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O34" i="9"/>
  <c r="BW34" i="9"/>
  <c r="C34" i="9"/>
  <c r="C35" i="9" s="1"/>
  <c r="U34" i="9" l="1"/>
  <c r="U35" i="9" s="1"/>
  <c r="U36" i="9" s="1"/>
  <c r="U37" i="9" s="1"/>
  <c r="AM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<sst xmlns="http://schemas.openxmlformats.org/spreadsheetml/2006/main" count="1025" uniqueCount="558">
  <si>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</si>
  <si>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</si>
  <si>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</si>
  <si>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</si>
  <si>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</si>
  <si>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</si>
  <si>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</si>
  <si>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</si>
  <si>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</si>
  <si>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</si>
  <si>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</si>
  <si>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</si>
  <si>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</si>
  <si>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</si>
  <si>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</si>
  <si>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</si>
  <si>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</si>
  <si>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</si>
  <si>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</si>
  <si>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</si>
  <si>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</si>
  <si>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</si>
  <si>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</si>
  <si>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</si>
  <si>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</si>
  <si>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</si>
  <si>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</si>
  <si>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</si>
  <si>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</si>
  <si>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</si>
  <si>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</si>
  <si>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</si>
  <si>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</si>
  <si>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</si>
  <si>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</si>
  <si>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</si>
  <si>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</si>
  <si>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</si>
  <si>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</si>
  <si>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</si>
  <si>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</si>
  <si>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</si>
  <si>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</si>
  <si>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</si>
  <si>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</si>
  <si>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</si>
  <si>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</si>
  <si>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</si>
  <si>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</si>
  <si>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</si>
  <si>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</si>
  <si>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</si>
  <si>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</si>
  <si>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</si>
  <si>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</si>
  <si>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</si>
  <si>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</si>
  <si>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</si>
  <si>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</si>
  <si>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</si>
  <si>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</si>
  <si>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</si>
  <si>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</si>
  <si>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</si>
  <si>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</si>
  <si>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</si>
  <si>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</si>
  <si>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</si>
  <si>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</si>
  <si>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</si>
  <si>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</si>
  <si>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</si>
  <si>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</si>
  <si>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</si>
  <si>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</si>
  <si>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</si>
  <si>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</si>
  <si>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</si>
  <si>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</si>
  <si>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</si>
  <si>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</si>
  <si>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長岡京市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</si>
  <si>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</si>
  <si>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</si>
  <si>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</si>
  <si>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</si>
  <si>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</si>
  <si>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</si>
  <si>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</si>
  <si>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</si>
  <si>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</si>
  <si>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</si>
  <si>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</si>
  <si>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</si>
  <si>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</si>
  <si>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</si>
  <si>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</si>
  <si>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</si>
  <si>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</si>
  <si>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</si>
  <si>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</si>
  <si>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</si>
  <si>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</si>
  <si>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</si>
  <si>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</si>
  <si>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</si>
  <si>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</si>
  <si>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</si>
  <si>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</si>
  <si>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</si>
  <si>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</si>
  <si>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</si>
  <si>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</si>
  <si>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</si>
  <si>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</si>
  <si>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</si>
  <si>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</si>
  <si>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</si>
  <si>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</si>
  <si>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</si>
  <si>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</si>
  <si>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</si>
  <si>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</si>
  <si>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</si>
  <si>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</si>
  <si>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</si>
  <si>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</si>
  <si>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</si>
  <si>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</si>
  <si>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</si>
  <si>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</si>
  <si>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</si>
  <si>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</si>
  <si>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</si>
  <si>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</si>
  <si>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</si>
  <si>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</si>
  <si>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</si>
  <si>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</si>
  <si>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</si>
  <si>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</si>
  <si>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</si>
  <si>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</si>
  <si>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</si>
  <si>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</si>
  <si>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</si>
  <si>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</si>
  <si>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</si>
  <si>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</si>
  <si>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</si>
  <si>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</si>
  <si>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</si>
  <si>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</si>
  <si>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</si>
  <si>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</si>
  <si>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</si>
  <si>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</si>
  <si>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</si>
  <si>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</si>
  <si>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</si>
  <si>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</si>
  <si>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</si>
  <si>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</si>
  <si>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</si>
  <si>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</si>
  <si>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</si>
  <si>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</si>
  <si>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</si>
  <si>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</si>
  <si>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</si>
  <si>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</si>
  <si>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</si>
  <si>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</si>
  <si>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</si>
  <si>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</si>
  <si>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</si>
  <si>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</si>
  <si>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</si>
  <si>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</si>
  <si>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</si>
  <si>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</si>
  <si>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</si>
  <si>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</si>
  <si>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</si>
  <si>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</si>
  <si>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</si>
  <si>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</si>
  <si>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</si>
  <si>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</si>
  <si>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</si>
  <si>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</si>
  <si>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</si>
  <si>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</si>
  <si>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</si>
  <si>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京都府長岡京市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</si>
  <si>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</si>
  <si>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</si>
  <si>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</si>
  <si>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</si>
  <si>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</si>
  <si>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</si>
  <si>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</si>
  <si>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</si>
  <si>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</si>
  <si>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</si>
  <si>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</si>
  <si>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</si>
  <si>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</si>
  <si>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</si>
  <si>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</si>
  <si>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</si>
  <si>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</si>
  <si>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</si>
  <si>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</si>
  <si>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</si>
  <si>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</si>
  <si>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</si>
  <si>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</si>
  <si>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</si>
  <si>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</si>
  <si>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</si>
  <si>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</si>
  <si>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</si>
  <si>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</si>
  <si>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</si>
  <si>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</si>
  <si>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</si>
  <si>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</si>
  <si>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</si>
  <si>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</si>
  <si>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</si>
  <si>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</si>
  <si>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</si>
  <si>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</si>
  <si>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</si>
  <si>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</si>
  <si>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</si>
  <si>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</si>
  <si>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</si>
  <si>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</si>
  <si>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</si>
  <si>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</si>
  <si>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</si>
  <si>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</si>
  <si>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</si>
  <si>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</si>
  <si>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</si>
  <si>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</si>
  <si>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</si>
  <si>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</si>
  <si>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</si>
  <si>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</si>
  <si>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</si>
  <si>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</si>
  <si>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</si>
  <si>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</si>
  <si>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</si>
  <si>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</si>
  <si>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</si>
  <si>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</si>
  <si>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</si>
  <si>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</si>
  <si>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</si>
  <si>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</si>
  <si>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</si>
  <si>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</si>
  <si>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</si>
  <si>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</si>
  <si>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</si>
  <si>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</si>
  <si>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</si>
  <si>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</si>
  <si>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</si>
  <si>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</si>
  <si>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</si>
  <si>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</si>
  <si>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</si>
  <si>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</si>
  <si>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</si>
  <si>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</si>
  <si>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</si>
  <si>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</si>
  <si>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</si>
  <si>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</si>
  <si>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</si>
  <si>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</si>
  <si>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</si>
  <si>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</si>
  <si>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</si>
  <si>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</si>
  <si>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</si>
  <si>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</si>
  <si>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</si>
  <si>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</si>
  <si>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</si>
  <si>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</si>
  <si>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</si>
  <si>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</si>
  <si>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</si>
  <si>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</si>
  <si>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</si>
  <si>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</si>
  <si>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</si>
  <si>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</si>
  <si>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</si>
  <si>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</si>
  <si>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</si>
  <si>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</si>
  <si>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</si>
  <si>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</si>
  <si>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</si>
  <si>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</si>
  <si>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</si>
  <si>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</si>
  <si>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</si>
  <si>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</si>
  <si>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</si>
  <si>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</si>
  <si>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</si>
  <si>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</si>
  <si>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</si>
  <si>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</si>
  <si>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</si>
  <si>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</si>
  <si>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</si>
  <si>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</si>
  <si>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</si>
  <si>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</si>
  <si>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</si>
  <si>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</si>
  <si>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</si>
  <si>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</si>
  <si>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</si>
  <si>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</si>
  <si>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</si>
  <si>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</si>
  <si>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</si>
  <si>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</si>
  <si>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</si>
  <si>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</si>
  <si>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</si>
  <si>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</si>
  <si>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</si>
  <si>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</si>
  <si>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京都府長岡京市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</si>
  <si>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</si>
  <si>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</si>
  <si>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</si>
  <si>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</si>
  <si>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</si>
  <si>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</si>
  <si>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</si>
  <si>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</si>
  <si>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</si>
  <si>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</si>
  <si>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</si>
  <si>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</si>
  <si>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</si>
  <si>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</si>
  <si>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</si>
  <si>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</si>
  <si>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</si>
  <si>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</si>
  <si>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</si>
  <si>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</si>
  <si>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乙訓休日応急診療所特別会計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</si>
  <si>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</si>
  <si>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</si>
  <si>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</si>
  <si>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</si>
  <si>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</si>
  <si>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</si>
  <si>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</si>
  <si>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</si>
  <si>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</si>
  <si>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</si>
  <si>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</si>
  <si>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</si>
  <si>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</si>
  <si>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</si>
  <si>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</si>
  <si>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</si>
  <si>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</si>
  <si>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長岡京市水道事業会計</t>
    <phoneticPr fontId="5"/>
  </si>
  <si>
    <t>法適用企業</t>
    <phoneticPr fontId="5"/>
  </si>
  <si>
    <t>長岡京市公共下水道事業特別会計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</si>
  <si>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</si>
  <si>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</si>
  <si>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</si>
  <si>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</si>
  <si>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</si>
  <si>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</si>
  <si>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</si>
  <si>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</si>
  <si>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</si>
  <si>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</si>
  <si>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</si>
  <si>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</si>
  <si>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</si>
  <si>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</si>
  <si>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</si>
  <si>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</si>
  <si>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</si>
  <si>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</si>
  <si>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</si>
  <si>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</si>
  <si>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</si>
  <si>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</si>
  <si>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</si>
  <si>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</si>
  <si>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</si>
  <si>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</si>
  <si>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</si>
  <si>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</si>
  <si>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</si>
  <si>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</si>
  <si>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</si>
  <si>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</si>
  <si>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</si>
  <si>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</si>
  <si>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</si>
  <si>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</si>
  <si>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</si>
  <si>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</si>
  <si>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</si>
  <si>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</si>
  <si>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</si>
  <si>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</si>
  <si>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</si>
  <si>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</si>
  <si>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</si>
  <si>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</si>
  <si>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</si>
  <si>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</si>
  <si>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</si>
  <si>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</si>
  <si>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</si>
  <si>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</si>
  <si>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長岡京市公共下水道事業特別会計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</si>
  <si>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</si>
  <si>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</si>
  <si>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</si>
  <si>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</si>
  <si>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</si>
  <si>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</si>
  <si>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</si>
  <si>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</si>
  <si>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</si>
  <si>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</si>
  <si>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</si>
  <si>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</si>
  <si>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</si>
  <si>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</si>
  <si>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</si>
  <si>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</si>
  <si>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</si>
  <si>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</si>
  <si>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</si>
  <si>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</si>
  <si>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</si>
  <si>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</si>
  <si>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</si>
  <si>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</si>
  <si>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</si>
  <si>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</si>
  <si>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</si>
  <si>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</si>
  <si>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</si>
  <si>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</si>
  <si>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</si>
  <si>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</si>
  <si>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</si>
  <si>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</si>
  <si>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</si>
  <si>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</si>
  <si>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</si>
  <si>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</si>
  <si>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</si>
  <si>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</si>
  <si>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</si>
  <si>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</si>
  <si>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</si>
  <si>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</si>
  <si>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</si>
  <si>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</si>
  <si>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</si>
  <si>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</si>
  <si>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</si>
  <si>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</si>
  <si>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</si>
  <si>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</si>
  <si>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</si>
  <si>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</si>
  <si>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</si>
  <si>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</si>
  <si>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</si>
  <si>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</si>
  <si>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</si>
  <si>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</si>
  <si>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</si>
  <si>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</si>
  <si>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</si>
  <si>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</si>
  <si>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</si>
  <si>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</si>
  <si>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</si>
  <si>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</si>
  <si>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</si>
  <si>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</si>
  <si>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</si>
  <si>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</si>
  <si>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</si>
  <si>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</si>
  <si>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</si>
  <si>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</si>
  <si>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</si>
  <si>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</si>
  <si>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</si>
  <si>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</si>
  <si>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</si>
  <si>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</si>
  <si>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</si>
  <si>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3.00</t>
  </si>
  <si>
    <t>長岡京市水道事業会計</t>
  </si>
  <si>
    <t>一般会計</t>
  </si>
  <si>
    <t>国民健康保険事業特別会計</t>
  </si>
  <si>
    <t>介護保険事業特別会計</t>
  </si>
  <si>
    <t>後期高齢者医療事業特別会計</t>
  </si>
  <si>
    <t>乙訓休日応急診療所特別会計</t>
  </si>
  <si>
    <t>駐車場事業特別会計</t>
  </si>
  <si>
    <t>長岡京市公共下水道事業特別会計</t>
  </si>
  <si>
    <t>その他会計（赤字）</t>
  </si>
  <si>
    <t>その他会計（黒字）</t>
  </si>
  <si>
    <t>-</t>
    <phoneticPr fontId="2"/>
  </si>
  <si>
    <t xml:space="preserve">
28,047</t>
    <phoneticPr fontId="2"/>
  </si>
  <si>
    <t xml:space="preserve">25,236
</t>
    <phoneticPr fontId="2"/>
  </si>
  <si>
    <t>-</t>
    <phoneticPr fontId="2"/>
  </si>
  <si>
    <t>-</t>
    <phoneticPr fontId="2"/>
  </si>
  <si>
    <t>乙訓環境衛生組合</t>
    <phoneticPr fontId="2"/>
  </si>
  <si>
    <t>桂川・小畑川水防事務組合</t>
    <phoneticPr fontId="2"/>
  </si>
  <si>
    <t>乙訓福祉施設事務組合</t>
    <phoneticPr fontId="2"/>
  </si>
  <si>
    <t>京都府自治会館管理組合</t>
    <phoneticPr fontId="2"/>
  </si>
  <si>
    <t>京都府住宅新築資金等貸付事業管理組合（一般会計）</t>
    <rPh sb="19" eb="21">
      <t>イッパン</t>
    </rPh>
    <rPh sb="21" eb="23">
      <t>カイケイ</t>
    </rPh>
    <phoneticPr fontId="2"/>
  </si>
  <si>
    <t>京都府住宅新築資金等貸付事業管理組合（特別会計）</t>
    <rPh sb="19" eb="21">
      <t>トクベツ</t>
    </rPh>
    <rPh sb="21" eb="23">
      <t>カイケイ</t>
    </rPh>
    <phoneticPr fontId="2"/>
  </si>
  <si>
    <t>乙訓消防組合</t>
    <phoneticPr fontId="2"/>
  </si>
  <si>
    <t>京都府後期高齢者医療広域連合（一般会計）</t>
    <rPh sb="15" eb="17">
      <t>イッパン</t>
    </rPh>
    <rPh sb="17" eb="19">
      <t>カイケイ</t>
    </rPh>
    <phoneticPr fontId="2"/>
  </si>
  <si>
    <t>京都府後期高齢者医療広域連合（後期高齢者医療特別会計）</t>
    <phoneticPr fontId="2"/>
  </si>
  <si>
    <t>京都府地方税機構</t>
    <phoneticPr fontId="2"/>
  </si>
  <si>
    <t>長岡京都市開発</t>
    <phoneticPr fontId="2"/>
  </si>
  <si>
    <t>長岡京市埋蔵文化財センター</t>
    <phoneticPr fontId="2"/>
  </si>
  <si>
    <t>長岡京水資源対策基金</t>
    <phoneticPr fontId="2"/>
  </si>
  <si>
    <t>長岡京市体育協会</t>
    <phoneticPr fontId="2"/>
  </si>
  <si>
    <t xml:space="preserve">
乙訓勤労者福祉サービスセンター</t>
    <phoneticPr fontId="2"/>
  </si>
  <si>
    <t xml:space="preserve">長岡京市緑の協会
</t>
    <phoneticPr fontId="2"/>
  </si>
  <si>
    <t>京都府長岡京記念文化事業団</t>
    <rPh sb="0" eb="3">
      <t>キョウトフ</t>
    </rPh>
    <rPh sb="3" eb="6">
      <t>ナガオカキョウ</t>
    </rPh>
    <rPh sb="6" eb="8">
      <t>キネン</t>
    </rPh>
    <rPh sb="8" eb="10">
      <t>ブンカ</t>
    </rPh>
    <rPh sb="10" eb="13">
      <t>ジギョウダン</t>
    </rPh>
    <phoneticPr fontId="2"/>
  </si>
  <si>
    <t>乙訓土地開発公社</t>
    <rPh sb="0" eb="2">
      <t>オトクニ</t>
    </rPh>
    <rPh sb="2" eb="4">
      <t>トチ</t>
    </rPh>
    <rPh sb="4" eb="6">
      <t>カイハツ</t>
    </rPh>
    <rPh sb="6" eb="8">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</si>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</sst>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33364</c:v>
                </c:pt>
                <c:pt idx="3">
                  <c:v>36396</c:v>
                </c:pt>
                <c:pt idx="4">
                  <c:v>62256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27785</c:v>
                </c:pt>
                <c:pt idx="1">
                  <c:v>43411</c:v>
                </c:pt>
                <c:pt idx="2">
                  <c:v>27265</c:v>
                </c:pt>
                <c:pt idx="3">
                  <c:v>24756</c:v>
                </c:pt>
                <c:pt idx="4">
                  <c:v>53012</c:v>
                </c:pt>
              </c:numCache>
            </c:numRef>
          </c:val>
          <c:smooth val="0"/>
        </c:ser>
        <c:dLbls>
          <c:showLegendKey val="0"/>
          <c:showVal val="0"/>
          <c:showCatName val="0"/>
          <c:showSerName val="0"/>
          <c:showPercent val="0"/>
          <c:showBubbleSize val="0"/>
        </c:dLbls>
        <c:marker val="1"/>
        <c:smooth val="0"/>
        <c:axId val="119676288"/>
        <c:axId val="119707136"/>
      </c:lineChart>
      <c:catAx>
        <c:axId val="119676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707136"/>
        <c:crosses val="autoZero"/>
        <c:auto val="1"/>
        <c:lblAlgn val="ctr"/>
        <c:lblOffset val="100"/>
        <c:tickLblSkip val="1"/>
        <c:tickMarkSkip val="1"/>
        <c:noMultiLvlLbl val="0"/>
      </c:catAx>
      <c:valAx>
        <c:axId val="119707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67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2.58</c:v>
                </c:pt>
                <c:pt idx="1">
                  <c:v>4.32</c:v>
                </c:pt>
                <c:pt idx="2">
                  <c:v>3.78</c:v>
                </c:pt>
                <c:pt idx="3">
                  <c:v>4.29</c:v>
                </c:pt>
                <c:pt idx="4">
                  <c:v>4.4000000000000004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12.51</c:v>
                </c:pt>
                <c:pt idx="1">
                  <c:v>15.27</c:v>
                </c:pt>
                <c:pt idx="2">
                  <c:v>17.260000000000002</c:v>
                </c:pt>
                <c:pt idx="3">
                  <c:v>16.96</c:v>
                </c:pt>
                <c:pt idx="4">
                  <c:v>18.21</c:v>
                </c:pt>
              </c:numCache>
            </c:numRef>
          </c:val>
        </c:ser>
        <c:dLbls>
          <c:showLegendKey val="0"/>
          <c:showVal val="0"/>
          <c:showCatName val="0"/>
          <c:showSerName val="0"/>
          <c:showPercent val="0"/>
          <c:showBubbleSize val="0"/>
        </c:dLbls>
        <c:gapWidth val="250"/>
        <c:overlap val="100"/>
        <c:axId val="120186368"/>
        <c:axId val="12018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c:v>
                </c:pt>
                <c:pt idx="1">
                  <c:v>4.7699999999999996</c:v>
                </c:pt>
                <c:pt idx="2">
                  <c:v>1.61</c:v>
                </c:pt>
                <c:pt idx="3">
                  <c:v>0.61</c:v>
                </c:pt>
                <c:pt idx="4">
                  <c:v>1.84</c:v>
                </c:pt>
              </c:numCache>
            </c:numRef>
          </c:val>
          <c:smooth val="0"/>
        </c:ser>
        <c:dLbls>
          <c:showLegendKey val="0"/>
          <c:showVal val="0"/>
          <c:showCatName val="0"/>
          <c:showSerName val="0"/>
          <c:showPercent val="0"/>
          <c:showBubbleSize val="0"/>
        </c:dLbls>
        <c:marker val="1"/>
        <c:smooth val="0"/>
        <c:axId val="120186368"/>
        <c:axId val="120188288"/>
      </c:lineChart>
      <c:catAx>
        <c:axId val="12018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188288"/>
        <c:crosses val="autoZero"/>
        <c:auto val="1"/>
        <c:lblAlgn val="ctr"/>
        <c:lblOffset val="100"/>
        <c:tickLblSkip val="1"/>
        <c:tickMarkSkip val="1"/>
        <c:noMultiLvlLbl val="0"/>
      </c:catAx>
      <c:valAx>
        <c:axId val="12018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8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長岡京市公共下水道事業特別会計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0.04</c:v>
                </c:pt>
                <c:pt idx="8">
                  <c:v>#N/A</c:v>
                </c:pt>
                <c:pt idx="9">
                  <c:v>0.01</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0.04</c:v>
                </c:pt>
                <c:pt idx="4">
                  <c:v>#N/A</c:v>
                </c:pt>
                <c:pt idx="5">
                  <c:v>0.02</c:v>
                </c:pt>
                <c:pt idx="6">
                  <c:v>#N/A</c:v>
                </c:pt>
                <c:pt idx="7">
                  <c:v>0.02</c:v>
                </c:pt>
                <c:pt idx="8">
                  <c:v>#N/A</c:v>
                </c:pt>
                <c:pt idx="9">
                  <c:v>0.05</c:v>
                </c:pt>
              </c:numCache>
            </c:numRef>
          </c:val>
        </c:ser>
        <c:ser>
          <c:idx val="4"/>
          <c:order val="4"/>
          <c:tx>
            <c:strRef>
              <c:f>データシート!$A$31</c:f>
              <c:strCache>
                <c:ptCount val="1"/>
                <c:pt idx="0">
                  <c:v>乙訓休日応急診療所特別会計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0.09</c:v>
                </c:pt>
                <c:pt idx="4">
                  <c:v>#N/A</c:v>
                </c:pt>
                <c:pt idx="5">
                  <c:v>0.09</c:v>
                </c:pt>
                <c:pt idx="6">
                  <c:v>#N/A</c:v>
                </c:pt>
                <c:pt idx="7">
                  <c:v>0.09</c:v>
                </c:pt>
                <c:pt idx="8">
                  <c:v>#N/A</c:v>
                </c:pt>
                <c:pt idx="9">
                  <c:v>0.09</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0.23</c:v>
                </c:pt>
                <c:pt idx="2">
                  <c:v>#N/A</c:v>
                </c:pt>
                <c:pt idx="3">
                  <c:v>0.21</c:v>
                </c:pt>
                <c:pt idx="4">
                  <c:v>#N/A</c:v>
                </c:pt>
                <c:pt idx="5">
                  <c:v>0.21</c:v>
                </c:pt>
                <c:pt idx="6">
                  <c:v>#N/A</c:v>
                </c:pt>
                <c:pt idx="7">
                  <c:v>0.26</c:v>
                </c:pt>
                <c:pt idx="8">
                  <c:v>#N/A</c:v>
                </c:pt>
                <c:pt idx="9">
                  <c:v>0.25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0.46</c:v>
                </c:pt>
                <c:pt idx="2">
                  <c:v>#N/A</c:v>
                </c:pt>
                <c:pt idx="3">
                  <c:v>0.15</c:v>
                </c:pt>
                <c:pt idx="4">
                  <c:v>#N/A</c:v>
                </c:pt>
                <c:pt idx="5">
                  <c:v>0</c:v>
                </c:pt>
                <c:pt idx="6">
                  <c:v>#N/A</c:v>
                </c:pt>
                <c:pt idx="7">
                  <c:v>0.53</c:v>
                </c:pt>
                <c:pt idx="8">
                  <c:v>#N/A</c:v>
                </c:pt>
                <c:pt idx="9">
                  <c:v>0.62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0.94</c:v>
                </c:pt>
                <c:pt idx="2">
                  <c:v>#N/A</c:v>
                </c:pt>
                <c:pt idx="3">
                  <c:v>7.0000000000000007E-2</c:v>
                </c:pt>
                <c:pt idx="4">
                  <c:v>#N/A</c:v>
                </c:pt>
                <c:pt idx="5">
                  <c:v>0.6</c:v>
                </c:pt>
                <c:pt idx="6">
                  <c:v>#N/A</c:v>
                </c:pt>
                <c:pt idx="7">
                  <c:v>0.98</c:v>
                </c:pt>
                <c:pt idx="8">
                  <c:v>#N/A</c:v>
                </c:pt>
                <c:pt idx="9">
                  <c:v>2.4900000000000002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2.46</c:v>
                </c:pt>
                <c:pt idx="2">
                  <c:v>#N/A</c:v>
                </c:pt>
                <c:pt idx="3">
                  <c:v>4.2300000000000004</c:v>
                </c:pt>
                <c:pt idx="4">
                  <c:v>#N/A</c:v>
                </c:pt>
                <c:pt idx="5">
                  <c:v>3.69</c:v>
                </c:pt>
                <c:pt idx="6">
                  <c:v>#N/A</c:v>
                </c:pt>
                <c:pt idx="7">
                  <c:v>4.2</c:v>
                </c:pt>
                <c:pt idx="8">
                  <c:v>#N/A</c:v>
                </c:pt>
                <c:pt idx="9">
                  <c:v>4.3099999999999996</c:v>
                </c:pt>
              </c:numCache>
            </c:numRef>
          </c:val>
        </c:ser>
        <c:ser>
          <c:idx val="9"/>
          <c:order val="9"/>
          <c:tx>
            <c:strRef>
              <c:f>データシート!$A$36</c:f>
              <c:strCache>
                <c:ptCount val="1"/>
                <c:pt idx="0">
                  <c:v>長岡京市水道事業会計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9.26</c:v>
                </c:pt>
                <c:pt idx="2">
                  <c:v>#N/A</c:v>
                </c:pt>
                <c:pt idx="3">
                  <c:v>10.11</c:v>
                </c:pt>
                <c:pt idx="4">
                  <c:v>#N/A</c:v>
                </c:pt>
                <c:pt idx="5">
                  <c:v>10.45</c:v>
                </c:pt>
                <c:pt idx="6">
                  <c:v>#N/A</c:v>
                </c:pt>
                <c:pt idx="7">
                  <c:v>10.18</c:v>
                </c:pt>
                <c:pt idx="8">
                  <c:v>#N/A</c:v>
                </c:pt>
                <c:pt idx="9">
                  <c:v>11.12</c:v>
                </c:pt>
              </c:numCache>
            </c:numRef>
          </c:val>
        </c:ser>
        <c:dLbls>
          <c:showLegendKey val="0"/>
          <c:showVal val="0"/>
          <c:showCatName val="0"/>
          <c:showSerName val="0"/>
          <c:showPercent val="0"/>
          <c:showBubbleSize val="0"/>
        </c:dLbls>
        <c:gapWidth val="150"/>
        <c:overlap val="100"/>
        <c:axId val="119385472"/>
        <c:axId val="119395456"/>
      </c:barChart>
      <c:catAx>
        <c:axId val="11938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95456"/>
        <c:crosses val="autoZero"/>
        <c:auto val="1"/>
        <c:lblAlgn val="ctr"/>
        <c:lblOffset val="100"/>
        <c:tickLblSkip val="1"/>
        <c:tickMarkSkip val="1"/>
        <c:noMultiLvlLbl val="0"/>
      </c:catAx>
      <c:valAx>
        <c:axId val="11939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85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2945</c:v>
                </c:pt>
                <c:pt idx="5">
                  <c:v>2739</c:v>
                </c:pt>
                <c:pt idx="8">
                  <c:v>2851</c:v>
                </c:pt>
                <c:pt idx="11">
                  <c:v>2844</c:v>
                </c:pt>
                <c:pt idx="14">
                  <c:v>2863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209</c:v>
                </c:pt>
                <c:pt idx="3">
                  <c:v>353</c:v>
                </c:pt>
                <c:pt idx="6">
                  <c:v>38</c:v>
                </c:pt>
                <c:pt idx="9">
                  <c:v>42</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374</c:v>
                </c:pt>
                <c:pt idx="3">
                  <c:v>284</c:v>
                </c:pt>
                <c:pt idx="6">
                  <c:v>283</c:v>
                </c:pt>
                <c:pt idx="9">
                  <c:v>268</c:v>
                </c:pt>
                <c:pt idx="12">
                  <c:v>236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706</c:v>
                </c:pt>
                <c:pt idx="3">
                  <c:v>665</c:v>
                </c:pt>
                <c:pt idx="6">
                  <c:v>664</c:v>
                </c:pt>
                <c:pt idx="9">
                  <c:v>651</c:v>
                </c:pt>
                <c:pt idx="12">
                  <c:v>662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2198</c:v>
                </c:pt>
                <c:pt idx="3">
                  <c:v>2211</c:v>
                </c:pt>
                <c:pt idx="6">
                  <c:v>2107</c:v>
                </c:pt>
                <c:pt idx="9">
                  <c:v>2074</c:v>
                </c:pt>
                <c:pt idx="12">
                  <c:v>2067</c:v>
                </c:pt>
              </c:numCache>
            </c:numRef>
          </c:val>
        </c:ser>
        <c:dLbls>
          <c:showLegendKey val="0"/>
          <c:showVal val="0"/>
          <c:showCatName val="0"/>
          <c:showSerName val="0"/>
          <c:showPercent val="0"/>
          <c:showBubbleSize val="0"/>
        </c:dLbls>
        <c:gapWidth val="100"/>
        <c:overlap val="100"/>
        <c:axId val="121453184"/>
        <c:axId val="12146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542</c:v>
                </c:pt>
                <c:pt idx="2">
                  <c:v>#N/A</c:v>
                </c:pt>
                <c:pt idx="3">
                  <c:v>#N/A</c:v>
                </c:pt>
                <c:pt idx="4">
                  <c:v>774</c:v>
                </c:pt>
                <c:pt idx="5">
                  <c:v>#N/A</c:v>
                </c:pt>
                <c:pt idx="6">
                  <c:v>#N/A</c:v>
                </c:pt>
                <c:pt idx="7">
                  <c:v>241</c:v>
                </c:pt>
                <c:pt idx="8">
                  <c:v>#N/A</c:v>
                </c:pt>
                <c:pt idx="9">
                  <c:v>#N/A</c:v>
                </c:pt>
                <c:pt idx="10">
                  <c:v>191</c:v>
                </c:pt>
                <c:pt idx="11">
                  <c:v>#N/A</c:v>
                </c:pt>
                <c:pt idx="12">
                  <c:v>#N/A</c:v>
                </c:pt>
                <c:pt idx="13">
                  <c:v>165</c:v>
                </c:pt>
                <c:pt idx="14">
                  <c:v>#N/A</c:v>
                </c:pt>
              </c:numCache>
            </c:numRef>
          </c:val>
          <c:smooth val="0"/>
        </c:ser>
        <c:dLbls>
          <c:showLegendKey val="0"/>
          <c:showVal val="0"/>
          <c:showCatName val="0"/>
          <c:showSerName val="0"/>
          <c:showPercent val="0"/>
          <c:showBubbleSize val="0"/>
        </c:dLbls>
        <c:marker val="1"/>
        <c:smooth val="0"/>
        <c:axId val="121453184"/>
        <c:axId val="121463552"/>
      </c:lineChart>
      <c:catAx>
        <c:axId val="12145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63552"/>
        <c:crosses val="autoZero"/>
        <c:auto val="1"/>
        <c:lblAlgn val="ctr"/>
        <c:lblOffset val="100"/>
        <c:tickLblSkip val="1"/>
        <c:tickMarkSkip val="1"/>
        <c:noMultiLvlLbl val="0"/>
      </c:catAx>
      <c:valAx>
        <c:axId val="12146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5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25581</c:v>
                </c:pt>
                <c:pt idx="5">
                  <c:v>26430</c:v>
                </c:pt>
                <c:pt idx="8">
                  <c:v>26825</c:v>
                </c:pt>
                <c:pt idx="11">
                  <c:v>27173</c:v>
                </c:pt>
                <c:pt idx="14">
                  <c:v>28129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10107</c:v>
                </c:pt>
                <c:pt idx="5">
                  <c:v>8894</c:v>
                </c:pt>
                <c:pt idx="8">
                  <c:v>8620</c:v>
                </c:pt>
                <c:pt idx="11">
                  <c:v>8448</c:v>
                </c:pt>
                <c:pt idx="14">
                  <c:v>8471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3670</c:v>
                </c:pt>
                <c:pt idx="5">
                  <c:v>4087</c:v>
                </c:pt>
                <c:pt idx="8">
                  <c:v>4063</c:v>
                </c:pt>
                <c:pt idx="11">
                  <c:v>4172</c:v>
                </c:pt>
                <c:pt idx="14">
                  <c:v>5012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29</c:v>
                </c:pt>
                <c:pt idx="3">
                  <c:v>20</c:v>
                </c:pt>
                <c:pt idx="6">
                  <c:v>10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6412</c:v>
                </c:pt>
                <c:pt idx="3">
                  <c:v>6124</c:v>
                </c:pt>
                <c:pt idx="6">
                  <c:v>5532</c:v>
                </c:pt>
                <c:pt idx="9">
                  <c:v>4923</c:v>
                </c:pt>
                <c:pt idx="12">
                  <c:v>4769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1658</c:v>
                </c:pt>
                <c:pt idx="3">
                  <c:v>1592</c:v>
                </c:pt>
                <c:pt idx="6">
                  <c:v>1779</c:v>
                </c:pt>
                <c:pt idx="9">
                  <c:v>1726</c:v>
                </c:pt>
                <c:pt idx="12">
                  <c:v>1493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12105</c:v>
                </c:pt>
                <c:pt idx="3">
                  <c:v>11121</c:v>
                </c:pt>
                <c:pt idx="6">
                  <c:v>10632</c:v>
                </c:pt>
                <c:pt idx="9">
                  <c:v>10147</c:v>
                </c:pt>
                <c:pt idx="12">
                  <c:v>9911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679</c:v>
                </c:pt>
                <c:pt idx="3">
                  <c:v>383</c:v>
                </c:pt>
                <c:pt idx="6">
                  <c:v>328</c:v>
                </c:pt>
                <c:pt idx="9">
                  <c:v>328</c:v>
                </c:pt>
                <c:pt idx="12">
                  <c:v>417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21558</c:v>
                </c:pt>
                <c:pt idx="3">
                  <c:v>22524</c:v>
                </c:pt>
                <c:pt idx="6">
                  <c:v>23243</c:v>
                </c:pt>
                <c:pt idx="9">
                  <c:v>23652</c:v>
                </c:pt>
                <c:pt idx="12">
                  <c:v>25236</c:v>
                </c:pt>
              </c:numCache>
            </c:numRef>
          </c:val>
        </c:ser>
        <c:dLbls>
          <c:showLegendKey val="0"/>
          <c:showVal val="0"/>
          <c:showCatName val="0"/>
          <c:showSerName val="0"/>
          <c:showPercent val="0"/>
          <c:showBubbleSize val="0"/>
        </c:dLbls>
        <c:gapWidth val="100"/>
        <c:overlap val="100"/>
        <c:axId val="121281152"/>
        <c:axId val="12128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3083</c:v>
                </c:pt>
                <c:pt idx="2">
                  <c:v>#N/A</c:v>
                </c:pt>
                <c:pt idx="3">
                  <c:v>#N/A</c:v>
                </c:pt>
                <c:pt idx="4">
                  <c:v>2353</c:v>
                </c:pt>
                <c:pt idx="5">
                  <c:v>#N/A</c:v>
                </c:pt>
                <c:pt idx="6">
                  <c:v>#N/A</c:v>
                </c:pt>
                <c:pt idx="7">
                  <c:v>2015</c:v>
                </c:pt>
                <c:pt idx="8">
                  <c:v>#N/A</c:v>
                </c:pt>
                <c:pt idx="9">
                  <c:v>#N/A</c:v>
                </c:pt>
                <c:pt idx="10">
                  <c:v>983</c:v>
                </c:pt>
                <c:pt idx="11">
                  <c:v>#N/A</c:v>
                </c:pt>
                <c:pt idx="12">
                  <c:v>#N/A</c:v>
                </c:pt>
                <c:pt idx="13">
                  <c:v>213</c:v>
                </c:pt>
                <c:pt idx="14">
                  <c:v>#N/A</c:v>
                </c:pt>
              </c:numCache>
            </c:numRef>
          </c:val>
          <c:smooth val="0"/>
        </c:ser>
        <c:dLbls>
          <c:showLegendKey val="0"/>
          <c:showVal val="0"/>
          <c:showCatName val="0"/>
          <c:showSerName val="0"/>
          <c:showPercent val="0"/>
          <c:showBubbleSize val="0"/>
        </c:dLbls>
        <c:marker val="1"/>
        <c:smooth val="0"/>
        <c:axId val="121281152"/>
        <c:axId val="121287424"/>
      </c:lineChart>
      <c:catAx>
        <c:axId val="12128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287424"/>
        <c:crosses val="autoZero"/>
        <c:auto val="1"/>
        <c:lblAlgn val="ctr"/>
        <c:lblOffset val="100"/>
        <c:tickLblSkip val="1"/>
        <c:tickMarkSkip val="1"/>
        <c:noMultiLvlLbl val="0"/>
      </c:catAx>
      <c:valAx>
        <c:axId val="12128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8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80,254
79,691
19.18
28,046,872
27,265,529
689,804
15,676,016
25,236,051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の集中等により法人市民税をはじめとして一定の税収があるため、０．８２となっているが、近年低下傾向（平成２１年度から４年連続して低下）にあるため、税の徴収強化等による税収増加等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137160</xdr:rowOff>
    </xdr:from>
    <xdr:to>
      <xdr:col>7</xdr:col>
      <xdr:colOff>152400</xdr:colOff>
      <xdr:row>45</xdr:row>
      <xdr:rowOff>41910</xdr:rowOff>
    </xdr:to>
    <xdr:cxnSp macro="">
      <xdr:nvCxnSpPr>
        <xdr:cNvPr id="61" name="直線コネクタ 60"/>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52087</xdr:rowOff>
    </xdr:from>
    <xdr:ext cx="762000" cy="259045"/>
    <xdr:sp macro="" textlink="">
      <xdr:nvSpPr>
        <xdr:cNvPr id="64"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137160</xdr:rowOff>
    </xdr:from>
    <xdr:to>
      <xdr:col>7</xdr:col>
      <xdr:colOff>241300</xdr:colOff>
      <xdr:row>36</xdr:row>
      <xdr:rowOff>137160</xdr:rowOff>
    </xdr:to>
    <xdr:cxnSp macro="">
      <xdr:nvCxnSpPr>
        <xdr:cNvPr id="65" name="直線コネクタ 64"/>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156210</xdr:rowOff>
    </xdr:from>
    <xdr:to>
      <xdr:col>7</xdr:col>
      <xdr:colOff>152400</xdr:colOff>
      <xdr:row>39</xdr:row>
      <xdr:rowOff>8890</xdr:rowOff>
    </xdr:to>
    <xdr:cxnSp macro="">
      <xdr:nvCxnSpPr>
        <xdr:cNvPr id="66" name="直線コネクタ 65"/>
        <xdr:cNvCxnSpPr/>
      </xdr:nvCxnSpPr>
      <xdr:spPr>
        <a:xfrm>
          <a:off x="4114800" y="66713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45737</xdr:rowOff>
    </xdr:from>
    <xdr:ext cx="762000" cy="259045"/>
    <xdr:sp macro="" textlink="">
      <xdr:nvSpPr>
        <xdr:cNvPr id="67" name="財政力平均値テキスト"/>
        <xdr:cNvSpPr txBox="1"/>
      </xdr:nvSpPr>
      <xdr:spPr>
        <a:xfrm>
          <a:off x="5041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38</xdr:row>
      <xdr:rowOff>156210</xdr:rowOff>
    </xdr:to>
    <xdr:cxnSp macro="">
      <xdr:nvCxnSpPr>
        <xdr:cNvPr id="69" name="直線コネクタ 68"/>
        <xdr:cNvCxnSpPr/>
      </xdr:nvCxnSpPr>
      <xdr:spPr>
        <a:xfrm>
          <a:off x="3225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11430</xdr:rowOff>
    </xdr:from>
    <xdr:to>
      <xdr:col>4</xdr:col>
      <xdr:colOff>482600</xdr:colOff>
      <xdr:row>38</xdr:row>
      <xdr:rowOff>107950</xdr:rowOff>
    </xdr:to>
    <xdr:cxnSp macro="">
      <xdr:nvCxnSpPr>
        <xdr:cNvPr id="72" name="直線コネクタ 71"/>
        <xdr:cNvCxnSpPr/>
      </xdr:nvCxnSpPr>
      <xdr:spPr>
        <a:xfrm>
          <a:off x="2336800" y="65265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3" name="フローチャート : 判断 72"/>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4" name="テキスト ボックス 73"/>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110490</xdr:rowOff>
    </xdr:from>
    <xdr:to>
      <xdr:col>3</xdr:col>
      <xdr:colOff>279400</xdr:colOff>
      <xdr:row>38</xdr:row>
      <xdr:rowOff>11430</xdr:rowOff>
    </xdr:to>
    <xdr:cxnSp macro="">
      <xdr:nvCxnSpPr>
        <xdr:cNvPr id="75" name="直線コネクタ 74"/>
        <xdr:cNvCxnSpPr/>
      </xdr:nvCxnSpPr>
      <xdr:spPr>
        <a:xfrm>
          <a:off x="1447800" y="64541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129540</xdr:rowOff>
    </xdr:from>
    <xdr:to>
      <xdr:col>3</xdr:col>
      <xdr:colOff>330200</xdr:colOff>
      <xdr:row>39</xdr:row>
      <xdr:rowOff>59690</xdr:rowOff>
    </xdr:to>
    <xdr:sp macro="" textlink="">
      <xdr:nvSpPr>
        <xdr:cNvPr id="76" name="フローチャート : 判断 75"/>
        <xdr:cNvSpPr/>
      </xdr:nvSpPr>
      <xdr:spPr>
        <a:xfrm>
          <a:off x="2286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44467</xdr:rowOff>
    </xdr:from>
    <xdr:ext cx="762000" cy="259045"/>
    <xdr:sp macro="" textlink="">
      <xdr:nvSpPr>
        <xdr:cNvPr id="77" name="テキスト ボックス 76"/>
        <xdr:cNvSpPr txBox="1"/>
      </xdr:nvSpPr>
      <xdr:spPr>
        <a:xfrm>
          <a:off x="1955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81280</xdr:rowOff>
    </xdr:from>
    <xdr:to>
      <xdr:col>2</xdr:col>
      <xdr:colOff>127000</xdr:colOff>
      <xdr:row>39</xdr:row>
      <xdr:rowOff>11430</xdr:rowOff>
    </xdr:to>
    <xdr:sp macro="" textlink="">
      <xdr:nvSpPr>
        <xdr:cNvPr id="78" name="フローチャート : 判断 77"/>
        <xdr:cNvSpPr/>
      </xdr:nvSpPr>
      <xdr:spPr>
        <a:xfrm>
          <a:off x="1397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167657</xdr:rowOff>
    </xdr:from>
    <xdr:ext cx="762000" cy="259045"/>
    <xdr:sp macro="" textlink="">
      <xdr:nvSpPr>
        <xdr:cNvPr id="79" name="テキスト ボックス 78"/>
        <xdr:cNvSpPr txBox="1"/>
      </xdr:nvSpPr>
      <xdr:spPr>
        <a:xfrm>
          <a:off x="1066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129540</xdr:rowOff>
    </xdr:from>
    <xdr:to>
      <xdr:col>7</xdr:col>
      <xdr:colOff>203200</xdr:colOff>
      <xdr:row>39</xdr:row>
      <xdr:rowOff>59690</xdr:rowOff>
    </xdr:to>
    <xdr:sp macro="" textlink="">
      <xdr:nvSpPr>
        <xdr:cNvPr id="85" name="円/楕円 84"/>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146067</xdr:rowOff>
    </xdr:from>
    <xdr:ext cx="762000" cy="259045"/>
    <xdr:sp macro="" textlink="">
      <xdr:nvSpPr>
        <xdr:cNvPr id="86"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105410</xdr:rowOff>
    </xdr:from>
    <xdr:to>
      <xdr:col>6</xdr:col>
      <xdr:colOff>50800</xdr:colOff>
      <xdr:row>39</xdr:row>
      <xdr:rowOff>35560</xdr:rowOff>
    </xdr:to>
    <xdr:sp macro="" textlink="">
      <xdr:nvSpPr>
        <xdr:cNvPr id="87" name="円/楕円 86"/>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45737</xdr:rowOff>
    </xdr:from>
    <xdr:ext cx="736600" cy="259045"/>
    <xdr:sp macro="" textlink="">
      <xdr:nvSpPr>
        <xdr:cNvPr id="88" name="テキスト ボックス 87"/>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89" name="円/楕円 88"/>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0" name="テキスト ボックス 89"/>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132080</xdr:rowOff>
    </xdr:from>
    <xdr:to>
      <xdr:col>3</xdr:col>
      <xdr:colOff>330200</xdr:colOff>
      <xdr:row>38</xdr:row>
      <xdr:rowOff>62230</xdr:rowOff>
    </xdr:to>
    <xdr:sp macro="" textlink="">
      <xdr:nvSpPr>
        <xdr:cNvPr id="91" name="円/楕円 90"/>
        <xdr:cNvSpPr/>
      </xdr:nvSpPr>
      <xdr:spPr>
        <a:xfrm>
          <a:off x="2286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72407</xdr:rowOff>
    </xdr:from>
    <xdr:ext cx="762000" cy="259045"/>
    <xdr:sp macro="" textlink="">
      <xdr:nvSpPr>
        <xdr:cNvPr id="92" name="テキスト ボックス 91"/>
        <xdr:cNvSpPr txBox="1"/>
      </xdr:nvSpPr>
      <xdr:spPr>
        <a:xfrm>
          <a:off x="1955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59690</xdr:rowOff>
    </xdr:from>
    <xdr:to>
      <xdr:col>2</xdr:col>
      <xdr:colOff>127000</xdr:colOff>
      <xdr:row>37</xdr:row>
      <xdr:rowOff>161290</xdr:rowOff>
    </xdr:to>
    <xdr:sp macro="" textlink="">
      <xdr:nvSpPr>
        <xdr:cNvPr id="93" name="円/楕円 92"/>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17</xdr:rowOff>
    </xdr:from>
    <xdr:ext cx="762000" cy="259045"/>
    <xdr:sp macro="" textlink="">
      <xdr:nvSpPr>
        <xdr:cNvPr id="94" name="テキスト ボックス 93"/>
        <xdr:cNvSpPr txBox="1"/>
      </xdr:nvSpPr>
      <xdr:spPr>
        <a:xfrm>
          <a:off x="1066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による人件費の減や、臨時財政対策債の発行可能額の増に伴う借入額の増により、経常収支比率が２．３ポイント改善した。今後、さまざまな新しい市民ニーズに応えるために既存の事務事業の見直しを更に進めるとともに新たな財源の確保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92528</xdr:rowOff>
    </xdr:from>
    <xdr:to>
      <xdr:col>7</xdr:col>
      <xdr:colOff>152400</xdr:colOff>
      <xdr:row>66</xdr:row>
      <xdr:rowOff>117022</xdr:rowOff>
    </xdr:to>
    <xdr:cxnSp macro="">
      <xdr:nvCxnSpPr>
        <xdr:cNvPr id="126" name="直線コネクタ 125"/>
        <xdr:cNvCxnSpPr/>
      </xdr:nvCxnSpPr>
      <xdr:spPr>
        <a:xfrm flipV="1">
          <a:off x="4953000" y="10036628"/>
          <a:ext cx="0" cy="1396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7"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8" name="直線コネクタ 127"/>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7455</xdr:rowOff>
    </xdr:from>
    <xdr:ext cx="762000" cy="259045"/>
    <xdr:sp macro="" textlink="">
      <xdr:nvSpPr>
        <xdr:cNvPr id="129" name="財政構造の弾力性最大値テキスト"/>
        <xdr:cNvSpPr txBox="1"/>
      </xdr:nvSpPr>
      <xdr:spPr>
        <a:xfrm>
          <a:off x="5041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7</xdr:col>
      <xdr:colOff>63500</xdr:colOff>
      <xdr:row>58</xdr:row>
      <xdr:rowOff>92528</xdr:rowOff>
    </xdr:from>
    <xdr:to>
      <xdr:col>7</xdr:col>
      <xdr:colOff>241300</xdr:colOff>
      <xdr:row>58</xdr:row>
      <xdr:rowOff>92528</xdr:rowOff>
    </xdr:to>
    <xdr:cxnSp macro="">
      <xdr:nvCxnSpPr>
        <xdr:cNvPr id="130" name="直線コネクタ 129"/>
        <xdr:cNvCxnSpPr/>
      </xdr:nvCxnSpPr>
      <xdr:spPr>
        <a:xfrm>
          <a:off x="4864100" y="1003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162378</xdr:rowOff>
    </xdr:from>
    <xdr:to>
      <xdr:col>7</xdr:col>
      <xdr:colOff>152400</xdr:colOff>
      <xdr:row>62</xdr:row>
      <xdr:rowOff>44450</xdr:rowOff>
    </xdr:to>
    <xdr:cxnSp macro="">
      <xdr:nvCxnSpPr>
        <xdr:cNvPr id="131" name="直線コネクタ 130"/>
        <xdr:cNvCxnSpPr/>
      </xdr:nvCxnSpPr>
      <xdr:spPr>
        <a:xfrm flipV="1">
          <a:off x="4114800" y="10277928"/>
          <a:ext cx="8382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33762</xdr:rowOff>
    </xdr:from>
    <xdr:ext cx="762000" cy="259045"/>
    <xdr:sp macro="" textlink="">
      <xdr:nvSpPr>
        <xdr:cNvPr id="132" name="財政構造の弾力性平均値テキスト"/>
        <xdr:cNvSpPr txBox="1"/>
      </xdr:nvSpPr>
      <xdr:spPr>
        <a:xfrm>
          <a:off x="5041900" y="1049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61685</xdr:rowOff>
    </xdr:from>
    <xdr:to>
      <xdr:col>7</xdr:col>
      <xdr:colOff>203200</xdr:colOff>
      <xdr:row>61</xdr:row>
      <xdr:rowOff>163285</xdr:rowOff>
    </xdr:to>
    <xdr:sp macro="" textlink="">
      <xdr:nvSpPr>
        <xdr:cNvPr id="133" name="フローチャート : 判断 132"/>
        <xdr:cNvSpPr/>
      </xdr:nvSpPr>
      <xdr:spPr>
        <a:xfrm>
          <a:off x="4902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129722</xdr:rowOff>
    </xdr:from>
    <xdr:to>
      <xdr:col>6</xdr:col>
      <xdr:colOff>0</xdr:colOff>
      <xdr:row>62</xdr:row>
      <xdr:rowOff>44450</xdr:rowOff>
    </xdr:to>
    <xdr:cxnSp macro="">
      <xdr:nvCxnSpPr>
        <xdr:cNvPr id="134" name="直線コネクタ 133"/>
        <xdr:cNvCxnSpPr/>
      </xdr:nvCxnSpPr>
      <xdr:spPr>
        <a:xfrm>
          <a:off x="3225800" y="1058817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6" name="テキスト ボックス 135"/>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8165</xdr:rowOff>
    </xdr:from>
    <xdr:to>
      <xdr:col>4</xdr:col>
      <xdr:colOff>482600</xdr:colOff>
      <xdr:row>61</xdr:row>
      <xdr:rowOff>129722</xdr:rowOff>
    </xdr:to>
    <xdr:cxnSp macro="">
      <xdr:nvCxnSpPr>
        <xdr:cNvPr id="137" name="直線コネクタ 136"/>
        <xdr:cNvCxnSpPr/>
      </xdr:nvCxnSpPr>
      <xdr:spPr>
        <a:xfrm>
          <a:off x="2336800" y="10295165"/>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11793</xdr:rowOff>
    </xdr:from>
    <xdr:to>
      <xdr:col>4</xdr:col>
      <xdr:colOff>533400</xdr:colOff>
      <xdr:row>63</xdr:row>
      <xdr:rowOff>113393</xdr:rowOff>
    </xdr:to>
    <xdr:sp macro="" textlink="">
      <xdr:nvSpPr>
        <xdr:cNvPr id="138" name="フローチャート : 判断 137"/>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98170</xdr:rowOff>
    </xdr:from>
    <xdr:ext cx="762000" cy="259045"/>
    <xdr:sp macro="" textlink="">
      <xdr:nvSpPr>
        <xdr:cNvPr id="139" name="テキスト ボックス 138"/>
        <xdr:cNvSpPr txBox="1"/>
      </xdr:nvSpPr>
      <xdr:spPr>
        <a:xfrm>
          <a:off x="2844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8165</xdr:rowOff>
    </xdr:from>
    <xdr:to>
      <xdr:col>3</xdr:col>
      <xdr:colOff>279400</xdr:colOff>
      <xdr:row>66</xdr:row>
      <xdr:rowOff>134257</xdr:rowOff>
    </xdr:to>
    <xdr:cxnSp macro="">
      <xdr:nvCxnSpPr>
        <xdr:cNvPr id="140" name="直線コネクタ 139"/>
        <xdr:cNvCxnSpPr/>
      </xdr:nvCxnSpPr>
      <xdr:spPr>
        <a:xfrm flipV="1">
          <a:off x="1447800" y="10295165"/>
          <a:ext cx="889000" cy="115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94343</xdr:rowOff>
    </xdr:from>
    <xdr:to>
      <xdr:col>3</xdr:col>
      <xdr:colOff>330200</xdr:colOff>
      <xdr:row>60</xdr:row>
      <xdr:rowOff>24493</xdr:rowOff>
    </xdr:to>
    <xdr:sp macro="" textlink="">
      <xdr:nvSpPr>
        <xdr:cNvPr id="141" name="フローチャート : 判断 140"/>
        <xdr:cNvSpPr/>
      </xdr:nvSpPr>
      <xdr:spPr>
        <a:xfrm>
          <a:off x="2286000" y="1020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34670</xdr:rowOff>
    </xdr:from>
    <xdr:ext cx="762000" cy="259045"/>
    <xdr:sp macro="" textlink="">
      <xdr:nvSpPr>
        <xdr:cNvPr id="142" name="テキスト ボックス 141"/>
        <xdr:cNvSpPr txBox="1"/>
      </xdr:nvSpPr>
      <xdr:spPr>
        <a:xfrm>
          <a:off x="1955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43" name="フローチャート : 判断 142"/>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44" name="テキスト ボックス 143"/>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111578</xdr:rowOff>
    </xdr:from>
    <xdr:to>
      <xdr:col>7</xdr:col>
      <xdr:colOff>203200</xdr:colOff>
      <xdr:row>60</xdr:row>
      <xdr:rowOff>41728</xdr:rowOff>
    </xdr:to>
    <xdr:sp macro="" textlink="">
      <xdr:nvSpPr>
        <xdr:cNvPr id="150" name="円/楕円 149"/>
        <xdr:cNvSpPr/>
      </xdr:nvSpPr>
      <xdr:spPr>
        <a:xfrm>
          <a:off x="4902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128105</xdr:rowOff>
    </xdr:from>
    <xdr:ext cx="762000" cy="259045"/>
    <xdr:sp macro="" textlink="">
      <xdr:nvSpPr>
        <xdr:cNvPr id="151" name="財政構造の弾力性該当値テキスト"/>
        <xdr:cNvSpPr txBox="1"/>
      </xdr:nvSpPr>
      <xdr:spPr>
        <a:xfrm>
          <a:off x="5041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2" name="円/楕円 151"/>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3" name="テキスト ボックス 152"/>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78922</xdr:rowOff>
    </xdr:from>
    <xdr:to>
      <xdr:col>4</xdr:col>
      <xdr:colOff>533400</xdr:colOff>
      <xdr:row>62</xdr:row>
      <xdr:rowOff>9072</xdr:rowOff>
    </xdr:to>
    <xdr:sp macro="" textlink="">
      <xdr:nvSpPr>
        <xdr:cNvPr id="154" name="円/楕円 153"/>
        <xdr:cNvSpPr/>
      </xdr:nvSpPr>
      <xdr:spPr>
        <a:xfrm>
          <a:off x="3175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55" name="テキスト ボックス 154"/>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128815</xdr:rowOff>
    </xdr:from>
    <xdr:to>
      <xdr:col>3</xdr:col>
      <xdr:colOff>330200</xdr:colOff>
      <xdr:row>60</xdr:row>
      <xdr:rowOff>58965</xdr:rowOff>
    </xdr:to>
    <xdr:sp macro="" textlink="">
      <xdr:nvSpPr>
        <xdr:cNvPr id="156" name="円/楕円 155"/>
        <xdr:cNvSpPr/>
      </xdr:nvSpPr>
      <xdr:spPr>
        <a:xfrm>
          <a:off x="2286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43742</xdr:rowOff>
    </xdr:from>
    <xdr:ext cx="762000" cy="259045"/>
    <xdr:sp macro="" textlink="">
      <xdr:nvSpPr>
        <xdr:cNvPr id="157" name="テキスト ボックス 156"/>
        <xdr:cNvSpPr txBox="1"/>
      </xdr:nvSpPr>
      <xdr:spPr>
        <a:xfrm>
          <a:off x="1955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83457</xdr:rowOff>
    </xdr:from>
    <xdr:to>
      <xdr:col>2</xdr:col>
      <xdr:colOff>127000</xdr:colOff>
      <xdr:row>67</xdr:row>
      <xdr:rowOff>13607</xdr:rowOff>
    </xdr:to>
    <xdr:sp macro="" textlink="">
      <xdr:nvSpPr>
        <xdr:cNvPr id="158" name="円/楕円 157"/>
        <xdr:cNvSpPr/>
      </xdr:nvSpPr>
      <xdr:spPr>
        <a:xfrm>
          <a:off x="1397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169834</xdr:rowOff>
    </xdr:from>
    <xdr:ext cx="762000" cy="259045"/>
    <xdr:sp macro="" textlink="">
      <xdr:nvSpPr>
        <xdr:cNvPr id="159" name="テキスト ボックス 158"/>
        <xdr:cNvSpPr txBox="1"/>
      </xdr:nvSpPr>
      <xdr:spPr>
        <a:xfrm>
          <a:off x="1066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と比較して人件費・物件費等の決算額が低くなっている要因として、ゴミ処理業務や消防業務を一部事務組合で行っていることが挙げられる。一部事務組合の人件費・物件費等に充てる負担金を含めると人口１人当たりの金額は増加する。今後はこれらも含めた経費について抑制していく必要が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150668</xdr:rowOff>
    </xdr:from>
    <xdr:to>
      <xdr:col>7</xdr:col>
      <xdr:colOff>152400</xdr:colOff>
      <xdr:row>88</xdr:row>
      <xdr:rowOff>125797</xdr:rowOff>
    </xdr:to>
    <xdr:cxnSp macro="">
      <xdr:nvCxnSpPr>
        <xdr:cNvPr id="189" name="直線コネクタ 188"/>
        <xdr:cNvCxnSpPr/>
      </xdr:nvCxnSpPr>
      <xdr:spPr>
        <a:xfrm flipV="1">
          <a:off x="4953000" y="13695218"/>
          <a:ext cx="0" cy="1518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97874</xdr:rowOff>
    </xdr:from>
    <xdr:ext cx="762000" cy="259045"/>
    <xdr:sp macro="" textlink="">
      <xdr:nvSpPr>
        <xdr:cNvPr id="190" name="人件費・物件費等の状況最小値テキスト"/>
        <xdr:cNvSpPr txBox="1"/>
      </xdr:nvSpPr>
      <xdr:spPr>
        <a:xfrm>
          <a:off x="5041900" y="1518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125,128</a:t>
          </a:r>
          <a:endParaRPr kumimoji="1" lang="ja-JP" altLang="en-US" sz="1000" b="1">
            <a:latin typeface="ＭＳ Ｐゴシック"/>
          </a:endParaRPr>
        </a:p>
      </xdr:txBody>
    </xdr:sp>
    <xdr:clientData/>
  </xdr:oneCellAnchor>
  <xdr:twoCellAnchor>
    <xdr:from>
      <xdr:col>7</xdr:col>
      <xdr:colOff>63500</xdr:colOff>
      <xdr:row>88</xdr:row>
      <xdr:rowOff>125797</xdr:rowOff>
    </xdr:from>
    <xdr:to>
      <xdr:col>7</xdr:col>
      <xdr:colOff>241300</xdr:colOff>
      <xdr:row>88</xdr:row>
      <xdr:rowOff>125797</xdr:rowOff>
    </xdr:to>
    <xdr:cxnSp macro="">
      <xdr:nvCxnSpPr>
        <xdr:cNvPr id="191" name="直線コネクタ 190"/>
        <xdr:cNvCxnSpPr/>
      </xdr:nvCxnSpPr>
      <xdr:spPr>
        <a:xfrm>
          <a:off x="4864100" y="1521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65595</xdr:rowOff>
    </xdr:from>
    <xdr:ext cx="762000" cy="259045"/>
    <xdr:sp macro="" textlink="">
      <xdr:nvSpPr>
        <xdr:cNvPr id="192" name="人件費・物件費等の状況最大値テキスト"/>
        <xdr:cNvSpPr txBox="1"/>
      </xdr:nvSpPr>
      <xdr:spPr>
        <a:xfrm>
          <a:off x="5041900" y="1343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87,378</a:t>
          </a:r>
          <a:endParaRPr kumimoji="1" lang="ja-JP" altLang="en-US" sz="1000" b="1">
            <a:latin typeface="ＭＳ Ｐゴシック"/>
          </a:endParaRPr>
        </a:p>
      </xdr:txBody>
    </xdr:sp>
    <xdr:clientData/>
  </xdr:oneCellAnchor>
  <xdr:twoCellAnchor>
    <xdr:from>
      <xdr:col>7</xdr:col>
      <xdr:colOff>63500</xdr:colOff>
      <xdr:row>79</xdr:row>
      <xdr:rowOff>150668</xdr:rowOff>
    </xdr:from>
    <xdr:to>
      <xdr:col>7</xdr:col>
      <xdr:colOff>241300</xdr:colOff>
      <xdr:row>79</xdr:row>
      <xdr:rowOff>150668</xdr:rowOff>
    </xdr:to>
    <xdr:cxnSp macro="">
      <xdr:nvCxnSpPr>
        <xdr:cNvPr id="193" name="直線コネクタ 192"/>
        <xdr:cNvCxnSpPr/>
      </xdr:nvCxnSpPr>
      <xdr:spPr>
        <a:xfrm>
          <a:off x="4864100" y="1369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41193</xdr:rowOff>
    </xdr:from>
    <xdr:to>
      <xdr:col>7</xdr:col>
      <xdr:colOff>152400</xdr:colOff>
      <xdr:row>80</xdr:row>
      <xdr:rowOff>96853</xdr:rowOff>
    </xdr:to>
    <xdr:cxnSp macro="">
      <xdr:nvCxnSpPr>
        <xdr:cNvPr id="194" name="直線コネクタ 193"/>
        <xdr:cNvCxnSpPr/>
      </xdr:nvCxnSpPr>
      <xdr:spPr>
        <a:xfrm flipV="1">
          <a:off x="4114800" y="13757193"/>
          <a:ext cx="8382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159754</xdr:rowOff>
    </xdr:from>
    <xdr:ext cx="762000" cy="259045"/>
    <xdr:sp macro="" textlink="">
      <xdr:nvSpPr>
        <xdr:cNvPr id="195" name="人件費・物件費等の状況平均値テキスト"/>
        <xdr:cNvSpPr txBox="1"/>
      </xdr:nvSpPr>
      <xdr:spPr>
        <a:xfrm>
          <a:off x="5041900" y="14390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16227</xdr:rowOff>
    </xdr:from>
    <xdr:to>
      <xdr:col>7</xdr:col>
      <xdr:colOff>203200</xdr:colOff>
      <xdr:row>84</xdr:row>
      <xdr:rowOff>117827</xdr:rowOff>
    </xdr:to>
    <xdr:sp macro="" textlink="">
      <xdr:nvSpPr>
        <xdr:cNvPr id="196" name="フローチャート : 判断 195"/>
        <xdr:cNvSpPr/>
      </xdr:nvSpPr>
      <xdr:spPr>
        <a:xfrm>
          <a:off x="4902200" y="144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96853</xdr:rowOff>
    </xdr:from>
    <xdr:to>
      <xdr:col>6</xdr:col>
      <xdr:colOff>0</xdr:colOff>
      <xdr:row>81</xdr:row>
      <xdr:rowOff>106618</xdr:rowOff>
    </xdr:to>
    <xdr:cxnSp macro="">
      <xdr:nvCxnSpPr>
        <xdr:cNvPr id="197" name="直線コネクタ 196"/>
        <xdr:cNvCxnSpPr/>
      </xdr:nvCxnSpPr>
      <xdr:spPr>
        <a:xfrm flipV="1">
          <a:off x="3225800" y="1381285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33634</xdr:rowOff>
    </xdr:from>
    <xdr:to>
      <xdr:col>6</xdr:col>
      <xdr:colOff>50800</xdr:colOff>
      <xdr:row>85</xdr:row>
      <xdr:rowOff>135234</xdr:rowOff>
    </xdr:to>
    <xdr:sp macro="" textlink="">
      <xdr:nvSpPr>
        <xdr:cNvPr id="198" name="フローチャート : 判断 197"/>
        <xdr:cNvSpPr/>
      </xdr:nvSpPr>
      <xdr:spPr>
        <a:xfrm>
          <a:off x="4064000" y="146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120011</xdr:rowOff>
    </xdr:from>
    <xdr:ext cx="736600" cy="259045"/>
    <xdr:sp macro="" textlink="">
      <xdr:nvSpPr>
        <xdr:cNvPr id="199" name="テキスト ボックス 198"/>
        <xdr:cNvSpPr txBox="1"/>
      </xdr:nvSpPr>
      <xdr:spPr>
        <a:xfrm>
          <a:off x="3733800" y="1469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23893</xdr:rowOff>
    </xdr:from>
    <xdr:to>
      <xdr:col>4</xdr:col>
      <xdr:colOff>482600</xdr:colOff>
      <xdr:row>81</xdr:row>
      <xdr:rowOff>106618</xdr:rowOff>
    </xdr:to>
    <xdr:cxnSp macro="">
      <xdr:nvCxnSpPr>
        <xdr:cNvPr id="200" name="直線コネクタ 199"/>
        <xdr:cNvCxnSpPr/>
      </xdr:nvCxnSpPr>
      <xdr:spPr>
        <a:xfrm>
          <a:off x="2336800" y="13911343"/>
          <a:ext cx="889000" cy="8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89</xdr:row>
      <xdr:rowOff>85930</xdr:rowOff>
    </xdr:from>
    <xdr:to>
      <xdr:col>4</xdr:col>
      <xdr:colOff>533400</xdr:colOff>
      <xdr:row>90</xdr:row>
      <xdr:rowOff>16080</xdr:rowOff>
    </xdr:to>
    <xdr:sp macro="" textlink="">
      <xdr:nvSpPr>
        <xdr:cNvPr id="201" name="フローチャート : 判断 200"/>
        <xdr:cNvSpPr/>
      </xdr:nvSpPr>
      <xdr:spPr>
        <a:xfrm>
          <a:off x="3175000" y="1534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90</xdr:row>
      <xdr:rowOff>857</xdr:rowOff>
    </xdr:from>
    <xdr:ext cx="762000" cy="259045"/>
    <xdr:sp macro="" textlink="">
      <xdr:nvSpPr>
        <xdr:cNvPr id="202" name="テキスト ボックス 201"/>
        <xdr:cNvSpPr txBox="1"/>
      </xdr:nvSpPr>
      <xdr:spPr>
        <a:xfrm>
          <a:off x="2844800" y="1543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23893</xdr:rowOff>
    </xdr:from>
    <xdr:to>
      <xdr:col>3</xdr:col>
      <xdr:colOff>279400</xdr:colOff>
      <xdr:row>81</xdr:row>
      <xdr:rowOff>43720</xdr:rowOff>
    </xdr:to>
    <xdr:cxnSp macro="">
      <xdr:nvCxnSpPr>
        <xdr:cNvPr id="203" name="直線コネクタ 202"/>
        <xdr:cNvCxnSpPr/>
      </xdr:nvCxnSpPr>
      <xdr:spPr>
        <a:xfrm flipV="1">
          <a:off x="1447800" y="13911343"/>
          <a:ext cx="8890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43828</xdr:rowOff>
    </xdr:from>
    <xdr:to>
      <xdr:col>3</xdr:col>
      <xdr:colOff>330200</xdr:colOff>
      <xdr:row>82</xdr:row>
      <xdr:rowOff>145428</xdr:rowOff>
    </xdr:to>
    <xdr:sp macro="" textlink="">
      <xdr:nvSpPr>
        <xdr:cNvPr id="204" name="フローチャート : 判断 203"/>
        <xdr:cNvSpPr/>
      </xdr:nvSpPr>
      <xdr:spPr>
        <a:xfrm>
          <a:off x="2286000" y="1410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130205</xdr:rowOff>
    </xdr:from>
    <xdr:ext cx="762000" cy="259045"/>
    <xdr:sp macro="" textlink="">
      <xdr:nvSpPr>
        <xdr:cNvPr id="205" name="テキスト ボックス 204"/>
        <xdr:cNvSpPr txBox="1"/>
      </xdr:nvSpPr>
      <xdr:spPr>
        <a:xfrm>
          <a:off x="1955800" y="1418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55330</xdr:rowOff>
    </xdr:from>
    <xdr:to>
      <xdr:col>2</xdr:col>
      <xdr:colOff>127000</xdr:colOff>
      <xdr:row>82</xdr:row>
      <xdr:rowOff>156930</xdr:rowOff>
    </xdr:to>
    <xdr:sp macro="" textlink="">
      <xdr:nvSpPr>
        <xdr:cNvPr id="206" name="フローチャート : 判断 205"/>
        <xdr:cNvSpPr/>
      </xdr:nvSpPr>
      <xdr:spPr>
        <a:xfrm>
          <a:off x="1397000" y="141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141707</xdr:rowOff>
    </xdr:from>
    <xdr:ext cx="762000" cy="259045"/>
    <xdr:sp macro="" textlink="">
      <xdr:nvSpPr>
        <xdr:cNvPr id="207" name="テキスト ボックス 206"/>
        <xdr:cNvSpPr txBox="1"/>
      </xdr:nvSpPr>
      <xdr:spPr>
        <a:xfrm>
          <a:off x="1066800" y="1420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79</xdr:row>
      <xdr:rowOff>161843</xdr:rowOff>
    </xdr:from>
    <xdr:to>
      <xdr:col>7</xdr:col>
      <xdr:colOff>203200</xdr:colOff>
      <xdr:row>80</xdr:row>
      <xdr:rowOff>91993</xdr:rowOff>
    </xdr:to>
    <xdr:sp macro="" textlink="">
      <xdr:nvSpPr>
        <xdr:cNvPr id="213" name="円/楕円 212"/>
        <xdr:cNvSpPr/>
      </xdr:nvSpPr>
      <xdr:spPr>
        <a:xfrm>
          <a:off x="4902200" y="137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83120</xdr:rowOff>
    </xdr:from>
    <xdr:ext cx="762000" cy="259045"/>
    <xdr:sp macro="" textlink="">
      <xdr:nvSpPr>
        <xdr:cNvPr id="214" name="人件費・物件費等の状況該当値テキスト"/>
        <xdr:cNvSpPr txBox="1"/>
      </xdr:nvSpPr>
      <xdr:spPr>
        <a:xfrm>
          <a:off x="5041900" y="1362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46053</xdr:rowOff>
    </xdr:from>
    <xdr:to>
      <xdr:col>6</xdr:col>
      <xdr:colOff>50800</xdr:colOff>
      <xdr:row>80</xdr:row>
      <xdr:rowOff>147653</xdr:rowOff>
    </xdr:to>
    <xdr:sp macro="" textlink="">
      <xdr:nvSpPr>
        <xdr:cNvPr id="215" name="円/楕円 214"/>
        <xdr:cNvSpPr/>
      </xdr:nvSpPr>
      <xdr:spPr>
        <a:xfrm>
          <a:off x="4064000" y="137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157830</xdr:rowOff>
    </xdr:from>
    <xdr:ext cx="736600" cy="259045"/>
    <xdr:sp macro="" textlink="">
      <xdr:nvSpPr>
        <xdr:cNvPr id="216" name="テキスト ボックス 215"/>
        <xdr:cNvSpPr txBox="1"/>
      </xdr:nvSpPr>
      <xdr:spPr>
        <a:xfrm>
          <a:off x="3733800" y="13530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55818</xdr:rowOff>
    </xdr:from>
    <xdr:to>
      <xdr:col>4</xdr:col>
      <xdr:colOff>533400</xdr:colOff>
      <xdr:row>81</xdr:row>
      <xdr:rowOff>157418</xdr:rowOff>
    </xdr:to>
    <xdr:sp macro="" textlink="">
      <xdr:nvSpPr>
        <xdr:cNvPr id="217" name="円/楕円 216"/>
        <xdr:cNvSpPr/>
      </xdr:nvSpPr>
      <xdr:spPr>
        <a:xfrm>
          <a:off x="3175000" y="139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167595</xdr:rowOff>
    </xdr:from>
    <xdr:ext cx="762000" cy="259045"/>
    <xdr:sp macro="" textlink="">
      <xdr:nvSpPr>
        <xdr:cNvPr id="218" name="テキスト ボックス 217"/>
        <xdr:cNvSpPr txBox="1"/>
      </xdr:nvSpPr>
      <xdr:spPr>
        <a:xfrm>
          <a:off x="2844800" y="1371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144543</xdr:rowOff>
    </xdr:from>
    <xdr:to>
      <xdr:col>3</xdr:col>
      <xdr:colOff>330200</xdr:colOff>
      <xdr:row>81</xdr:row>
      <xdr:rowOff>74693</xdr:rowOff>
    </xdr:to>
    <xdr:sp macro="" textlink="">
      <xdr:nvSpPr>
        <xdr:cNvPr id="219" name="円/楕円 218"/>
        <xdr:cNvSpPr/>
      </xdr:nvSpPr>
      <xdr:spPr>
        <a:xfrm>
          <a:off x="2286000" y="138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84870</xdr:rowOff>
    </xdr:from>
    <xdr:ext cx="762000" cy="259045"/>
    <xdr:sp macro="" textlink="">
      <xdr:nvSpPr>
        <xdr:cNvPr id="220" name="テキスト ボックス 219"/>
        <xdr:cNvSpPr txBox="1"/>
      </xdr:nvSpPr>
      <xdr:spPr>
        <a:xfrm>
          <a:off x="1955800" y="136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164370</xdr:rowOff>
    </xdr:from>
    <xdr:to>
      <xdr:col>2</xdr:col>
      <xdr:colOff>127000</xdr:colOff>
      <xdr:row>81</xdr:row>
      <xdr:rowOff>94520</xdr:rowOff>
    </xdr:to>
    <xdr:sp macro="" textlink="">
      <xdr:nvSpPr>
        <xdr:cNvPr id="221" name="円/楕円 220"/>
        <xdr:cNvSpPr/>
      </xdr:nvSpPr>
      <xdr:spPr>
        <a:xfrm>
          <a:off x="1397000" y="138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104697</xdr:rowOff>
    </xdr:from>
    <xdr:ext cx="762000" cy="259045"/>
    <xdr:sp macro="" textlink="">
      <xdr:nvSpPr>
        <xdr:cNvPr id="222" name="テキスト ボックス 221"/>
        <xdr:cNvSpPr txBox="1"/>
      </xdr:nvSpPr>
      <xdr:spPr>
        <a:xfrm>
          <a:off x="1066800" y="1364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べ１．８ポイント、全国市平均で比べると１．１ポイント上回っている。これは、職員平均年齢が若くなり昇任するスピードが速まっていることなどが要因となっている。また、指数が１００．０を下回ったのは、大学卒のラスパイレス指数が９８．３と低くなっていることが大きい。</a:t>
          </a:r>
          <a:endParaRPr lang="ja-JP" altLang="ja-JP" sz="1100">
            <a:effectLst/>
          </a:endParaRPr>
        </a:p>
        <a:p>
          <a:r>
            <a:rPr kumimoji="1" lang="ja-JP" altLang="ja-JP" sz="1100">
              <a:solidFill>
                <a:schemeClr val="dk1"/>
              </a:solidFill>
              <a:effectLst/>
              <a:latin typeface="+mn-lt"/>
              <a:ea typeface="+mn-ea"/>
              <a:cs typeface="+mn-cs"/>
            </a:rPr>
            <a:t>　一方、地域間での給与水準に配慮して支給されている地域手当については、国基準では１２％のところを９％にしている。結果として、地域手当も含めたラスパイレス指数は９７．０となり、類似団体平均及び全国市平均ともに下回ることとなった。</a:t>
          </a:r>
          <a:r>
            <a:rPr kumimoji="1" lang="en-US" altLang="ja-JP" sz="1100">
              <a:solidFill>
                <a:schemeClr val="dk1"/>
              </a:solidFill>
              <a:effectLst/>
              <a:latin typeface="+mn-lt"/>
              <a:ea typeface="+mn-ea"/>
              <a:cs typeface="+mn-cs"/>
            </a:rPr>
            <a:t>                                         </a:t>
          </a:r>
          <a:endParaRPr lang="ja-JP" altLang="ja-JP" sz="1100">
            <a:effectLst/>
          </a:endParaRPr>
        </a:p>
        <a:p>
          <a:r>
            <a:rPr kumimoji="1" lang="ja-JP" altLang="en-US" sz="1100">
              <a:latin typeface="ＭＳ Ｐゴシック"/>
            </a:rPr>
            <a:t>  なお、給与特例法が適用されていない場合は、０．８ポイント下回ることとなり、要因としては、先述の大学卒のラスパイレス指数の低さと考える</a:t>
          </a:r>
          <a:r>
            <a:rPr kumimoji="1" lang="ja-JP" altLang="en-US" sz="1300">
              <a:latin typeface="ＭＳ Ｐゴシック"/>
            </a:rPr>
            <a:t>。</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84</xdr:row>
      <xdr:rowOff>162984</xdr:rowOff>
    </xdr:to>
    <xdr:cxnSp macro="">
      <xdr:nvCxnSpPr>
        <xdr:cNvPr id="251" name="直線コネクタ 250"/>
        <xdr:cNvCxnSpPr/>
      </xdr:nvCxnSpPr>
      <xdr:spPr>
        <a:xfrm flipV="1">
          <a:off x="17018000" y="1369342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135061</xdr:rowOff>
    </xdr:from>
    <xdr:ext cx="762000" cy="259045"/>
    <xdr:sp macro="" textlink="">
      <xdr:nvSpPr>
        <xdr:cNvPr id="252" name="給与水準   （国との比較）最小値テキスト"/>
        <xdr:cNvSpPr txBox="1"/>
      </xdr:nvSpPr>
      <xdr:spPr>
        <a:xfrm>
          <a:off x="17106900" y="145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84</xdr:row>
      <xdr:rowOff>162984</xdr:rowOff>
    </xdr:from>
    <xdr:to>
      <xdr:col>24</xdr:col>
      <xdr:colOff>647700</xdr:colOff>
      <xdr:row>84</xdr:row>
      <xdr:rowOff>162984</xdr:rowOff>
    </xdr:to>
    <xdr:cxnSp macro="">
      <xdr:nvCxnSpPr>
        <xdr:cNvPr id="253" name="直線コネクタ 252"/>
        <xdr:cNvCxnSpPr/>
      </xdr:nvCxnSpPr>
      <xdr:spPr>
        <a:xfrm>
          <a:off x="16929100" y="1456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66322</xdr:rowOff>
    </xdr:from>
    <xdr:to>
      <xdr:col>24</xdr:col>
      <xdr:colOff>558800</xdr:colOff>
      <xdr:row>89</xdr:row>
      <xdr:rowOff>69850</xdr:rowOff>
    </xdr:to>
    <xdr:cxnSp macro="">
      <xdr:nvCxnSpPr>
        <xdr:cNvPr id="256" name="直線コネクタ 255"/>
        <xdr:cNvCxnSpPr/>
      </xdr:nvCxnSpPr>
      <xdr:spPr>
        <a:xfrm flipV="1">
          <a:off x="16179800" y="14296672"/>
          <a:ext cx="8382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133649</xdr:rowOff>
    </xdr:from>
    <xdr:ext cx="762000" cy="259045"/>
    <xdr:sp macro="" textlink="">
      <xdr:nvSpPr>
        <xdr:cNvPr id="257" name="給与水準   （国との比較）平均値テキスト"/>
        <xdr:cNvSpPr txBox="1"/>
      </xdr:nvSpPr>
      <xdr:spPr>
        <a:xfrm>
          <a:off x="17106900" y="13849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117122</xdr:rowOff>
    </xdr:from>
    <xdr:to>
      <xdr:col>24</xdr:col>
      <xdr:colOff>609600</xdr:colOff>
      <xdr:row>82</xdr:row>
      <xdr:rowOff>47272</xdr:rowOff>
    </xdr:to>
    <xdr:sp macro="" textlink="">
      <xdr:nvSpPr>
        <xdr:cNvPr id="258" name="フローチャート : 判断 257"/>
        <xdr:cNvSpPr/>
      </xdr:nvSpPr>
      <xdr:spPr>
        <a:xfrm>
          <a:off x="169672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90</xdr:row>
      <xdr:rowOff>45861</xdr:rowOff>
    </xdr:to>
    <xdr:cxnSp macro="">
      <xdr:nvCxnSpPr>
        <xdr:cNvPr id="259" name="直線コネクタ 258"/>
        <xdr:cNvCxnSpPr/>
      </xdr:nvCxnSpPr>
      <xdr:spPr>
        <a:xfrm flipV="1">
          <a:off x="15290800" y="153289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134055</xdr:rowOff>
    </xdr:from>
    <xdr:to>
      <xdr:col>23</xdr:col>
      <xdr:colOff>457200</xdr:colOff>
      <xdr:row>88</xdr:row>
      <xdr:rowOff>64205</xdr:rowOff>
    </xdr:to>
    <xdr:sp macro="" textlink="">
      <xdr:nvSpPr>
        <xdr:cNvPr id="260" name="フローチャート : 判断 259"/>
        <xdr:cNvSpPr/>
      </xdr:nvSpPr>
      <xdr:spPr>
        <a:xfrm>
          <a:off x="16129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74382</xdr:rowOff>
    </xdr:from>
    <xdr:ext cx="736600" cy="259045"/>
    <xdr:sp macro="" textlink="">
      <xdr:nvSpPr>
        <xdr:cNvPr id="261" name="テキスト ボックス 260"/>
        <xdr:cNvSpPr txBox="1"/>
      </xdr:nvSpPr>
      <xdr:spPr>
        <a:xfrm>
          <a:off x="15798800" y="14819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90</xdr:row>
      <xdr:rowOff>45861</xdr:rowOff>
    </xdr:to>
    <xdr:cxnSp macro="">
      <xdr:nvCxnSpPr>
        <xdr:cNvPr id="262" name="直線コネクタ 261"/>
        <xdr:cNvCxnSpPr/>
      </xdr:nvCxnSpPr>
      <xdr:spPr>
        <a:xfrm>
          <a:off x="14401800" y="14323484"/>
          <a:ext cx="889000" cy="115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134055</xdr:rowOff>
    </xdr:from>
    <xdr:to>
      <xdr:col>22</xdr:col>
      <xdr:colOff>254000</xdr:colOff>
      <xdr:row>88</xdr:row>
      <xdr:rowOff>64205</xdr:rowOff>
    </xdr:to>
    <xdr:sp macro="" textlink="">
      <xdr:nvSpPr>
        <xdr:cNvPr id="263" name="フローチャート : 判断 262"/>
        <xdr:cNvSpPr/>
      </xdr:nvSpPr>
      <xdr:spPr>
        <a:xfrm>
          <a:off x="15240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74382</xdr:rowOff>
    </xdr:from>
    <xdr:ext cx="762000" cy="259045"/>
    <xdr:sp macro="" textlink="">
      <xdr:nvSpPr>
        <xdr:cNvPr id="264" name="テキスト ボックス 263"/>
        <xdr:cNvSpPr txBox="1"/>
      </xdr:nvSpPr>
      <xdr:spPr>
        <a:xfrm>
          <a:off x="14909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83</xdr:row>
      <xdr:rowOff>93134</xdr:rowOff>
    </xdr:to>
    <xdr:cxnSp macro="">
      <xdr:nvCxnSpPr>
        <xdr:cNvPr id="265" name="直線コネクタ 264"/>
        <xdr:cNvCxnSpPr/>
      </xdr:nvCxnSpPr>
      <xdr:spPr>
        <a:xfrm>
          <a:off x="13512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6" name="フローチャート : 判断 265"/>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7" name="テキスト ボックス 266"/>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106539</xdr:rowOff>
    </xdr:from>
    <xdr:to>
      <xdr:col>19</xdr:col>
      <xdr:colOff>533400</xdr:colOff>
      <xdr:row>83</xdr:row>
      <xdr:rowOff>36689</xdr:rowOff>
    </xdr:to>
    <xdr:sp macro="" textlink="">
      <xdr:nvSpPr>
        <xdr:cNvPr id="268" name="フローチャート : 判断 267"/>
        <xdr:cNvSpPr/>
      </xdr:nvSpPr>
      <xdr:spPr>
        <a:xfrm>
          <a:off x="13462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46866</xdr:rowOff>
    </xdr:from>
    <xdr:ext cx="762000" cy="259045"/>
    <xdr:sp macro="" textlink="">
      <xdr:nvSpPr>
        <xdr:cNvPr id="269" name="テキスト ボックス 268"/>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75" name="円/楕円 274"/>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159049</xdr:rowOff>
    </xdr:from>
    <xdr:ext cx="762000" cy="259045"/>
    <xdr:sp macro="" textlink="">
      <xdr:nvSpPr>
        <xdr:cNvPr id="276" name="給与水準   （国との比較）該当値テキスト"/>
        <xdr:cNvSpPr txBox="1"/>
      </xdr:nvSpPr>
      <xdr:spPr>
        <a:xfrm>
          <a:off x="17106900" y="142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7" name="円/楕円 276"/>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78" name="テキスト ボックス 277"/>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166511</xdr:rowOff>
    </xdr:from>
    <xdr:to>
      <xdr:col>22</xdr:col>
      <xdr:colOff>254000</xdr:colOff>
      <xdr:row>90</xdr:row>
      <xdr:rowOff>96661</xdr:rowOff>
    </xdr:to>
    <xdr:sp macro="" textlink="">
      <xdr:nvSpPr>
        <xdr:cNvPr id="279" name="円/楕円 278"/>
        <xdr:cNvSpPr/>
      </xdr:nvSpPr>
      <xdr:spPr>
        <a:xfrm>
          <a:off x="15240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81438</xdr:rowOff>
    </xdr:from>
    <xdr:ext cx="762000" cy="259045"/>
    <xdr:sp macro="" textlink="">
      <xdr:nvSpPr>
        <xdr:cNvPr id="280" name="テキスト ボックス 279"/>
        <xdr:cNvSpPr txBox="1"/>
      </xdr:nvSpPr>
      <xdr:spPr>
        <a:xfrm>
          <a:off x="14909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1" name="円/楕円 280"/>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82" name="テキスト ボックス 281"/>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3" name="円/楕円 282"/>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88493</xdr:rowOff>
    </xdr:from>
    <xdr:ext cx="762000" cy="259045"/>
    <xdr:sp macro="" textlink="">
      <xdr:nvSpPr>
        <xdr:cNvPr id="284" name="テキスト ボックス 283"/>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過去からの定員管理計画の執行により、類似団体平均を下回っている。今後は、第３次定員管理計画（平成２４年度～平成２８年度）の目標値である５６６人から１０人（１．８％）減の５５６人に向けて定員管理参考指標の活用や各計画との期間の統一、部門ごとの目標値の設定等を行い、より一層効率的でスリムな組織体制を目指す。</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153670</xdr:rowOff>
    </xdr:from>
    <xdr:to>
      <xdr:col>24</xdr:col>
      <xdr:colOff>558800</xdr:colOff>
      <xdr:row>67</xdr:row>
      <xdr:rowOff>118618</xdr:rowOff>
    </xdr:to>
    <xdr:cxnSp macro="">
      <xdr:nvCxnSpPr>
        <xdr:cNvPr id="312" name="直線コネクタ 311"/>
        <xdr:cNvCxnSpPr/>
      </xdr:nvCxnSpPr>
      <xdr:spPr>
        <a:xfrm flipV="1">
          <a:off x="17018000" y="9926320"/>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3"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4" name="直線コネクタ 313"/>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68597</xdr:rowOff>
    </xdr:from>
    <xdr:ext cx="762000" cy="259045"/>
    <xdr:sp macro="" textlink="">
      <xdr:nvSpPr>
        <xdr:cNvPr id="315"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24</xdr:col>
      <xdr:colOff>469900</xdr:colOff>
      <xdr:row>57</xdr:row>
      <xdr:rowOff>153670</xdr:rowOff>
    </xdr:from>
    <xdr:to>
      <xdr:col>24</xdr:col>
      <xdr:colOff>647700</xdr:colOff>
      <xdr:row>57</xdr:row>
      <xdr:rowOff>153670</xdr:rowOff>
    </xdr:to>
    <xdr:cxnSp macro="">
      <xdr:nvCxnSpPr>
        <xdr:cNvPr id="316" name="直線コネクタ 315"/>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119634</xdr:rowOff>
    </xdr:from>
    <xdr:to>
      <xdr:col>24</xdr:col>
      <xdr:colOff>558800</xdr:colOff>
      <xdr:row>59</xdr:row>
      <xdr:rowOff>129286</xdr:rowOff>
    </xdr:to>
    <xdr:cxnSp macro="">
      <xdr:nvCxnSpPr>
        <xdr:cNvPr id="317" name="直線コネクタ 316"/>
        <xdr:cNvCxnSpPr/>
      </xdr:nvCxnSpPr>
      <xdr:spPr>
        <a:xfrm flipV="1">
          <a:off x="16179800" y="102351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38117</xdr:rowOff>
    </xdr:from>
    <xdr:ext cx="762000" cy="259045"/>
    <xdr:sp macro="" textlink="">
      <xdr:nvSpPr>
        <xdr:cNvPr id="318" name="定員管理の状況平均値テキスト"/>
        <xdr:cNvSpPr txBox="1"/>
      </xdr:nvSpPr>
      <xdr:spPr>
        <a:xfrm>
          <a:off x="17106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66040</xdr:rowOff>
    </xdr:from>
    <xdr:to>
      <xdr:col>24</xdr:col>
      <xdr:colOff>609600</xdr:colOff>
      <xdr:row>62</xdr:row>
      <xdr:rowOff>167640</xdr:rowOff>
    </xdr:to>
    <xdr:sp macro="" textlink="">
      <xdr:nvSpPr>
        <xdr:cNvPr id="319" name="フローチャート : 判断 318"/>
        <xdr:cNvSpPr/>
      </xdr:nvSpPr>
      <xdr:spPr>
        <a:xfrm>
          <a:off x="16967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129286</xdr:rowOff>
    </xdr:from>
    <xdr:to>
      <xdr:col>23</xdr:col>
      <xdr:colOff>406400</xdr:colOff>
      <xdr:row>59</xdr:row>
      <xdr:rowOff>167894</xdr:rowOff>
    </xdr:to>
    <xdr:cxnSp macro="">
      <xdr:nvCxnSpPr>
        <xdr:cNvPr id="320" name="直線コネクタ 319"/>
        <xdr:cNvCxnSpPr/>
      </xdr:nvCxnSpPr>
      <xdr:spPr>
        <a:xfrm flipV="1">
          <a:off x="15290800" y="102448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133604</xdr:rowOff>
    </xdr:from>
    <xdr:to>
      <xdr:col>23</xdr:col>
      <xdr:colOff>457200</xdr:colOff>
      <xdr:row>63</xdr:row>
      <xdr:rowOff>63754</xdr:rowOff>
    </xdr:to>
    <xdr:sp macro="" textlink="">
      <xdr:nvSpPr>
        <xdr:cNvPr id="321" name="フローチャート : 判断 320"/>
        <xdr:cNvSpPr/>
      </xdr:nvSpPr>
      <xdr:spPr>
        <a:xfrm>
          <a:off x="16129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48531</xdr:rowOff>
    </xdr:from>
    <xdr:ext cx="736600" cy="259045"/>
    <xdr:sp macro="" textlink="">
      <xdr:nvSpPr>
        <xdr:cNvPr id="322" name="テキスト ボックス 321"/>
        <xdr:cNvSpPr txBox="1"/>
      </xdr:nvSpPr>
      <xdr:spPr>
        <a:xfrm>
          <a:off x="15798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167894</xdr:rowOff>
    </xdr:from>
    <xdr:to>
      <xdr:col>22</xdr:col>
      <xdr:colOff>203200</xdr:colOff>
      <xdr:row>60</xdr:row>
      <xdr:rowOff>121920</xdr:rowOff>
    </xdr:to>
    <xdr:cxnSp macro="">
      <xdr:nvCxnSpPr>
        <xdr:cNvPr id="323" name="直線コネクタ 322"/>
        <xdr:cNvCxnSpPr/>
      </xdr:nvCxnSpPr>
      <xdr:spPr>
        <a:xfrm flipV="1">
          <a:off x="14401800" y="102834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29718</xdr:rowOff>
    </xdr:from>
    <xdr:to>
      <xdr:col>22</xdr:col>
      <xdr:colOff>254000</xdr:colOff>
      <xdr:row>63</xdr:row>
      <xdr:rowOff>131318</xdr:rowOff>
    </xdr:to>
    <xdr:sp macro="" textlink="">
      <xdr:nvSpPr>
        <xdr:cNvPr id="324" name="フローチャート : 判断 323"/>
        <xdr:cNvSpPr/>
      </xdr:nvSpPr>
      <xdr:spPr>
        <a:xfrm>
          <a:off x="15240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116095</xdr:rowOff>
    </xdr:from>
    <xdr:ext cx="762000" cy="259045"/>
    <xdr:sp macro="" textlink="">
      <xdr:nvSpPr>
        <xdr:cNvPr id="325" name="テキスト ボックス 324"/>
        <xdr:cNvSpPr txBox="1"/>
      </xdr:nvSpPr>
      <xdr:spPr>
        <a:xfrm>
          <a:off x="14909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61</xdr:row>
      <xdr:rowOff>8382</xdr:rowOff>
    </xdr:to>
    <xdr:cxnSp macro="">
      <xdr:nvCxnSpPr>
        <xdr:cNvPr id="326" name="直線コネクタ 325"/>
        <xdr:cNvCxnSpPr/>
      </xdr:nvCxnSpPr>
      <xdr:spPr>
        <a:xfrm flipV="1">
          <a:off x="13512800" y="104089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85852</xdr:rowOff>
    </xdr:from>
    <xdr:to>
      <xdr:col>21</xdr:col>
      <xdr:colOff>50800</xdr:colOff>
      <xdr:row>59</xdr:row>
      <xdr:rowOff>16002</xdr:rowOff>
    </xdr:to>
    <xdr:sp macro="" textlink="">
      <xdr:nvSpPr>
        <xdr:cNvPr id="327" name="フローチャート : 判断 326"/>
        <xdr:cNvSpPr/>
      </xdr:nvSpPr>
      <xdr:spPr>
        <a:xfrm>
          <a:off x="143510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26179</xdr:rowOff>
    </xdr:from>
    <xdr:ext cx="762000" cy="259045"/>
    <xdr:sp macro="" textlink="">
      <xdr:nvSpPr>
        <xdr:cNvPr id="328" name="テキスト ボックス 327"/>
        <xdr:cNvSpPr txBox="1"/>
      </xdr:nvSpPr>
      <xdr:spPr>
        <a:xfrm>
          <a:off x="14020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163068</xdr:rowOff>
    </xdr:from>
    <xdr:to>
      <xdr:col>19</xdr:col>
      <xdr:colOff>533400</xdr:colOff>
      <xdr:row>59</xdr:row>
      <xdr:rowOff>93218</xdr:rowOff>
    </xdr:to>
    <xdr:sp macro="" textlink="">
      <xdr:nvSpPr>
        <xdr:cNvPr id="329" name="フローチャート : 判断 328"/>
        <xdr:cNvSpPr/>
      </xdr:nvSpPr>
      <xdr:spPr>
        <a:xfrm>
          <a:off x="134620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103395</xdr:rowOff>
    </xdr:from>
    <xdr:ext cx="762000" cy="259045"/>
    <xdr:sp macro="" textlink="">
      <xdr:nvSpPr>
        <xdr:cNvPr id="330" name="テキスト ボックス 329"/>
        <xdr:cNvSpPr txBox="1"/>
      </xdr:nvSpPr>
      <xdr:spPr>
        <a:xfrm>
          <a:off x="13131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68834</xdr:rowOff>
    </xdr:from>
    <xdr:to>
      <xdr:col>24</xdr:col>
      <xdr:colOff>609600</xdr:colOff>
      <xdr:row>59</xdr:row>
      <xdr:rowOff>170434</xdr:rowOff>
    </xdr:to>
    <xdr:sp macro="" textlink="">
      <xdr:nvSpPr>
        <xdr:cNvPr id="336" name="円/楕円 335"/>
        <xdr:cNvSpPr/>
      </xdr:nvSpPr>
      <xdr:spPr>
        <a:xfrm>
          <a:off x="169672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85361</xdr:rowOff>
    </xdr:from>
    <xdr:ext cx="762000" cy="259045"/>
    <xdr:sp macro="" textlink="">
      <xdr:nvSpPr>
        <xdr:cNvPr id="337" name="定員管理の状況該当値テキスト"/>
        <xdr:cNvSpPr txBox="1"/>
      </xdr:nvSpPr>
      <xdr:spPr>
        <a:xfrm>
          <a:off x="17106900" y="100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78486</xdr:rowOff>
    </xdr:from>
    <xdr:to>
      <xdr:col>23</xdr:col>
      <xdr:colOff>457200</xdr:colOff>
      <xdr:row>60</xdr:row>
      <xdr:rowOff>8636</xdr:rowOff>
    </xdr:to>
    <xdr:sp macro="" textlink="">
      <xdr:nvSpPr>
        <xdr:cNvPr id="338" name="円/楕円 337"/>
        <xdr:cNvSpPr/>
      </xdr:nvSpPr>
      <xdr:spPr>
        <a:xfrm>
          <a:off x="16129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18813</xdr:rowOff>
    </xdr:from>
    <xdr:ext cx="736600" cy="259045"/>
    <xdr:sp macro="" textlink="">
      <xdr:nvSpPr>
        <xdr:cNvPr id="339" name="テキスト ボックス 338"/>
        <xdr:cNvSpPr txBox="1"/>
      </xdr:nvSpPr>
      <xdr:spPr>
        <a:xfrm>
          <a:off x="15798800" y="996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117094</xdr:rowOff>
    </xdr:from>
    <xdr:to>
      <xdr:col>22</xdr:col>
      <xdr:colOff>254000</xdr:colOff>
      <xdr:row>60</xdr:row>
      <xdr:rowOff>47244</xdr:rowOff>
    </xdr:to>
    <xdr:sp macro="" textlink="">
      <xdr:nvSpPr>
        <xdr:cNvPr id="340" name="円/楕円 339"/>
        <xdr:cNvSpPr/>
      </xdr:nvSpPr>
      <xdr:spPr>
        <a:xfrm>
          <a:off x="15240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57421</xdr:rowOff>
    </xdr:from>
    <xdr:ext cx="762000" cy="259045"/>
    <xdr:sp macro="" textlink="">
      <xdr:nvSpPr>
        <xdr:cNvPr id="341" name="テキスト ボックス 340"/>
        <xdr:cNvSpPr txBox="1"/>
      </xdr:nvSpPr>
      <xdr:spPr>
        <a:xfrm>
          <a:off x="14909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71120</xdr:rowOff>
    </xdr:from>
    <xdr:to>
      <xdr:col>21</xdr:col>
      <xdr:colOff>50800</xdr:colOff>
      <xdr:row>61</xdr:row>
      <xdr:rowOff>1270</xdr:rowOff>
    </xdr:to>
    <xdr:sp macro="" textlink="">
      <xdr:nvSpPr>
        <xdr:cNvPr id="342" name="円/楕円 341"/>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43" name="テキスト ボックス 342"/>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129032</xdr:rowOff>
    </xdr:from>
    <xdr:to>
      <xdr:col>19</xdr:col>
      <xdr:colOff>533400</xdr:colOff>
      <xdr:row>61</xdr:row>
      <xdr:rowOff>59182</xdr:rowOff>
    </xdr:to>
    <xdr:sp macro="" textlink="">
      <xdr:nvSpPr>
        <xdr:cNvPr id="344" name="円/楕円 343"/>
        <xdr:cNvSpPr/>
      </xdr:nvSpPr>
      <xdr:spPr>
        <a:xfrm>
          <a:off x="13462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43959</xdr:rowOff>
    </xdr:from>
    <xdr:ext cx="762000" cy="259045"/>
    <xdr:sp macro="" textlink="">
      <xdr:nvSpPr>
        <xdr:cNvPr id="345" name="テキスト ボックス 344"/>
        <xdr:cNvSpPr txBox="1"/>
      </xdr:nvSpPr>
      <xdr:spPr>
        <a:xfrm>
          <a:off x="13131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標準財政規模や基準財政需要額算入額が増加したことなどから、単年度で０．２ポイント改善し、３ヵ年平均でも１．６ポイント改善した。今後も緊急度・市民ニーズを的確に把握した事業の選択により安易に起債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111881</xdr:rowOff>
    </xdr:from>
    <xdr:to>
      <xdr:col>24</xdr:col>
      <xdr:colOff>558800</xdr:colOff>
      <xdr:row>46</xdr:row>
      <xdr:rowOff>40519</xdr:rowOff>
    </xdr:to>
    <xdr:cxnSp macro="">
      <xdr:nvCxnSpPr>
        <xdr:cNvPr id="376" name="直線コネクタ 375"/>
        <xdr:cNvCxnSpPr/>
      </xdr:nvCxnSpPr>
      <xdr:spPr>
        <a:xfrm flipV="1">
          <a:off x="17018000" y="6284081"/>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12596</xdr:rowOff>
    </xdr:from>
    <xdr:ext cx="762000" cy="259045"/>
    <xdr:sp macro="" textlink="">
      <xdr:nvSpPr>
        <xdr:cNvPr id="377"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46</xdr:row>
      <xdr:rowOff>40519</xdr:rowOff>
    </xdr:from>
    <xdr:to>
      <xdr:col>24</xdr:col>
      <xdr:colOff>647700</xdr:colOff>
      <xdr:row>46</xdr:row>
      <xdr:rowOff>40519</xdr:rowOff>
    </xdr:to>
    <xdr:cxnSp macro="">
      <xdr:nvCxnSpPr>
        <xdr:cNvPr id="378" name="直線コネクタ 377"/>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26808</xdr:rowOff>
    </xdr:from>
    <xdr:ext cx="762000" cy="259045"/>
    <xdr:sp macro="" textlink="">
      <xdr:nvSpPr>
        <xdr:cNvPr id="379" name="公債費負担の状況最大値テキスト"/>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111881</xdr:rowOff>
    </xdr:from>
    <xdr:to>
      <xdr:col>24</xdr:col>
      <xdr:colOff>647700</xdr:colOff>
      <xdr:row>36</xdr:row>
      <xdr:rowOff>111881</xdr:rowOff>
    </xdr:to>
    <xdr:cxnSp macro="">
      <xdr:nvCxnSpPr>
        <xdr:cNvPr id="380" name="直線コネクタ 379"/>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111881</xdr:rowOff>
    </xdr:from>
    <xdr:to>
      <xdr:col>24</xdr:col>
      <xdr:colOff>558800</xdr:colOff>
      <xdr:row>37</xdr:row>
      <xdr:rowOff>124278</xdr:rowOff>
    </xdr:to>
    <xdr:cxnSp macro="">
      <xdr:nvCxnSpPr>
        <xdr:cNvPr id="381" name="直線コネクタ 380"/>
        <xdr:cNvCxnSpPr/>
      </xdr:nvCxnSpPr>
      <xdr:spPr>
        <a:xfrm flipV="1">
          <a:off x="16179800" y="6284081"/>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83" name="フローチャート :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38</xdr:row>
      <xdr:rowOff>67733</xdr:rowOff>
    </xdr:to>
    <xdr:cxnSp macro="">
      <xdr:nvCxnSpPr>
        <xdr:cNvPr id="384" name="直線コネクタ 383"/>
        <xdr:cNvCxnSpPr/>
      </xdr:nvCxnSpPr>
      <xdr:spPr>
        <a:xfrm flipV="1">
          <a:off x="15290800" y="64679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5" name="フローチャート : 判断 384"/>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6" name="テキスト ボックス 385"/>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67733</xdr:rowOff>
    </xdr:from>
    <xdr:to>
      <xdr:col>22</xdr:col>
      <xdr:colOff>203200</xdr:colOff>
      <xdr:row>38</xdr:row>
      <xdr:rowOff>148167</xdr:rowOff>
    </xdr:to>
    <xdr:cxnSp macro="">
      <xdr:nvCxnSpPr>
        <xdr:cNvPr id="387" name="直線コネクタ 386"/>
        <xdr:cNvCxnSpPr/>
      </xdr:nvCxnSpPr>
      <xdr:spPr>
        <a:xfrm flipV="1">
          <a:off x="14401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89505</xdr:rowOff>
    </xdr:from>
    <xdr:to>
      <xdr:col>22</xdr:col>
      <xdr:colOff>254000</xdr:colOff>
      <xdr:row>43</xdr:row>
      <xdr:rowOff>19655</xdr:rowOff>
    </xdr:to>
    <xdr:sp macro="" textlink="">
      <xdr:nvSpPr>
        <xdr:cNvPr id="388" name="フローチャート : 判断 387"/>
        <xdr:cNvSpPr/>
      </xdr:nvSpPr>
      <xdr:spPr>
        <a:xfrm>
          <a:off x="15240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389" name="テキスト ボックス 388"/>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56243</xdr:rowOff>
    </xdr:from>
    <xdr:to>
      <xdr:col>21</xdr:col>
      <xdr:colOff>0</xdr:colOff>
      <xdr:row>38</xdr:row>
      <xdr:rowOff>148167</xdr:rowOff>
    </xdr:to>
    <xdr:cxnSp macro="">
      <xdr:nvCxnSpPr>
        <xdr:cNvPr id="390" name="直線コネクタ 389"/>
        <xdr:cNvCxnSpPr/>
      </xdr:nvCxnSpPr>
      <xdr:spPr>
        <a:xfrm>
          <a:off x="13512800" y="657134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391" name="フローチャート : 判断 390"/>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49486</xdr:rowOff>
    </xdr:from>
    <xdr:ext cx="762000" cy="259045"/>
    <xdr:sp macro="" textlink="">
      <xdr:nvSpPr>
        <xdr:cNvPr id="392" name="テキスト ボックス 391"/>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393" name="フローチャート : 判断 392"/>
        <xdr:cNvSpPr/>
      </xdr:nvSpPr>
      <xdr:spPr>
        <a:xfrm>
          <a:off x="13462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95449</xdr:rowOff>
    </xdr:from>
    <xdr:ext cx="762000" cy="259045"/>
    <xdr:sp macro="" textlink="">
      <xdr:nvSpPr>
        <xdr:cNvPr id="394" name="テキスト ボックス 393"/>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61081</xdr:rowOff>
    </xdr:from>
    <xdr:to>
      <xdr:col>24</xdr:col>
      <xdr:colOff>609600</xdr:colOff>
      <xdr:row>36</xdr:row>
      <xdr:rowOff>162681</xdr:rowOff>
    </xdr:to>
    <xdr:sp macro="" textlink="">
      <xdr:nvSpPr>
        <xdr:cNvPr id="400" name="円/楕円 399"/>
        <xdr:cNvSpPr/>
      </xdr:nvSpPr>
      <xdr:spPr>
        <a:xfrm>
          <a:off x="169672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153808</xdr:rowOff>
    </xdr:from>
    <xdr:ext cx="762000" cy="259045"/>
    <xdr:sp macro="" textlink="">
      <xdr:nvSpPr>
        <xdr:cNvPr id="401" name="公債費負担の状況該当値テキスト"/>
        <xdr:cNvSpPr txBox="1"/>
      </xdr:nvSpPr>
      <xdr:spPr>
        <a:xfrm>
          <a:off x="17106900" y="615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402" name="円/楕円 401"/>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403" name="テキスト ボックス 402"/>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16933</xdr:rowOff>
    </xdr:from>
    <xdr:to>
      <xdr:col>22</xdr:col>
      <xdr:colOff>254000</xdr:colOff>
      <xdr:row>38</xdr:row>
      <xdr:rowOff>118533</xdr:rowOff>
    </xdr:to>
    <xdr:sp macro="" textlink="">
      <xdr:nvSpPr>
        <xdr:cNvPr id="404" name="円/楕円 403"/>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128710</xdr:rowOff>
    </xdr:from>
    <xdr:ext cx="762000" cy="259045"/>
    <xdr:sp macro="" textlink="">
      <xdr:nvSpPr>
        <xdr:cNvPr id="405" name="テキスト ボックス 404"/>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97367</xdr:rowOff>
    </xdr:from>
    <xdr:to>
      <xdr:col>21</xdr:col>
      <xdr:colOff>50800</xdr:colOff>
      <xdr:row>39</xdr:row>
      <xdr:rowOff>27517</xdr:rowOff>
    </xdr:to>
    <xdr:sp macro="" textlink="">
      <xdr:nvSpPr>
        <xdr:cNvPr id="406" name="円/楕円 405"/>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37694</xdr:rowOff>
    </xdr:from>
    <xdr:ext cx="762000" cy="259045"/>
    <xdr:sp macro="" textlink="">
      <xdr:nvSpPr>
        <xdr:cNvPr id="407" name="テキスト ボックス 406"/>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5443</xdr:rowOff>
    </xdr:from>
    <xdr:to>
      <xdr:col>19</xdr:col>
      <xdr:colOff>533400</xdr:colOff>
      <xdr:row>38</xdr:row>
      <xdr:rowOff>107043</xdr:rowOff>
    </xdr:to>
    <xdr:sp macro="" textlink="">
      <xdr:nvSpPr>
        <xdr:cNvPr id="408" name="円/楕円 407"/>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117220</xdr:rowOff>
    </xdr:from>
    <xdr:ext cx="762000" cy="259045"/>
    <xdr:sp macro="" textlink="">
      <xdr:nvSpPr>
        <xdr:cNvPr id="409" name="テキスト ボックス 408"/>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をはじめ各大型事業に係る地方債の発行により、地方債残高が増え、将来負担額は増となったが、基金残高や基準財政需要額算入見込額が増えたことで充当可能財源等も増となり将来負担比率は、５．９ポイント改善した。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9049</xdr:rowOff>
    </xdr:from>
    <xdr:to>
      <xdr:col>24</xdr:col>
      <xdr:colOff>558800</xdr:colOff>
      <xdr:row>22</xdr:row>
      <xdr:rowOff>67278</xdr:rowOff>
    </xdr:to>
    <xdr:cxnSp macro="">
      <xdr:nvCxnSpPr>
        <xdr:cNvPr id="434" name="直線コネクタ 433"/>
        <xdr:cNvCxnSpPr/>
      </xdr:nvCxnSpPr>
      <xdr:spPr>
        <a:xfrm flipV="1">
          <a:off x="17018000" y="2580799"/>
          <a:ext cx="0" cy="1258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39355</xdr:rowOff>
    </xdr:from>
    <xdr:ext cx="762000" cy="259045"/>
    <xdr:sp macro="" textlink="">
      <xdr:nvSpPr>
        <xdr:cNvPr id="435" name="将来負担の状況最小値テキスト"/>
        <xdr:cNvSpPr txBox="1"/>
      </xdr:nvSpPr>
      <xdr:spPr>
        <a:xfrm>
          <a:off x="17106900" y="381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210.1</a:t>
          </a:r>
          <a:endParaRPr kumimoji="1" lang="ja-JP" altLang="en-US" sz="1000" b="1">
            <a:latin typeface="ＭＳ Ｐゴシック"/>
          </a:endParaRPr>
        </a:p>
      </xdr:txBody>
    </xdr:sp>
    <xdr:clientData/>
  </xdr:oneCellAnchor>
  <xdr:twoCellAnchor>
    <xdr:from>
      <xdr:col>24</xdr:col>
      <xdr:colOff>469900</xdr:colOff>
      <xdr:row>22</xdr:row>
      <xdr:rowOff>67278</xdr:rowOff>
    </xdr:from>
    <xdr:to>
      <xdr:col>24</xdr:col>
      <xdr:colOff>647700</xdr:colOff>
      <xdr:row>22</xdr:row>
      <xdr:rowOff>67278</xdr:rowOff>
    </xdr:to>
    <xdr:cxnSp macro="">
      <xdr:nvCxnSpPr>
        <xdr:cNvPr id="436" name="直線コネクタ 435"/>
        <xdr:cNvCxnSpPr/>
      </xdr:nvCxnSpPr>
      <xdr:spPr>
        <a:xfrm>
          <a:off x="16929100" y="38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95426</xdr:rowOff>
    </xdr:from>
    <xdr:ext cx="762000" cy="259045"/>
    <xdr:sp macro="" textlink="">
      <xdr:nvSpPr>
        <xdr:cNvPr id="437" name="将来負担の状況最大値テキスト"/>
        <xdr:cNvSpPr txBox="1"/>
      </xdr:nvSpPr>
      <xdr:spPr>
        <a:xfrm>
          <a:off x="17106900" y="23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15</xdr:row>
      <xdr:rowOff>9049</xdr:rowOff>
    </xdr:from>
    <xdr:to>
      <xdr:col>24</xdr:col>
      <xdr:colOff>647700</xdr:colOff>
      <xdr:row>15</xdr:row>
      <xdr:rowOff>9049</xdr:rowOff>
    </xdr:to>
    <xdr:cxnSp macro="">
      <xdr:nvCxnSpPr>
        <xdr:cNvPr id="438" name="直線コネクタ 437"/>
        <xdr:cNvCxnSpPr/>
      </xdr:nvCxnSpPr>
      <xdr:spPr>
        <a:xfrm>
          <a:off x="16929100" y="25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9049</xdr:rowOff>
    </xdr:from>
    <xdr:to>
      <xdr:col>24</xdr:col>
      <xdr:colOff>558800</xdr:colOff>
      <xdr:row>15</xdr:row>
      <xdr:rowOff>44640</xdr:rowOff>
    </xdr:to>
    <xdr:cxnSp macro="">
      <xdr:nvCxnSpPr>
        <xdr:cNvPr id="439" name="直線コネクタ 438"/>
        <xdr:cNvCxnSpPr/>
      </xdr:nvCxnSpPr>
      <xdr:spPr>
        <a:xfrm flipV="1">
          <a:off x="16179800" y="2580799"/>
          <a:ext cx="8382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91266</xdr:rowOff>
    </xdr:from>
    <xdr:ext cx="762000" cy="259045"/>
    <xdr:sp macro="" textlink="">
      <xdr:nvSpPr>
        <xdr:cNvPr id="440" name="将来負担の状況平均値テキスト"/>
        <xdr:cNvSpPr txBox="1"/>
      </xdr:nvSpPr>
      <xdr:spPr>
        <a:xfrm>
          <a:off x="17106900" y="283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119189</xdr:rowOff>
    </xdr:from>
    <xdr:to>
      <xdr:col>24</xdr:col>
      <xdr:colOff>609600</xdr:colOff>
      <xdr:row>17</xdr:row>
      <xdr:rowOff>49339</xdr:rowOff>
    </xdr:to>
    <xdr:sp macro="" textlink="">
      <xdr:nvSpPr>
        <xdr:cNvPr id="441" name="フローチャート : 判断 440"/>
        <xdr:cNvSpPr/>
      </xdr:nvSpPr>
      <xdr:spPr>
        <a:xfrm>
          <a:off x="16967200" y="28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44640</xdr:rowOff>
    </xdr:from>
    <xdr:to>
      <xdr:col>23</xdr:col>
      <xdr:colOff>406400</xdr:colOff>
      <xdr:row>15</xdr:row>
      <xdr:rowOff>93504</xdr:rowOff>
    </xdr:to>
    <xdr:cxnSp macro="">
      <xdr:nvCxnSpPr>
        <xdr:cNvPr id="442" name="直線コネクタ 441"/>
        <xdr:cNvCxnSpPr/>
      </xdr:nvCxnSpPr>
      <xdr:spPr>
        <a:xfrm flipV="1">
          <a:off x="15290800" y="2616390"/>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15907</xdr:rowOff>
    </xdr:from>
    <xdr:to>
      <xdr:col>23</xdr:col>
      <xdr:colOff>457200</xdr:colOff>
      <xdr:row>17</xdr:row>
      <xdr:rowOff>117507</xdr:rowOff>
    </xdr:to>
    <xdr:sp macro="" textlink="">
      <xdr:nvSpPr>
        <xdr:cNvPr id="443" name="フローチャート : 判断 442"/>
        <xdr:cNvSpPr/>
      </xdr:nvSpPr>
      <xdr:spPr>
        <a:xfrm>
          <a:off x="16129000" y="293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102284</xdr:rowOff>
    </xdr:from>
    <xdr:ext cx="736600" cy="259045"/>
    <xdr:sp macro="" textlink="">
      <xdr:nvSpPr>
        <xdr:cNvPr id="444" name="テキスト ボックス 443"/>
        <xdr:cNvSpPr txBox="1"/>
      </xdr:nvSpPr>
      <xdr:spPr>
        <a:xfrm>
          <a:off x="15798800" y="30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93504</xdr:rowOff>
    </xdr:from>
    <xdr:to>
      <xdr:col>22</xdr:col>
      <xdr:colOff>203200</xdr:colOff>
      <xdr:row>15</xdr:row>
      <xdr:rowOff>109792</xdr:rowOff>
    </xdr:to>
    <xdr:cxnSp macro="">
      <xdr:nvCxnSpPr>
        <xdr:cNvPr id="445" name="直線コネクタ 444"/>
        <xdr:cNvCxnSpPr/>
      </xdr:nvCxnSpPr>
      <xdr:spPr>
        <a:xfrm flipV="1">
          <a:off x="14401800" y="2665254"/>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85884</xdr:rowOff>
    </xdr:from>
    <xdr:to>
      <xdr:col>22</xdr:col>
      <xdr:colOff>254000</xdr:colOff>
      <xdr:row>18</xdr:row>
      <xdr:rowOff>16034</xdr:rowOff>
    </xdr:to>
    <xdr:sp macro="" textlink="">
      <xdr:nvSpPr>
        <xdr:cNvPr id="446" name="フローチャート : 判断 445"/>
        <xdr:cNvSpPr/>
      </xdr:nvSpPr>
      <xdr:spPr>
        <a:xfrm>
          <a:off x="15240000" y="300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811</xdr:rowOff>
    </xdr:from>
    <xdr:ext cx="762000" cy="259045"/>
    <xdr:sp macro="" textlink="">
      <xdr:nvSpPr>
        <xdr:cNvPr id="447" name="テキスト ボックス 446"/>
        <xdr:cNvSpPr txBox="1"/>
      </xdr:nvSpPr>
      <xdr:spPr>
        <a:xfrm>
          <a:off x="14909800" y="308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109792</xdr:rowOff>
    </xdr:from>
    <xdr:to>
      <xdr:col>21</xdr:col>
      <xdr:colOff>0</xdr:colOff>
      <xdr:row>15</xdr:row>
      <xdr:rowOff>148399</xdr:rowOff>
    </xdr:to>
    <xdr:cxnSp macro="">
      <xdr:nvCxnSpPr>
        <xdr:cNvPr id="448" name="直線コネクタ 447"/>
        <xdr:cNvCxnSpPr/>
      </xdr:nvCxnSpPr>
      <xdr:spPr>
        <a:xfrm flipV="1">
          <a:off x="13512800" y="268154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9" name="フローチャート : 判断 448"/>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50" name="テキスト ボックス 449"/>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51" name="フローチャート : 判断 450"/>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26750</xdr:rowOff>
    </xdr:from>
    <xdr:ext cx="762000" cy="259045"/>
    <xdr:sp macro="" textlink="">
      <xdr:nvSpPr>
        <xdr:cNvPr id="452" name="テキスト ボックス 451"/>
        <xdr:cNvSpPr txBox="1"/>
      </xdr:nvSpPr>
      <xdr:spPr>
        <a:xfrm>
          <a:off x="13131800" y="311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129699</xdr:rowOff>
    </xdr:from>
    <xdr:to>
      <xdr:col>24</xdr:col>
      <xdr:colOff>609600</xdr:colOff>
      <xdr:row>15</xdr:row>
      <xdr:rowOff>59849</xdr:rowOff>
    </xdr:to>
    <xdr:sp macro="" textlink="">
      <xdr:nvSpPr>
        <xdr:cNvPr id="458" name="円/楕円 457"/>
        <xdr:cNvSpPr/>
      </xdr:nvSpPr>
      <xdr:spPr>
        <a:xfrm>
          <a:off x="16967200" y="25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50976</xdr:rowOff>
    </xdr:from>
    <xdr:ext cx="762000" cy="259045"/>
    <xdr:sp macro="" textlink="">
      <xdr:nvSpPr>
        <xdr:cNvPr id="459" name="将来負担の状況該当値テキスト"/>
        <xdr:cNvSpPr txBox="1"/>
      </xdr:nvSpPr>
      <xdr:spPr>
        <a:xfrm>
          <a:off x="17106900" y="24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165290</xdr:rowOff>
    </xdr:from>
    <xdr:to>
      <xdr:col>23</xdr:col>
      <xdr:colOff>457200</xdr:colOff>
      <xdr:row>15</xdr:row>
      <xdr:rowOff>95440</xdr:rowOff>
    </xdr:to>
    <xdr:sp macro="" textlink="">
      <xdr:nvSpPr>
        <xdr:cNvPr id="460" name="円/楕円 459"/>
        <xdr:cNvSpPr/>
      </xdr:nvSpPr>
      <xdr:spPr>
        <a:xfrm>
          <a:off x="16129000" y="25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105617</xdr:rowOff>
    </xdr:from>
    <xdr:ext cx="736600" cy="259045"/>
    <xdr:sp macro="" textlink="">
      <xdr:nvSpPr>
        <xdr:cNvPr id="461" name="テキスト ボックス 460"/>
        <xdr:cNvSpPr txBox="1"/>
      </xdr:nvSpPr>
      <xdr:spPr>
        <a:xfrm>
          <a:off x="15798800" y="2334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42704</xdr:rowOff>
    </xdr:from>
    <xdr:to>
      <xdr:col>22</xdr:col>
      <xdr:colOff>254000</xdr:colOff>
      <xdr:row>15</xdr:row>
      <xdr:rowOff>144304</xdr:rowOff>
    </xdr:to>
    <xdr:sp macro="" textlink="">
      <xdr:nvSpPr>
        <xdr:cNvPr id="462" name="円/楕円 461"/>
        <xdr:cNvSpPr/>
      </xdr:nvSpPr>
      <xdr:spPr>
        <a:xfrm>
          <a:off x="15240000" y="26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154481</xdr:rowOff>
    </xdr:from>
    <xdr:ext cx="762000" cy="259045"/>
    <xdr:sp macro="" textlink="">
      <xdr:nvSpPr>
        <xdr:cNvPr id="463" name="テキスト ボックス 462"/>
        <xdr:cNvSpPr txBox="1"/>
      </xdr:nvSpPr>
      <xdr:spPr>
        <a:xfrm>
          <a:off x="14909800" y="238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58992</xdr:rowOff>
    </xdr:from>
    <xdr:to>
      <xdr:col>21</xdr:col>
      <xdr:colOff>50800</xdr:colOff>
      <xdr:row>15</xdr:row>
      <xdr:rowOff>160592</xdr:rowOff>
    </xdr:to>
    <xdr:sp macro="" textlink="">
      <xdr:nvSpPr>
        <xdr:cNvPr id="464" name="円/楕円 463"/>
        <xdr:cNvSpPr/>
      </xdr:nvSpPr>
      <xdr:spPr>
        <a:xfrm>
          <a:off x="14351000" y="26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170769</xdr:rowOff>
    </xdr:from>
    <xdr:ext cx="762000" cy="259045"/>
    <xdr:sp macro="" textlink="">
      <xdr:nvSpPr>
        <xdr:cNvPr id="465" name="テキスト ボックス 464"/>
        <xdr:cNvSpPr txBox="1"/>
      </xdr:nvSpPr>
      <xdr:spPr>
        <a:xfrm>
          <a:off x="14020800" y="239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97599</xdr:rowOff>
    </xdr:from>
    <xdr:to>
      <xdr:col>19</xdr:col>
      <xdr:colOff>533400</xdr:colOff>
      <xdr:row>16</xdr:row>
      <xdr:rowOff>27749</xdr:rowOff>
    </xdr:to>
    <xdr:sp macro="" textlink="">
      <xdr:nvSpPr>
        <xdr:cNvPr id="466" name="円/楕円 465"/>
        <xdr:cNvSpPr/>
      </xdr:nvSpPr>
      <xdr:spPr>
        <a:xfrm>
          <a:off x="13462000" y="26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37926</xdr:rowOff>
    </xdr:from>
    <xdr:ext cx="762000" cy="259045"/>
    <xdr:sp macro="" textlink="">
      <xdr:nvSpPr>
        <xdr:cNvPr id="467" name="テキスト ボックス 466"/>
        <xdr:cNvSpPr txBox="1"/>
      </xdr:nvSpPr>
      <xdr:spPr>
        <a:xfrm>
          <a:off x="13131800" y="243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80,254
79,691
19.18
28,046,872
27,265,529
689,804
15,676,016
25,236,051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人件費には特別職や議員等への報酬も含むが多くは職員人件費である。職員数については定員管理計画のもと計画的に削減を行っている。この数年間は人口が急増した昭和４０～５０年代に採用した多くの職員が定年を迎えたため、職員数はさらに減る見込みである。平成２</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年度は、前年度を２．</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ポイント下回ったが、今後、職員人件費は減少していく見込みである。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157480</xdr:rowOff>
    </xdr:to>
    <xdr:cxnSp macro="">
      <xdr:nvCxnSpPr>
        <xdr:cNvPr id="60" name="直線コネクタ 59"/>
        <xdr:cNvCxnSpPr/>
      </xdr:nvCxnSpPr>
      <xdr:spPr>
        <a:xfrm flipV="1">
          <a:off x="4826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1"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2" name="直線コネクタ 61"/>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3"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4" name="直線コネクタ 63"/>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165100</xdr:rowOff>
    </xdr:to>
    <xdr:cxnSp macro="">
      <xdr:nvCxnSpPr>
        <xdr:cNvPr id="65" name="直線コネクタ 64"/>
        <xdr:cNvCxnSpPr/>
      </xdr:nvCxnSpPr>
      <xdr:spPr>
        <a:xfrm flipV="1">
          <a:off x="3987800" y="618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66057</xdr:rowOff>
    </xdr:from>
    <xdr:ext cx="762000" cy="259045"/>
    <xdr:sp macro="" textlink="">
      <xdr:nvSpPr>
        <xdr:cNvPr id="66" name="人件費平均値テキスト"/>
        <xdr:cNvSpPr txBox="1"/>
      </xdr:nvSpPr>
      <xdr:spPr>
        <a:xfrm>
          <a:off x="4914900" y="589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67" name="フローチャート : 判断 66"/>
        <xdr:cNvSpPr/>
      </xdr:nvSpPr>
      <xdr:spPr>
        <a:xfrm>
          <a:off x="4775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153670</xdr:rowOff>
    </xdr:to>
    <xdr:cxnSp macro="">
      <xdr:nvCxnSpPr>
        <xdr:cNvPr id="68" name="直線コネクタ 67"/>
        <xdr:cNvCxnSpPr/>
      </xdr:nvCxnSpPr>
      <xdr:spPr>
        <a:xfrm flipV="1">
          <a:off x="3098800" y="6337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69" name="フローチャート : 判断 68"/>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0" name="テキスト ボックス 69"/>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153670</xdr:rowOff>
    </xdr:to>
    <xdr:cxnSp macro="">
      <xdr:nvCxnSpPr>
        <xdr:cNvPr id="71" name="直線コネクタ 70"/>
        <xdr:cNvCxnSpPr/>
      </xdr:nvCxnSpPr>
      <xdr:spPr>
        <a:xfrm>
          <a:off x="2209800" y="640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2" name="フローチャート : 判断 71"/>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3" name="テキスト ボックス 72"/>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81280</xdr:rowOff>
    </xdr:to>
    <xdr:cxnSp macro="">
      <xdr:nvCxnSpPr>
        <xdr:cNvPr id="74" name="直線コネクタ 73"/>
        <xdr:cNvCxnSpPr/>
      </xdr:nvCxnSpPr>
      <xdr:spPr>
        <a:xfrm flipV="1">
          <a:off x="1320800" y="6405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49530</xdr:rowOff>
    </xdr:from>
    <xdr:to>
      <xdr:col>3</xdr:col>
      <xdr:colOff>193675</xdr:colOff>
      <xdr:row>35</xdr:row>
      <xdr:rowOff>151130</xdr:rowOff>
    </xdr:to>
    <xdr:sp macro="" textlink="">
      <xdr:nvSpPr>
        <xdr:cNvPr id="75" name="フローチャート : 判断 74"/>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76" name="テキスト ボックス 75"/>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7" name="フローチャート : 判断 76"/>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78" name="テキスト ボックス 77"/>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4" name="円/楕円 83"/>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105427</xdr:rowOff>
    </xdr:from>
    <xdr:ext cx="762000" cy="259045"/>
    <xdr:sp macro="" textlink="">
      <xdr:nvSpPr>
        <xdr:cNvPr id="85"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6" name="円/楕円 85"/>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7" name="テキスト ボックス 86"/>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8" name="円/楕円 87"/>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89" name="テキスト ボックス 88"/>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0" name="円/楕円 89"/>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1" name="テキスト ボックス 90"/>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2" name="円/楕円 91"/>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3" name="テキスト ボックス 92"/>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物件費に係る経常収支比率は、類似団体平均の数字とほぼ同じ値で推移している。今後、引き続き人員削減策や事務の効率化を進めると指定管理委託料やアルバイト賃金、ＯＡ機器の更新といった物件費の上昇を招くことが予想される。そのような状況下でいかに抑制していくかが課題とな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146050</xdr:rowOff>
    </xdr:to>
    <xdr:cxnSp macro="">
      <xdr:nvCxnSpPr>
        <xdr:cNvPr id="121" name="直線コネクタ 120"/>
        <xdr:cNvCxnSpPr/>
      </xdr:nvCxnSpPr>
      <xdr:spPr>
        <a:xfrm flipV="1">
          <a:off x="16510000" y="2184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2"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3" name="直線コネクタ 122"/>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4"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5" name="直線コネクタ 124"/>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31750</xdr:rowOff>
    </xdr:to>
    <xdr:cxnSp macro="">
      <xdr:nvCxnSpPr>
        <xdr:cNvPr id="126" name="直線コネクタ 125"/>
        <xdr:cNvCxnSpPr/>
      </xdr:nvCxnSpPr>
      <xdr:spPr>
        <a:xfrm>
          <a:off x="15671800" y="287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149877</xdr:rowOff>
    </xdr:from>
    <xdr:ext cx="762000" cy="259045"/>
    <xdr:sp macro="" textlink="">
      <xdr:nvSpPr>
        <xdr:cNvPr id="127" name="物件費平均値テキスト"/>
        <xdr:cNvSpPr txBox="1"/>
      </xdr:nvSpPr>
      <xdr:spPr>
        <a:xfrm>
          <a:off x="16598900" y="272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133350</xdr:rowOff>
    </xdr:from>
    <xdr:to>
      <xdr:col>24</xdr:col>
      <xdr:colOff>82550</xdr:colOff>
      <xdr:row>17</xdr:row>
      <xdr:rowOff>63500</xdr:rowOff>
    </xdr:to>
    <xdr:sp macro="" textlink="">
      <xdr:nvSpPr>
        <xdr:cNvPr id="128" name="フローチャート : 判断 127"/>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127000</xdr:rowOff>
    </xdr:to>
    <xdr:cxnSp macro="">
      <xdr:nvCxnSpPr>
        <xdr:cNvPr id="129" name="直線コネクタ 128"/>
        <xdr:cNvCxnSpPr/>
      </xdr:nvCxnSpPr>
      <xdr:spPr>
        <a:xfrm>
          <a:off x="14782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57150</xdr:rowOff>
    </xdr:from>
    <xdr:to>
      <xdr:col>22</xdr:col>
      <xdr:colOff>615950</xdr:colOff>
      <xdr:row>16</xdr:row>
      <xdr:rowOff>158750</xdr:rowOff>
    </xdr:to>
    <xdr:sp macro="" textlink="">
      <xdr:nvSpPr>
        <xdr:cNvPr id="130" name="フローチャート : 判断 129"/>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168927</xdr:rowOff>
    </xdr:from>
    <xdr:ext cx="736600" cy="259045"/>
    <xdr:sp macro="" textlink="">
      <xdr:nvSpPr>
        <xdr:cNvPr id="131" name="テキスト ボックス 130"/>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88900</xdr:rowOff>
    </xdr:to>
    <xdr:cxnSp macro="">
      <xdr:nvCxnSpPr>
        <xdr:cNvPr id="132" name="直線コネクタ 131"/>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114300</xdr:rowOff>
    </xdr:from>
    <xdr:to>
      <xdr:col>21</xdr:col>
      <xdr:colOff>412750</xdr:colOff>
      <xdr:row>16</xdr:row>
      <xdr:rowOff>44450</xdr:rowOff>
    </xdr:to>
    <xdr:sp macro="" textlink="">
      <xdr:nvSpPr>
        <xdr:cNvPr id="133" name="フローチャート :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54627</xdr:rowOff>
    </xdr:from>
    <xdr:ext cx="762000" cy="259045"/>
    <xdr:sp macro="" textlink="">
      <xdr:nvSpPr>
        <xdr:cNvPr id="134" name="テキスト ボックス 133"/>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107950</xdr:rowOff>
    </xdr:to>
    <xdr:cxnSp macro="">
      <xdr:nvCxnSpPr>
        <xdr:cNvPr id="135" name="直線コネクタ 134"/>
        <xdr:cNvCxnSpPr/>
      </xdr:nvCxnSpPr>
      <xdr:spPr>
        <a:xfrm flipV="1">
          <a:off x="13004800" y="283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38100</xdr:rowOff>
    </xdr:from>
    <xdr:to>
      <xdr:col>20</xdr:col>
      <xdr:colOff>209550</xdr:colOff>
      <xdr:row>17</xdr:row>
      <xdr:rowOff>139700</xdr:rowOff>
    </xdr:to>
    <xdr:sp macro="" textlink="">
      <xdr:nvSpPr>
        <xdr:cNvPr id="136" name="フローチャート : 判断 135"/>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124477</xdr:rowOff>
    </xdr:from>
    <xdr:ext cx="762000" cy="259045"/>
    <xdr:sp macro="" textlink="">
      <xdr:nvSpPr>
        <xdr:cNvPr id="137" name="テキスト ボックス 136"/>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38100</xdr:rowOff>
    </xdr:from>
    <xdr:to>
      <xdr:col>19</xdr:col>
      <xdr:colOff>6350</xdr:colOff>
      <xdr:row>17</xdr:row>
      <xdr:rowOff>139700</xdr:rowOff>
    </xdr:to>
    <xdr:sp macro="" textlink="">
      <xdr:nvSpPr>
        <xdr:cNvPr id="138" name="フローチャート : 判断 137"/>
        <xdr:cNvSpPr/>
      </xdr:nvSpPr>
      <xdr:spPr>
        <a:xfrm>
          <a:off x="12954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124477</xdr:rowOff>
    </xdr:from>
    <xdr:ext cx="762000" cy="259045"/>
    <xdr:sp macro="" textlink="">
      <xdr:nvSpPr>
        <xdr:cNvPr id="139" name="テキスト ボックス 138"/>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5" name="円/楕円 144"/>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6"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7" name="円/楕円 146"/>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8" name="テキスト ボックス 147"/>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9" name="円/楕円 148"/>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0" name="テキスト ボックス 149"/>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1" name="円/楕円 150"/>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2" name="テキスト ボックス 151"/>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57150</xdr:rowOff>
    </xdr:from>
    <xdr:to>
      <xdr:col>19</xdr:col>
      <xdr:colOff>6350</xdr:colOff>
      <xdr:row>16</xdr:row>
      <xdr:rowOff>158750</xdr:rowOff>
    </xdr:to>
    <xdr:sp macro="" textlink="">
      <xdr:nvSpPr>
        <xdr:cNvPr id="153" name="円/楕円 152"/>
        <xdr:cNvSpPr/>
      </xdr:nvSpPr>
      <xdr:spPr>
        <a:xfrm>
          <a:off x="12954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168927</xdr:rowOff>
    </xdr:from>
    <xdr:ext cx="762000" cy="259045"/>
    <xdr:sp macro="" textlink="">
      <xdr:nvSpPr>
        <xdr:cNvPr id="154" name="テキスト ボックス 153"/>
        <xdr:cNvSpPr txBox="1"/>
      </xdr:nvSpPr>
      <xdr:spPr>
        <a:xfrm>
          <a:off x="12623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扶助費に係る経常収支比率は類似団体平均を下回っているものの、８～１０％</a:t>
          </a:r>
          <a:r>
            <a:rPr lang="ja-JP" altLang="en-US" sz="1200">
              <a:solidFill>
                <a:schemeClr val="dk1"/>
              </a:solidFill>
              <a:effectLst/>
              <a:latin typeface="+mn-lt"/>
              <a:ea typeface="+mn-ea"/>
              <a:cs typeface="+mn-cs"/>
            </a:rPr>
            <a:t>台</a:t>
          </a:r>
          <a:r>
            <a:rPr lang="ja-JP" altLang="ja-JP" sz="1200">
              <a:solidFill>
                <a:schemeClr val="dk1"/>
              </a:solidFill>
              <a:effectLst/>
              <a:latin typeface="+mn-lt"/>
              <a:ea typeface="+mn-ea"/>
              <a:cs typeface="+mn-cs"/>
            </a:rPr>
            <a:t>を推移している。扶助費は法令に基づき支出する経費が多く、任意に削減することが困難である。今後は市の単独制度の見直しなど給付水準や給付と負担の関係について幅広い議論が必要になる。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2" name="直線コネクタ 181"/>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3"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4" name="直線コネクタ 183"/>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5"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6" name="直線コネクタ 185"/>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87" name="直線コネクタ 186"/>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8"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9" name="フローチャート : 判断 188"/>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55</xdr:row>
      <xdr:rowOff>31750</xdr:rowOff>
    </xdr:to>
    <xdr:cxnSp macro="">
      <xdr:nvCxnSpPr>
        <xdr:cNvPr id="190" name="直線コネクタ 189"/>
        <xdr:cNvCxnSpPr/>
      </xdr:nvCxnSpPr>
      <xdr:spPr>
        <a:xfrm>
          <a:off x="3098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1" name="フローチャート : 判断 190"/>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2" name="テキスト ボックス 191"/>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54</xdr:row>
      <xdr:rowOff>50800</xdr:rowOff>
    </xdr:to>
    <xdr:cxnSp macro="">
      <xdr:nvCxnSpPr>
        <xdr:cNvPr id="193" name="直線コネクタ 192"/>
        <xdr:cNvCxnSpPr/>
      </xdr:nvCxnSpPr>
      <xdr:spPr>
        <a:xfrm>
          <a:off x="2209800" y="9099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4" name="フローチャート : 判断 193"/>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5" name="テキスト ボックス 194"/>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54</xdr:row>
      <xdr:rowOff>12700</xdr:rowOff>
    </xdr:to>
    <xdr:cxnSp macro="">
      <xdr:nvCxnSpPr>
        <xdr:cNvPr id="196" name="直線コネクタ 195"/>
        <xdr:cNvCxnSpPr/>
      </xdr:nvCxnSpPr>
      <xdr:spPr>
        <a:xfrm flipV="1">
          <a:off x="1320800" y="9099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7" name="フローチャート : 判断 196"/>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8" name="テキスト ボックス 197"/>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6" name="円/楕円 205"/>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7"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8" name="円/楕円 207"/>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9" name="テキスト ボックス 20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0" name="円/楕円 209"/>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1" name="テキスト ボックス 210"/>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133350</xdr:rowOff>
    </xdr:from>
    <xdr:to>
      <xdr:col>3</xdr:col>
      <xdr:colOff>193675</xdr:colOff>
      <xdr:row>53</xdr:row>
      <xdr:rowOff>63500</xdr:rowOff>
    </xdr:to>
    <xdr:sp macro="" textlink="">
      <xdr:nvSpPr>
        <xdr:cNvPr id="212" name="円/楕円 211"/>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73677</xdr:rowOff>
    </xdr:from>
    <xdr:ext cx="762000" cy="259045"/>
    <xdr:sp macro="" textlink="">
      <xdr:nvSpPr>
        <xdr:cNvPr id="213" name="テキスト ボックス 212"/>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その他に係る経常収支比率は、おおむね類似団体平均と近い数字で推移しているが、平成２</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年度は２．</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ポイント下回った。今後は、市税の減収といった厳しい市財政の現状からも、特別会計に対する繰出し基準の見直しが求められる。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48078</xdr:rowOff>
    </xdr:from>
    <xdr:to>
      <xdr:col>24</xdr:col>
      <xdr:colOff>31750</xdr:colOff>
      <xdr:row>62</xdr:row>
      <xdr:rowOff>50800</xdr:rowOff>
    </xdr:to>
    <xdr:cxnSp macro="">
      <xdr:nvCxnSpPr>
        <xdr:cNvPr id="245" name="直線コネクタ 244"/>
        <xdr:cNvCxnSpPr/>
      </xdr:nvCxnSpPr>
      <xdr:spPr>
        <a:xfrm flipV="1">
          <a:off x="16510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6"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7" name="直線コネクタ 246"/>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134455</xdr:rowOff>
    </xdr:from>
    <xdr:ext cx="762000" cy="259045"/>
    <xdr:sp macro="" textlink="">
      <xdr:nvSpPr>
        <xdr:cNvPr id="248" name="その他最大値テキスト"/>
        <xdr:cNvSpPr txBox="1"/>
      </xdr:nvSpPr>
      <xdr:spPr>
        <a:xfrm>
          <a:off x="16598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48078</xdr:rowOff>
    </xdr:from>
    <xdr:to>
      <xdr:col>24</xdr:col>
      <xdr:colOff>120650</xdr:colOff>
      <xdr:row>53</xdr:row>
      <xdr:rowOff>48078</xdr:rowOff>
    </xdr:to>
    <xdr:cxnSp macro="">
      <xdr:nvCxnSpPr>
        <xdr:cNvPr id="249" name="直線コネクタ 248"/>
        <xdr:cNvCxnSpPr/>
      </xdr:nvCxnSpPr>
      <xdr:spPr>
        <a:xfrm>
          <a:off x="16421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20865</xdr:rowOff>
    </xdr:from>
    <xdr:to>
      <xdr:col>24</xdr:col>
      <xdr:colOff>31750</xdr:colOff>
      <xdr:row>55</xdr:row>
      <xdr:rowOff>31750</xdr:rowOff>
    </xdr:to>
    <xdr:cxnSp macro="">
      <xdr:nvCxnSpPr>
        <xdr:cNvPr id="250" name="直線コネクタ 249"/>
        <xdr:cNvCxnSpPr/>
      </xdr:nvCxnSpPr>
      <xdr:spPr>
        <a:xfrm flipV="1">
          <a:off x="15671800" y="94506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170742</xdr:rowOff>
    </xdr:from>
    <xdr:ext cx="762000" cy="259045"/>
    <xdr:sp macro="" textlink="">
      <xdr:nvSpPr>
        <xdr:cNvPr id="251" name="その他平均値テキスト"/>
        <xdr:cNvSpPr txBox="1"/>
      </xdr:nvSpPr>
      <xdr:spPr>
        <a:xfrm>
          <a:off x="16598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52" name="フローチャート : 判断 251"/>
        <xdr:cNvSpPr/>
      </xdr:nvSpPr>
      <xdr:spPr>
        <a:xfrm>
          <a:off x="16459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83457</xdr:rowOff>
    </xdr:from>
    <xdr:to>
      <xdr:col>22</xdr:col>
      <xdr:colOff>565150</xdr:colOff>
      <xdr:row>55</xdr:row>
      <xdr:rowOff>31750</xdr:rowOff>
    </xdr:to>
    <xdr:cxnSp macro="">
      <xdr:nvCxnSpPr>
        <xdr:cNvPr id="253" name="直線コネクタ 252"/>
        <xdr:cNvCxnSpPr/>
      </xdr:nvCxnSpPr>
      <xdr:spPr>
        <a:xfrm>
          <a:off x="14782800" y="9341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27215</xdr:rowOff>
    </xdr:from>
    <xdr:to>
      <xdr:col>22</xdr:col>
      <xdr:colOff>615950</xdr:colOff>
      <xdr:row>56</xdr:row>
      <xdr:rowOff>128815</xdr:rowOff>
    </xdr:to>
    <xdr:sp macro="" textlink="">
      <xdr:nvSpPr>
        <xdr:cNvPr id="254" name="フローチャート : 判断 253"/>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113592</xdr:rowOff>
    </xdr:from>
    <xdr:ext cx="736600" cy="259045"/>
    <xdr:sp macro="" textlink="">
      <xdr:nvSpPr>
        <xdr:cNvPr id="255" name="テキスト ボックス 254"/>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83457</xdr:rowOff>
    </xdr:to>
    <xdr:cxnSp macro="">
      <xdr:nvCxnSpPr>
        <xdr:cNvPr id="256" name="直線コネクタ 255"/>
        <xdr:cNvCxnSpPr/>
      </xdr:nvCxnSpPr>
      <xdr:spPr>
        <a:xfrm>
          <a:off x="13893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7" name="フローチャート : 判断 256"/>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58" name="テキスト ボックス 257"/>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148772</xdr:rowOff>
    </xdr:to>
    <xdr:cxnSp macro="">
      <xdr:nvCxnSpPr>
        <xdr:cNvPr id="259" name="直線コネクタ 258"/>
        <xdr:cNvCxnSpPr/>
      </xdr:nvCxnSpPr>
      <xdr:spPr>
        <a:xfrm flipV="1">
          <a:off x="13004800" y="9309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141515</xdr:rowOff>
    </xdr:from>
    <xdr:to>
      <xdr:col>20</xdr:col>
      <xdr:colOff>209550</xdr:colOff>
      <xdr:row>55</xdr:row>
      <xdr:rowOff>71665</xdr:rowOff>
    </xdr:to>
    <xdr:sp macro="" textlink="">
      <xdr:nvSpPr>
        <xdr:cNvPr id="260" name="フローチャート : 判断 259"/>
        <xdr:cNvSpPr/>
      </xdr:nvSpPr>
      <xdr:spPr>
        <a:xfrm>
          <a:off x="13843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56442</xdr:rowOff>
    </xdr:from>
    <xdr:ext cx="762000" cy="259045"/>
    <xdr:sp macro="" textlink="">
      <xdr:nvSpPr>
        <xdr:cNvPr id="261" name="テキスト ボックス 260"/>
        <xdr:cNvSpPr txBox="1"/>
      </xdr:nvSpPr>
      <xdr:spPr>
        <a:xfrm>
          <a:off x="13512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163285</xdr:rowOff>
    </xdr:from>
    <xdr:to>
      <xdr:col>19</xdr:col>
      <xdr:colOff>6350</xdr:colOff>
      <xdr:row>55</xdr:row>
      <xdr:rowOff>93435</xdr:rowOff>
    </xdr:to>
    <xdr:sp macro="" textlink="">
      <xdr:nvSpPr>
        <xdr:cNvPr id="262" name="フローチャート : 判断 261"/>
        <xdr:cNvSpPr/>
      </xdr:nvSpPr>
      <xdr:spPr>
        <a:xfrm>
          <a:off x="12954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78212</xdr:rowOff>
    </xdr:from>
    <xdr:ext cx="762000" cy="259045"/>
    <xdr:sp macro="" textlink="">
      <xdr:nvSpPr>
        <xdr:cNvPr id="263" name="テキスト ボックス 262"/>
        <xdr:cNvSpPr txBox="1"/>
      </xdr:nvSpPr>
      <xdr:spPr>
        <a:xfrm>
          <a:off x="12623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141515</xdr:rowOff>
    </xdr:from>
    <xdr:to>
      <xdr:col>24</xdr:col>
      <xdr:colOff>82550</xdr:colOff>
      <xdr:row>55</xdr:row>
      <xdr:rowOff>71665</xdr:rowOff>
    </xdr:to>
    <xdr:sp macro="" textlink="">
      <xdr:nvSpPr>
        <xdr:cNvPr id="269" name="円/楕円 268"/>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158042</xdr:rowOff>
    </xdr:from>
    <xdr:ext cx="762000" cy="259045"/>
    <xdr:sp macro="" textlink="">
      <xdr:nvSpPr>
        <xdr:cNvPr id="270" name="その他該当値テキスト"/>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1" name="円/楕円 270"/>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2" name="テキスト ボックス 271"/>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32657</xdr:rowOff>
    </xdr:from>
    <xdr:to>
      <xdr:col>21</xdr:col>
      <xdr:colOff>412750</xdr:colOff>
      <xdr:row>54</xdr:row>
      <xdr:rowOff>134257</xdr:rowOff>
    </xdr:to>
    <xdr:sp macro="" textlink="">
      <xdr:nvSpPr>
        <xdr:cNvPr id="273" name="円/楕円 272"/>
        <xdr:cNvSpPr/>
      </xdr:nvSpPr>
      <xdr:spPr>
        <a:xfrm>
          <a:off x="14732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144434</xdr:rowOff>
    </xdr:from>
    <xdr:ext cx="762000" cy="259045"/>
    <xdr:sp macro="" textlink="">
      <xdr:nvSpPr>
        <xdr:cNvPr id="274" name="テキスト ボックス 273"/>
        <xdr:cNvSpPr txBox="1"/>
      </xdr:nvSpPr>
      <xdr:spPr>
        <a:xfrm>
          <a:off x="14401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5" name="円/楕円 274"/>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6" name="テキスト ボックス 275"/>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97972</xdr:rowOff>
    </xdr:from>
    <xdr:to>
      <xdr:col>19</xdr:col>
      <xdr:colOff>6350</xdr:colOff>
      <xdr:row>55</xdr:row>
      <xdr:rowOff>28122</xdr:rowOff>
    </xdr:to>
    <xdr:sp macro="" textlink="">
      <xdr:nvSpPr>
        <xdr:cNvPr id="277" name="円/楕円 276"/>
        <xdr:cNvSpPr/>
      </xdr:nvSpPr>
      <xdr:spPr>
        <a:xfrm>
          <a:off x="12954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38299</xdr:rowOff>
    </xdr:from>
    <xdr:ext cx="762000" cy="259045"/>
    <xdr:sp macro="" textlink="">
      <xdr:nvSpPr>
        <xdr:cNvPr id="278" name="テキスト ボックス 277"/>
        <xdr:cNvSpPr txBox="1"/>
      </xdr:nvSpPr>
      <xdr:spPr>
        <a:xfrm>
          <a:off x="12623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補助費等に係る経常収支比率が類似団体平均を上回っているのは、類似団体と比較してごみ処理、消防、福祉といった多くの事務を一部事務組合で処理をしている関係上、負担金の割合が高いためである。今後は一部事務組合も含めた連結決算を視野に入れた財政運営が求められ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3" name="直線コネクタ 29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4" name="テキスト ボックス 29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5" name="直線コネクタ 29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6" name="テキスト ボックス 29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7" name="直線コネクタ 29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8" name="テキスト ボックス 29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9" name="直線コネクタ 29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0" name="テキスト ボックス 29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1" name="直線コネクタ 30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2" name="テキスト ボックス 30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3" name="直線コネクタ 30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4" name="テキスト ボックス 30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34472</xdr:rowOff>
    </xdr:from>
    <xdr:to>
      <xdr:col>24</xdr:col>
      <xdr:colOff>31750</xdr:colOff>
      <xdr:row>41</xdr:row>
      <xdr:rowOff>4535</xdr:rowOff>
    </xdr:to>
    <xdr:cxnSp macro="">
      <xdr:nvCxnSpPr>
        <xdr:cNvPr id="308" name="直線コネクタ 307"/>
        <xdr:cNvCxnSpPr/>
      </xdr:nvCxnSpPr>
      <xdr:spPr>
        <a:xfrm flipV="1">
          <a:off x="16510000" y="5520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120849</xdr:rowOff>
    </xdr:from>
    <xdr:ext cx="762000" cy="259045"/>
    <xdr:sp macro="" textlink="">
      <xdr:nvSpPr>
        <xdr:cNvPr id="311" name="補助費等最大値テキスト"/>
        <xdr:cNvSpPr txBox="1"/>
      </xdr:nvSpPr>
      <xdr:spPr>
        <a:xfrm>
          <a:off x="16598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34472</xdr:rowOff>
    </xdr:from>
    <xdr:to>
      <xdr:col>24</xdr:col>
      <xdr:colOff>120650</xdr:colOff>
      <xdr:row>32</xdr:row>
      <xdr:rowOff>34472</xdr:rowOff>
    </xdr:to>
    <xdr:cxnSp macro="">
      <xdr:nvCxnSpPr>
        <xdr:cNvPr id="312" name="直線コネクタ 311"/>
        <xdr:cNvCxnSpPr/>
      </xdr:nvCxnSpPr>
      <xdr:spPr>
        <a:xfrm>
          <a:off x="16421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78015</xdr:rowOff>
    </xdr:from>
    <xdr:to>
      <xdr:col>24</xdr:col>
      <xdr:colOff>31750</xdr:colOff>
      <xdr:row>40</xdr:row>
      <xdr:rowOff>121557</xdr:rowOff>
    </xdr:to>
    <xdr:cxnSp macro="">
      <xdr:nvCxnSpPr>
        <xdr:cNvPr id="313" name="直線コネクタ 312"/>
        <xdr:cNvCxnSpPr/>
      </xdr:nvCxnSpPr>
      <xdr:spPr>
        <a:xfrm flipV="1">
          <a:off x="15671800" y="6936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14"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5" name="フローチャート : 判断 314"/>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88900</xdr:rowOff>
    </xdr:from>
    <xdr:to>
      <xdr:col>22</xdr:col>
      <xdr:colOff>565150</xdr:colOff>
      <xdr:row>40</xdr:row>
      <xdr:rowOff>121557</xdr:rowOff>
    </xdr:to>
    <xdr:cxnSp macro="">
      <xdr:nvCxnSpPr>
        <xdr:cNvPr id="316" name="直線コネクタ 315"/>
        <xdr:cNvCxnSpPr/>
      </xdr:nvCxnSpPr>
      <xdr:spPr>
        <a:xfrm>
          <a:off x="14782800" y="694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40822</xdr:rowOff>
    </xdr:from>
    <xdr:to>
      <xdr:col>22</xdr:col>
      <xdr:colOff>615950</xdr:colOff>
      <xdr:row>37</xdr:row>
      <xdr:rowOff>142422</xdr:rowOff>
    </xdr:to>
    <xdr:sp macro="" textlink="">
      <xdr:nvSpPr>
        <xdr:cNvPr id="317" name="フローチャート : 判断 316"/>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152599</xdr:rowOff>
    </xdr:from>
    <xdr:ext cx="736600" cy="259045"/>
    <xdr:sp macro="" textlink="">
      <xdr:nvSpPr>
        <xdr:cNvPr id="318" name="テキスト ボックス 317"/>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88900</xdr:rowOff>
    </xdr:from>
    <xdr:to>
      <xdr:col>21</xdr:col>
      <xdr:colOff>361950</xdr:colOff>
      <xdr:row>40</xdr:row>
      <xdr:rowOff>99785</xdr:rowOff>
    </xdr:to>
    <xdr:cxnSp macro="">
      <xdr:nvCxnSpPr>
        <xdr:cNvPr id="319" name="直線コネクタ 318"/>
        <xdr:cNvCxnSpPr/>
      </xdr:nvCxnSpPr>
      <xdr:spPr>
        <a:xfrm flipV="1">
          <a:off x="13893800" y="6946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29936</xdr:rowOff>
    </xdr:from>
    <xdr:to>
      <xdr:col>21</xdr:col>
      <xdr:colOff>412750</xdr:colOff>
      <xdr:row>37</xdr:row>
      <xdr:rowOff>131536</xdr:rowOff>
    </xdr:to>
    <xdr:sp macro="" textlink="">
      <xdr:nvSpPr>
        <xdr:cNvPr id="320" name="フローチャート : 判断 319"/>
        <xdr:cNvSpPr/>
      </xdr:nvSpPr>
      <xdr:spPr>
        <a:xfrm>
          <a:off x="14732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141713</xdr:rowOff>
    </xdr:from>
    <xdr:ext cx="762000" cy="259045"/>
    <xdr:sp macro="" textlink="">
      <xdr:nvSpPr>
        <xdr:cNvPr id="321" name="テキスト ボックス 320"/>
        <xdr:cNvSpPr txBox="1"/>
      </xdr:nvSpPr>
      <xdr:spPr>
        <a:xfrm>
          <a:off x="14401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99785</xdr:rowOff>
    </xdr:from>
    <xdr:to>
      <xdr:col>20</xdr:col>
      <xdr:colOff>158750</xdr:colOff>
      <xdr:row>41</xdr:row>
      <xdr:rowOff>102507</xdr:rowOff>
    </xdr:to>
    <xdr:cxnSp macro="">
      <xdr:nvCxnSpPr>
        <xdr:cNvPr id="322" name="直線コネクタ 321"/>
        <xdr:cNvCxnSpPr/>
      </xdr:nvCxnSpPr>
      <xdr:spPr>
        <a:xfrm flipV="1">
          <a:off x="13004800" y="69577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73478</xdr:rowOff>
    </xdr:from>
    <xdr:to>
      <xdr:col>20</xdr:col>
      <xdr:colOff>209550</xdr:colOff>
      <xdr:row>38</xdr:row>
      <xdr:rowOff>3628</xdr:rowOff>
    </xdr:to>
    <xdr:sp macro="" textlink="">
      <xdr:nvSpPr>
        <xdr:cNvPr id="323" name="フローチャート : 判断 322"/>
        <xdr:cNvSpPr/>
      </xdr:nvSpPr>
      <xdr:spPr>
        <a:xfrm>
          <a:off x="13843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13805</xdr:rowOff>
    </xdr:from>
    <xdr:ext cx="762000" cy="259045"/>
    <xdr:sp macro="" textlink="">
      <xdr:nvSpPr>
        <xdr:cNvPr id="324" name="テキスト ボックス 323"/>
        <xdr:cNvSpPr txBox="1"/>
      </xdr:nvSpPr>
      <xdr:spPr>
        <a:xfrm>
          <a:off x="13512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138793</xdr:rowOff>
    </xdr:from>
    <xdr:to>
      <xdr:col>19</xdr:col>
      <xdr:colOff>6350</xdr:colOff>
      <xdr:row>38</xdr:row>
      <xdr:rowOff>68943</xdr:rowOff>
    </xdr:to>
    <xdr:sp macro="" textlink="">
      <xdr:nvSpPr>
        <xdr:cNvPr id="325" name="フローチャート : 判断 324"/>
        <xdr:cNvSpPr/>
      </xdr:nvSpPr>
      <xdr:spPr>
        <a:xfrm>
          <a:off x="12954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79120</xdr:rowOff>
    </xdr:from>
    <xdr:ext cx="762000" cy="259045"/>
    <xdr:sp macro="" textlink="">
      <xdr:nvSpPr>
        <xdr:cNvPr id="326" name="テキスト ボックス 325"/>
        <xdr:cNvSpPr txBox="1"/>
      </xdr:nvSpPr>
      <xdr:spPr>
        <a:xfrm>
          <a:off x="12623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27215</xdr:rowOff>
    </xdr:from>
    <xdr:to>
      <xdr:col>24</xdr:col>
      <xdr:colOff>82550</xdr:colOff>
      <xdr:row>40</xdr:row>
      <xdr:rowOff>128815</xdr:rowOff>
    </xdr:to>
    <xdr:sp macro="" textlink="">
      <xdr:nvSpPr>
        <xdr:cNvPr id="332" name="円/楕円 331"/>
        <xdr:cNvSpPr/>
      </xdr:nvSpPr>
      <xdr:spPr>
        <a:xfrm>
          <a:off x="16459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107242</xdr:rowOff>
    </xdr:from>
    <xdr:ext cx="762000" cy="259045"/>
    <xdr:sp macro="" textlink="">
      <xdr:nvSpPr>
        <xdr:cNvPr id="333" name="補助費等該当値テキスト"/>
        <xdr:cNvSpPr txBox="1"/>
      </xdr:nvSpPr>
      <xdr:spPr>
        <a:xfrm>
          <a:off x="16598900" y="679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70757</xdr:rowOff>
    </xdr:from>
    <xdr:to>
      <xdr:col>22</xdr:col>
      <xdr:colOff>615950</xdr:colOff>
      <xdr:row>41</xdr:row>
      <xdr:rowOff>907</xdr:rowOff>
    </xdr:to>
    <xdr:sp macro="" textlink="">
      <xdr:nvSpPr>
        <xdr:cNvPr id="334" name="円/楕円 333"/>
        <xdr:cNvSpPr/>
      </xdr:nvSpPr>
      <xdr:spPr>
        <a:xfrm>
          <a:off x="15621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157134</xdr:rowOff>
    </xdr:from>
    <xdr:ext cx="736600" cy="259045"/>
    <xdr:sp macro="" textlink="">
      <xdr:nvSpPr>
        <xdr:cNvPr id="335" name="テキスト ボックス 334"/>
        <xdr:cNvSpPr txBox="1"/>
      </xdr:nvSpPr>
      <xdr:spPr>
        <a:xfrm>
          <a:off x="15290800" y="70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macro="" textlink="">
      <xdr:nvSpPr>
        <xdr:cNvPr id="336" name="円/楕円 335"/>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124477</xdr:rowOff>
    </xdr:from>
    <xdr:ext cx="762000" cy="259045"/>
    <xdr:sp macro="" textlink="">
      <xdr:nvSpPr>
        <xdr:cNvPr id="337" name="テキスト ボックス 336"/>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48985</xdr:rowOff>
    </xdr:from>
    <xdr:to>
      <xdr:col>20</xdr:col>
      <xdr:colOff>209550</xdr:colOff>
      <xdr:row>40</xdr:row>
      <xdr:rowOff>150585</xdr:rowOff>
    </xdr:to>
    <xdr:sp macro="" textlink="">
      <xdr:nvSpPr>
        <xdr:cNvPr id="338" name="円/楕円 337"/>
        <xdr:cNvSpPr/>
      </xdr:nvSpPr>
      <xdr:spPr>
        <a:xfrm>
          <a:off x="13843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135362</xdr:rowOff>
    </xdr:from>
    <xdr:ext cx="762000" cy="259045"/>
    <xdr:sp macro="" textlink="">
      <xdr:nvSpPr>
        <xdr:cNvPr id="339" name="テキスト ボックス 338"/>
        <xdr:cNvSpPr txBox="1"/>
      </xdr:nvSpPr>
      <xdr:spPr>
        <a:xfrm>
          <a:off x="13512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51707</xdr:rowOff>
    </xdr:from>
    <xdr:to>
      <xdr:col>19</xdr:col>
      <xdr:colOff>6350</xdr:colOff>
      <xdr:row>41</xdr:row>
      <xdr:rowOff>153307</xdr:rowOff>
    </xdr:to>
    <xdr:sp macro="" textlink="">
      <xdr:nvSpPr>
        <xdr:cNvPr id="340" name="円/楕円 339"/>
        <xdr:cNvSpPr/>
      </xdr:nvSpPr>
      <xdr:spPr>
        <a:xfrm>
          <a:off x="12954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138084</xdr:rowOff>
    </xdr:from>
    <xdr:ext cx="762000" cy="259045"/>
    <xdr:sp macro="" textlink="">
      <xdr:nvSpPr>
        <xdr:cNvPr id="341" name="テキスト ボックス 340"/>
        <xdr:cNvSpPr txBox="1"/>
      </xdr:nvSpPr>
      <xdr:spPr>
        <a:xfrm>
          <a:off x="12623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公債費のうち市債の利子の割合が、高利率の市債の償還が進んできたことや低金利が続いているため、公債費に係る経常収支比率は類似団体平均を５．</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ポイント下回っている。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95250</xdr:rowOff>
    </xdr:from>
    <xdr:to>
      <xdr:col>7</xdr:col>
      <xdr:colOff>15875</xdr:colOff>
      <xdr:row>81</xdr:row>
      <xdr:rowOff>95250</xdr:rowOff>
    </xdr:to>
    <xdr:cxnSp macro="">
      <xdr:nvCxnSpPr>
        <xdr:cNvPr id="369" name="直線コネクタ 368"/>
        <xdr:cNvCxnSpPr/>
      </xdr:nvCxnSpPr>
      <xdr:spPr>
        <a:xfrm flipV="1">
          <a:off x="4826000" y="1261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67327</xdr:rowOff>
    </xdr:from>
    <xdr:ext cx="762000" cy="259045"/>
    <xdr:sp macro="" textlink="">
      <xdr:nvSpPr>
        <xdr:cNvPr id="370" name="公債費最小値テキスト"/>
        <xdr:cNvSpPr txBox="1"/>
      </xdr:nvSpPr>
      <xdr:spPr>
        <a:xfrm>
          <a:off x="49149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81</xdr:row>
      <xdr:rowOff>95250</xdr:rowOff>
    </xdr:from>
    <xdr:to>
      <xdr:col>7</xdr:col>
      <xdr:colOff>104775</xdr:colOff>
      <xdr:row>81</xdr:row>
      <xdr:rowOff>95250</xdr:rowOff>
    </xdr:to>
    <xdr:cxnSp macro="">
      <xdr:nvCxnSpPr>
        <xdr:cNvPr id="371" name="直線コネクタ 370"/>
        <xdr:cNvCxnSpPr/>
      </xdr:nvCxnSpPr>
      <xdr:spPr>
        <a:xfrm>
          <a:off x="4737100" y="1398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10177</xdr:rowOff>
    </xdr:from>
    <xdr:ext cx="762000" cy="259045"/>
    <xdr:sp macro="" textlink="">
      <xdr:nvSpPr>
        <xdr:cNvPr id="372"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73</xdr:row>
      <xdr:rowOff>95250</xdr:rowOff>
    </xdr:from>
    <xdr:to>
      <xdr:col>7</xdr:col>
      <xdr:colOff>104775</xdr:colOff>
      <xdr:row>73</xdr:row>
      <xdr:rowOff>95250</xdr:rowOff>
    </xdr:to>
    <xdr:cxnSp macro="">
      <xdr:nvCxnSpPr>
        <xdr:cNvPr id="373" name="直線コネクタ 372"/>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95250</xdr:rowOff>
    </xdr:from>
    <xdr:to>
      <xdr:col>7</xdr:col>
      <xdr:colOff>15875</xdr:colOff>
      <xdr:row>73</xdr:row>
      <xdr:rowOff>146050</xdr:rowOff>
    </xdr:to>
    <xdr:cxnSp macro="">
      <xdr:nvCxnSpPr>
        <xdr:cNvPr id="374" name="直線コネクタ 373"/>
        <xdr:cNvCxnSpPr/>
      </xdr:nvCxnSpPr>
      <xdr:spPr>
        <a:xfrm flipV="1">
          <a:off x="3987800" y="12611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137177</xdr:rowOff>
    </xdr:from>
    <xdr:ext cx="762000" cy="259045"/>
    <xdr:sp macro="" textlink="">
      <xdr:nvSpPr>
        <xdr:cNvPr id="375" name="公債費平均値テキスト"/>
        <xdr:cNvSpPr txBox="1"/>
      </xdr:nvSpPr>
      <xdr:spPr>
        <a:xfrm>
          <a:off x="4914900" y="1316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165100</xdr:rowOff>
    </xdr:from>
    <xdr:to>
      <xdr:col>7</xdr:col>
      <xdr:colOff>66675</xdr:colOff>
      <xdr:row>77</xdr:row>
      <xdr:rowOff>95250</xdr:rowOff>
    </xdr:to>
    <xdr:sp macro="" textlink="">
      <xdr:nvSpPr>
        <xdr:cNvPr id="376" name="フローチャート : 判断 375"/>
        <xdr:cNvSpPr/>
      </xdr:nvSpPr>
      <xdr:spPr>
        <a:xfrm>
          <a:off x="47752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120650</xdr:rowOff>
    </xdr:from>
    <xdr:to>
      <xdr:col>5</xdr:col>
      <xdr:colOff>549275</xdr:colOff>
      <xdr:row>73</xdr:row>
      <xdr:rowOff>146050</xdr:rowOff>
    </xdr:to>
    <xdr:cxnSp macro="">
      <xdr:nvCxnSpPr>
        <xdr:cNvPr id="377" name="直線コネクタ 376"/>
        <xdr:cNvCxnSpPr/>
      </xdr:nvCxnSpPr>
      <xdr:spPr>
        <a:xfrm>
          <a:off x="3098800" y="1263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57150</xdr:rowOff>
    </xdr:from>
    <xdr:to>
      <xdr:col>5</xdr:col>
      <xdr:colOff>600075</xdr:colOff>
      <xdr:row>77</xdr:row>
      <xdr:rowOff>158750</xdr:rowOff>
    </xdr:to>
    <xdr:sp macro="" textlink="">
      <xdr:nvSpPr>
        <xdr:cNvPr id="378" name="フローチャート : 判断 377"/>
        <xdr:cNvSpPr/>
      </xdr:nvSpPr>
      <xdr:spPr>
        <a:xfrm>
          <a:off x="3937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143527</xdr:rowOff>
    </xdr:from>
    <xdr:ext cx="736600" cy="259045"/>
    <xdr:sp macro="" textlink="">
      <xdr:nvSpPr>
        <xdr:cNvPr id="379" name="テキスト ボックス 378"/>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120650</xdr:rowOff>
    </xdr:from>
    <xdr:to>
      <xdr:col>4</xdr:col>
      <xdr:colOff>346075</xdr:colOff>
      <xdr:row>74</xdr:row>
      <xdr:rowOff>50800</xdr:rowOff>
    </xdr:to>
    <xdr:cxnSp macro="">
      <xdr:nvCxnSpPr>
        <xdr:cNvPr id="380" name="直線コネクタ 379"/>
        <xdr:cNvCxnSpPr/>
      </xdr:nvCxnSpPr>
      <xdr:spPr>
        <a:xfrm flipV="1">
          <a:off x="2209800" y="1263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120650</xdr:rowOff>
    </xdr:from>
    <xdr:to>
      <xdr:col>4</xdr:col>
      <xdr:colOff>396875</xdr:colOff>
      <xdr:row>78</xdr:row>
      <xdr:rowOff>50800</xdr:rowOff>
    </xdr:to>
    <xdr:sp macro="" textlink="">
      <xdr:nvSpPr>
        <xdr:cNvPr id="381" name="フローチャート : 判断 380"/>
        <xdr:cNvSpPr/>
      </xdr:nvSpPr>
      <xdr:spPr>
        <a:xfrm>
          <a:off x="3048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35577</xdr:rowOff>
    </xdr:from>
    <xdr:ext cx="762000" cy="259045"/>
    <xdr:sp macro="" textlink="">
      <xdr:nvSpPr>
        <xdr:cNvPr id="382" name="テキスト ボックス 381"/>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50800</xdr:rowOff>
    </xdr:from>
    <xdr:to>
      <xdr:col>3</xdr:col>
      <xdr:colOff>142875</xdr:colOff>
      <xdr:row>74</xdr:row>
      <xdr:rowOff>139700</xdr:rowOff>
    </xdr:to>
    <xdr:cxnSp macro="">
      <xdr:nvCxnSpPr>
        <xdr:cNvPr id="383" name="直線コネクタ 382"/>
        <xdr:cNvCxnSpPr/>
      </xdr:nvCxnSpPr>
      <xdr:spPr>
        <a:xfrm flipV="1">
          <a:off x="1320800" y="1273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101600</xdr:rowOff>
    </xdr:from>
    <xdr:to>
      <xdr:col>3</xdr:col>
      <xdr:colOff>193675</xdr:colOff>
      <xdr:row>77</xdr:row>
      <xdr:rowOff>31750</xdr:rowOff>
    </xdr:to>
    <xdr:sp macro="" textlink="">
      <xdr:nvSpPr>
        <xdr:cNvPr id="384" name="フローチャート : 判断 383"/>
        <xdr:cNvSpPr/>
      </xdr:nvSpPr>
      <xdr:spPr>
        <a:xfrm>
          <a:off x="2159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5" name="テキスト ボックス 384"/>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127000</xdr:rowOff>
    </xdr:from>
    <xdr:to>
      <xdr:col>1</xdr:col>
      <xdr:colOff>676275</xdr:colOff>
      <xdr:row>77</xdr:row>
      <xdr:rowOff>57150</xdr:rowOff>
    </xdr:to>
    <xdr:sp macro="" textlink="">
      <xdr:nvSpPr>
        <xdr:cNvPr id="386" name="フローチャート : 判断 385"/>
        <xdr:cNvSpPr/>
      </xdr:nvSpPr>
      <xdr:spPr>
        <a:xfrm>
          <a:off x="1270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41927</xdr:rowOff>
    </xdr:from>
    <xdr:ext cx="762000" cy="259045"/>
    <xdr:sp macro="" textlink="">
      <xdr:nvSpPr>
        <xdr:cNvPr id="387" name="テキスト ボックス 386"/>
        <xdr:cNvSpPr txBox="1"/>
      </xdr:nvSpPr>
      <xdr:spPr>
        <a:xfrm>
          <a:off x="939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44450</xdr:rowOff>
    </xdr:from>
    <xdr:to>
      <xdr:col>7</xdr:col>
      <xdr:colOff>66675</xdr:colOff>
      <xdr:row>73</xdr:row>
      <xdr:rowOff>146050</xdr:rowOff>
    </xdr:to>
    <xdr:sp macro="" textlink="">
      <xdr:nvSpPr>
        <xdr:cNvPr id="393" name="円/楕円 392"/>
        <xdr:cNvSpPr/>
      </xdr:nvSpPr>
      <xdr:spPr>
        <a:xfrm>
          <a:off x="47752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124477</xdr:rowOff>
    </xdr:from>
    <xdr:ext cx="762000" cy="259045"/>
    <xdr:sp macro="" textlink="">
      <xdr:nvSpPr>
        <xdr:cNvPr id="394" name="公債費該当値テキスト"/>
        <xdr:cNvSpPr txBox="1"/>
      </xdr:nvSpPr>
      <xdr:spPr>
        <a:xfrm>
          <a:off x="4914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95250</xdr:rowOff>
    </xdr:from>
    <xdr:to>
      <xdr:col>5</xdr:col>
      <xdr:colOff>600075</xdr:colOff>
      <xdr:row>74</xdr:row>
      <xdr:rowOff>25400</xdr:rowOff>
    </xdr:to>
    <xdr:sp macro="" textlink="">
      <xdr:nvSpPr>
        <xdr:cNvPr id="395" name="円/楕円 394"/>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35577</xdr:rowOff>
    </xdr:from>
    <xdr:ext cx="736600" cy="259045"/>
    <xdr:sp macro="" textlink="">
      <xdr:nvSpPr>
        <xdr:cNvPr id="396" name="テキスト ボックス 395"/>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69850</xdr:rowOff>
    </xdr:from>
    <xdr:to>
      <xdr:col>4</xdr:col>
      <xdr:colOff>396875</xdr:colOff>
      <xdr:row>74</xdr:row>
      <xdr:rowOff>0</xdr:rowOff>
    </xdr:to>
    <xdr:sp macro="" textlink="">
      <xdr:nvSpPr>
        <xdr:cNvPr id="397" name="円/楕円 396"/>
        <xdr:cNvSpPr/>
      </xdr:nvSpPr>
      <xdr:spPr>
        <a:xfrm>
          <a:off x="30480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10177</xdr:rowOff>
    </xdr:from>
    <xdr:ext cx="762000" cy="259045"/>
    <xdr:sp macro="" textlink="">
      <xdr:nvSpPr>
        <xdr:cNvPr id="398" name="テキスト ボックス 397"/>
        <xdr:cNvSpPr txBox="1"/>
      </xdr:nvSpPr>
      <xdr:spPr>
        <a:xfrm>
          <a:off x="2717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0</xdr:rowOff>
    </xdr:from>
    <xdr:to>
      <xdr:col>3</xdr:col>
      <xdr:colOff>193675</xdr:colOff>
      <xdr:row>74</xdr:row>
      <xdr:rowOff>101600</xdr:rowOff>
    </xdr:to>
    <xdr:sp macro="" textlink="">
      <xdr:nvSpPr>
        <xdr:cNvPr id="399" name="円/楕円 398"/>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111777</xdr:rowOff>
    </xdr:from>
    <xdr:ext cx="762000" cy="259045"/>
    <xdr:sp macro="" textlink="">
      <xdr:nvSpPr>
        <xdr:cNvPr id="400" name="テキスト ボックス 399"/>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88900</xdr:rowOff>
    </xdr:from>
    <xdr:to>
      <xdr:col>1</xdr:col>
      <xdr:colOff>676275</xdr:colOff>
      <xdr:row>75</xdr:row>
      <xdr:rowOff>19050</xdr:rowOff>
    </xdr:to>
    <xdr:sp macro="" textlink="">
      <xdr:nvSpPr>
        <xdr:cNvPr id="401" name="円/楕円 400"/>
        <xdr:cNvSpPr/>
      </xdr:nvSpPr>
      <xdr:spPr>
        <a:xfrm>
          <a:off x="1270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29227</xdr:rowOff>
    </xdr:from>
    <xdr:ext cx="762000" cy="259045"/>
    <xdr:sp macro="" textlink="">
      <xdr:nvSpPr>
        <xdr:cNvPr id="402" name="テキスト ボックス 401"/>
        <xdr:cNvSpPr txBox="1"/>
      </xdr:nvSpPr>
      <xdr:spPr>
        <a:xfrm>
          <a:off x="939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公債費以外の経常収支比率は、平成２１年度までは類似団体平均を１０ポイント程度上回っていたが、平成２２年度からはその差が４ポイント程度と小さくなっている。年度間で経常収支比率の値に差はあるものの、経常収支比率に占める各性質別歳出の順位は概ね同じ状況であ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26307</xdr:rowOff>
    </xdr:from>
    <xdr:to>
      <xdr:col>24</xdr:col>
      <xdr:colOff>31750</xdr:colOff>
      <xdr:row>81</xdr:row>
      <xdr:rowOff>80736</xdr:rowOff>
    </xdr:to>
    <xdr:cxnSp macro="">
      <xdr:nvCxnSpPr>
        <xdr:cNvPr id="432" name="直線コネクタ 431"/>
        <xdr:cNvCxnSpPr/>
      </xdr:nvCxnSpPr>
      <xdr:spPr>
        <a:xfrm flipV="1">
          <a:off x="16510000" y="12542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52813</xdr:rowOff>
    </xdr:from>
    <xdr:ext cx="762000" cy="259045"/>
    <xdr:sp macro="" textlink="">
      <xdr:nvSpPr>
        <xdr:cNvPr id="433" name="公債費以外最小値テキスト"/>
        <xdr:cNvSpPr txBox="1"/>
      </xdr:nvSpPr>
      <xdr:spPr>
        <a:xfrm>
          <a:off x="16598900" y="1394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81</xdr:row>
      <xdr:rowOff>80736</xdr:rowOff>
    </xdr:from>
    <xdr:to>
      <xdr:col>24</xdr:col>
      <xdr:colOff>120650</xdr:colOff>
      <xdr:row>81</xdr:row>
      <xdr:rowOff>80736</xdr:rowOff>
    </xdr:to>
    <xdr:cxnSp macro="">
      <xdr:nvCxnSpPr>
        <xdr:cNvPr id="434" name="直線コネクタ 433"/>
        <xdr:cNvCxnSpPr/>
      </xdr:nvCxnSpPr>
      <xdr:spPr>
        <a:xfrm>
          <a:off x="16421100" y="1396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112684</xdr:rowOff>
    </xdr:from>
    <xdr:ext cx="762000" cy="259045"/>
    <xdr:sp macro="" textlink="">
      <xdr:nvSpPr>
        <xdr:cNvPr id="435" name="公債費以外最大値テキスト"/>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628650</xdr:colOff>
      <xdr:row>73</xdr:row>
      <xdr:rowOff>26307</xdr:rowOff>
    </xdr:from>
    <xdr:to>
      <xdr:col>24</xdr:col>
      <xdr:colOff>120650</xdr:colOff>
      <xdr:row>73</xdr:row>
      <xdr:rowOff>26307</xdr:rowOff>
    </xdr:to>
    <xdr:cxnSp macro="">
      <xdr:nvCxnSpPr>
        <xdr:cNvPr id="436" name="直線コネクタ 435"/>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20864</xdr:rowOff>
    </xdr:from>
    <xdr:to>
      <xdr:col>24</xdr:col>
      <xdr:colOff>31750</xdr:colOff>
      <xdr:row>80</xdr:row>
      <xdr:rowOff>56243</xdr:rowOff>
    </xdr:to>
    <xdr:cxnSp macro="">
      <xdr:nvCxnSpPr>
        <xdr:cNvPr id="437" name="直線コネクタ 436"/>
        <xdr:cNvCxnSpPr/>
      </xdr:nvCxnSpPr>
      <xdr:spPr>
        <a:xfrm flipV="1">
          <a:off x="15671800" y="135654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141713</xdr:rowOff>
    </xdr:from>
    <xdr:ext cx="762000" cy="259045"/>
    <xdr:sp macro="" textlink="">
      <xdr:nvSpPr>
        <xdr:cNvPr id="438" name="公債費以外平均値テキスト"/>
        <xdr:cNvSpPr txBox="1"/>
      </xdr:nvSpPr>
      <xdr:spPr>
        <a:xfrm>
          <a:off x="16598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125186</xdr:rowOff>
    </xdr:from>
    <xdr:to>
      <xdr:col>24</xdr:col>
      <xdr:colOff>82550</xdr:colOff>
      <xdr:row>77</xdr:row>
      <xdr:rowOff>55336</xdr:rowOff>
    </xdr:to>
    <xdr:sp macro="" textlink="">
      <xdr:nvSpPr>
        <xdr:cNvPr id="439" name="フローチャート : 判断 438"/>
        <xdr:cNvSpPr/>
      </xdr:nvSpPr>
      <xdr:spPr>
        <a:xfrm>
          <a:off x="16459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23586</xdr:rowOff>
    </xdr:from>
    <xdr:to>
      <xdr:col>22</xdr:col>
      <xdr:colOff>565150</xdr:colOff>
      <xdr:row>80</xdr:row>
      <xdr:rowOff>56243</xdr:rowOff>
    </xdr:to>
    <xdr:cxnSp macro="">
      <xdr:nvCxnSpPr>
        <xdr:cNvPr id="440" name="直線コネクタ 439"/>
        <xdr:cNvCxnSpPr/>
      </xdr:nvCxnSpPr>
      <xdr:spPr>
        <a:xfrm>
          <a:off x="14782800" y="1373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40821</xdr:rowOff>
    </xdr:from>
    <xdr:to>
      <xdr:col>22</xdr:col>
      <xdr:colOff>615950</xdr:colOff>
      <xdr:row>77</xdr:row>
      <xdr:rowOff>142421</xdr:rowOff>
    </xdr:to>
    <xdr:sp macro="" textlink="">
      <xdr:nvSpPr>
        <xdr:cNvPr id="441" name="フローチャート : 判断 440"/>
        <xdr:cNvSpPr/>
      </xdr:nvSpPr>
      <xdr:spPr>
        <a:xfrm>
          <a:off x="15621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152598</xdr:rowOff>
    </xdr:from>
    <xdr:ext cx="736600" cy="259045"/>
    <xdr:sp macro="" textlink="">
      <xdr:nvSpPr>
        <xdr:cNvPr id="442" name="テキスト ボックス 441"/>
        <xdr:cNvSpPr txBox="1"/>
      </xdr:nvSpPr>
      <xdr:spPr>
        <a:xfrm>
          <a:off x="15290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94343</xdr:rowOff>
    </xdr:from>
    <xdr:to>
      <xdr:col>21</xdr:col>
      <xdr:colOff>361950</xdr:colOff>
      <xdr:row>80</xdr:row>
      <xdr:rowOff>23586</xdr:rowOff>
    </xdr:to>
    <xdr:cxnSp macro="">
      <xdr:nvCxnSpPr>
        <xdr:cNvPr id="443" name="直線コネクタ 442"/>
        <xdr:cNvCxnSpPr/>
      </xdr:nvCxnSpPr>
      <xdr:spPr>
        <a:xfrm>
          <a:off x="13893800" y="134674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29936</xdr:rowOff>
    </xdr:from>
    <xdr:to>
      <xdr:col>21</xdr:col>
      <xdr:colOff>412750</xdr:colOff>
      <xdr:row>77</xdr:row>
      <xdr:rowOff>131536</xdr:rowOff>
    </xdr:to>
    <xdr:sp macro="" textlink="">
      <xdr:nvSpPr>
        <xdr:cNvPr id="444" name="フローチャート : 判断 443"/>
        <xdr:cNvSpPr/>
      </xdr:nvSpPr>
      <xdr:spPr>
        <a:xfrm>
          <a:off x="14732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141713</xdr:rowOff>
    </xdr:from>
    <xdr:ext cx="762000" cy="259045"/>
    <xdr:sp macro="" textlink="">
      <xdr:nvSpPr>
        <xdr:cNvPr id="445" name="テキスト ボックス 444"/>
        <xdr:cNvSpPr txBox="1"/>
      </xdr:nvSpPr>
      <xdr:spPr>
        <a:xfrm>
          <a:off x="14401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94343</xdr:rowOff>
    </xdr:from>
    <xdr:to>
      <xdr:col>20</xdr:col>
      <xdr:colOff>158750</xdr:colOff>
      <xdr:row>82</xdr:row>
      <xdr:rowOff>61686</xdr:rowOff>
    </xdr:to>
    <xdr:cxnSp macro="">
      <xdr:nvCxnSpPr>
        <xdr:cNvPr id="446" name="直線コネクタ 445"/>
        <xdr:cNvCxnSpPr/>
      </xdr:nvCxnSpPr>
      <xdr:spPr>
        <a:xfrm flipV="1">
          <a:off x="13004800" y="13467443"/>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155121</xdr:rowOff>
    </xdr:from>
    <xdr:to>
      <xdr:col>20</xdr:col>
      <xdr:colOff>209550</xdr:colOff>
      <xdr:row>76</xdr:row>
      <xdr:rowOff>85271</xdr:rowOff>
    </xdr:to>
    <xdr:sp macro="" textlink="">
      <xdr:nvSpPr>
        <xdr:cNvPr id="447" name="フローチャート : 判断 446"/>
        <xdr:cNvSpPr/>
      </xdr:nvSpPr>
      <xdr:spPr>
        <a:xfrm>
          <a:off x="13843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95449</xdr:rowOff>
    </xdr:from>
    <xdr:ext cx="762000" cy="259045"/>
    <xdr:sp macro="" textlink="">
      <xdr:nvSpPr>
        <xdr:cNvPr id="448" name="テキスト ボックス 447"/>
        <xdr:cNvSpPr txBox="1"/>
      </xdr:nvSpPr>
      <xdr:spPr>
        <a:xfrm>
          <a:off x="13512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146957</xdr:rowOff>
    </xdr:from>
    <xdr:to>
      <xdr:col>19</xdr:col>
      <xdr:colOff>6350</xdr:colOff>
      <xdr:row>77</xdr:row>
      <xdr:rowOff>77107</xdr:rowOff>
    </xdr:to>
    <xdr:sp macro="" textlink="">
      <xdr:nvSpPr>
        <xdr:cNvPr id="449" name="フローチャート : 判断 448"/>
        <xdr:cNvSpPr/>
      </xdr:nvSpPr>
      <xdr:spPr>
        <a:xfrm>
          <a:off x="12954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87284</xdr:rowOff>
    </xdr:from>
    <xdr:ext cx="762000" cy="259045"/>
    <xdr:sp macro="" textlink="">
      <xdr:nvSpPr>
        <xdr:cNvPr id="450" name="テキスト ボックス 449"/>
        <xdr:cNvSpPr txBox="1"/>
      </xdr:nvSpPr>
      <xdr:spPr>
        <a:xfrm>
          <a:off x="12623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141514</xdr:rowOff>
    </xdr:from>
    <xdr:to>
      <xdr:col>24</xdr:col>
      <xdr:colOff>82550</xdr:colOff>
      <xdr:row>79</xdr:row>
      <xdr:rowOff>71664</xdr:rowOff>
    </xdr:to>
    <xdr:sp macro="" textlink="">
      <xdr:nvSpPr>
        <xdr:cNvPr id="456" name="円/楕円 455"/>
        <xdr:cNvSpPr/>
      </xdr:nvSpPr>
      <xdr:spPr>
        <a:xfrm>
          <a:off x="16459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113591</xdr:rowOff>
    </xdr:from>
    <xdr:ext cx="762000" cy="259045"/>
    <xdr:sp macro="" textlink="">
      <xdr:nvSpPr>
        <xdr:cNvPr id="457" name="公債費以外該当値テキスト"/>
        <xdr:cNvSpPr txBox="1"/>
      </xdr:nvSpPr>
      <xdr:spPr>
        <a:xfrm>
          <a:off x="16598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5443</xdr:rowOff>
    </xdr:from>
    <xdr:to>
      <xdr:col>22</xdr:col>
      <xdr:colOff>615950</xdr:colOff>
      <xdr:row>80</xdr:row>
      <xdr:rowOff>107043</xdr:rowOff>
    </xdr:to>
    <xdr:sp macro="" textlink="">
      <xdr:nvSpPr>
        <xdr:cNvPr id="458" name="円/楕円 457"/>
        <xdr:cNvSpPr/>
      </xdr:nvSpPr>
      <xdr:spPr>
        <a:xfrm>
          <a:off x="15621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91820</xdr:rowOff>
    </xdr:from>
    <xdr:ext cx="736600" cy="259045"/>
    <xdr:sp macro="" textlink="">
      <xdr:nvSpPr>
        <xdr:cNvPr id="459" name="テキスト ボックス 458"/>
        <xdr:cNvSpPr txBox="1"/>
      </xdr:nvSpPr>
      <xdr:spPr>
        <a:xfrm>
          <a:off x="15290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144236</xdr:rowOff>
    </xdr:from>
    <xdr:to>
      <xdr:col>21</xdr:col>
      <xdr:colOff>412750</xdr:colOff>
      <xdr:row>80</xdr:row>
      <xdr:rowOff>74386</xdr:rowOff>
    </xdr:to>
    <xdr:sp macro="" textlink="">
      <xdr:nvSpPr>
        <xdr:cNvPr id="460" name="円/楕円 459"/>
        <xdr:cNvSpPr/>
      </xdr:nvSpPr>
      <xdr:spPr>
        <a:xfrm>
          <a:off x="14732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59163</xdr:rowOff>
    </xdr:from>
    <xdr:ext cx="762000" cy="259045"/>
    <xdr:sp macro="" textlink="">
      <xdr:nvSpPr>
        <xdr:cNvPr id="461" name="テキスト ボックス 460"/>
        <xdr:cNvSpPr txBox="1"/>
      </xdr:nvSpPr>
      <xdr:spPr>
        <a:xfrm>
          <a:off x="14401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43543</xdr:rowOff>
    </xdr:from>
    <xdr:to>
      <xdr:col>20</xdr:col>
      <xdr:colOff>209550</xdr:colOff>
      <xdr:row>78</xdr:row>
      <xdr:rowOff>145143</xdr:rowOff>
    </xdr:to>
    <xdr:sp macro="" textlink="">
      <xdr:nvSpPr>
        <xdr:cNvPr id="462" name="円/楕円 461"/>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129920</xdr:rowOff>
    </xdr:from>
    <xdr:ext cx="762000" cy="259045"/>
    <xdr:sp macro="" textlink="">
      <xdr:nvSpPr>
        <xdr:cNvPr id="463" name="テキスト ボックス 462"/>
        <xdr:cNvSpPr txBox="1"/>
      </xdr:nvSpPr>
      <xdr:spPr>
        <a:xfrm>
          <a:off x="13512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82</xdr:row>
      <xdr:rowOff>10886</xdr:rowOff>
    </xdr:from>
    <xdr:to>
      <xdr:col>19</xdr:col>
      <xdr:colOff>6350</xdr:colOff>
      <xdr:row>82</xdr:row>
      <xdr:rowOff>112486</xdr:rowOff>
    </xdr:to>
    <xdr:sp macro="" textlink="">
      <xdr:nvSpPr>
        <xdr:cNvPr id="464" name="円/楕円 463"/>
        <xdr:cNvSpPr/>
      </xdr:nvSpPr>
      <xdr:spPr>
        <a:xfrm>
          <a:off x="12954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82</xdr:row>
      <xdr:rowOff>97263</xdr:rowOff>
    </xdr:from>
    <xdr:ext cx="762000" cy="259045"/>
    <xdr:sp macro="" textlink="">
      <xdr:nvSpPr>
        <xdr:cNvPr id="465" name="テキスト ボックス 464"/>
        <xdr:cNvSpPr txBox="1"/>
      </xdr:nvSpPr>
      <xdr:spPr>
        <a:xfrm>
          <a:off x="12623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京都府長岡京市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16342</xdr:rowOff>
    </xdr:from>
    <xdr:to>
      <xdr:col>4</xdr:col>
      <xdr:colOff>1117600</xdr:colOff>
      <xdr:row>20</xdr:row>
      <xdr:rowOff>5324</xdr:rowOff>
    </xdr:to>
    <xdr:cxnSp macro="">
      <xdr:nvCxnSpPr>
        <xdr:cNvPr id="43" name="直線コネクタ 42"/>
        <xdr:cNvCxnSpPr/>
      </xdr:nvCxnSpPr>
      <xdr:spPr bwMode="auto">
        <a:xfrm flipV="1">
          <a:off x="5651500" y="2292817"/>
          <a:ext cx="0" cy="1189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148851</xdr:rowOff>
    </xdr:from>
    <xdr:ext cx="762000" cy="259045"/>
    <xdr:sp macro="" textlink="">
      <xdr:nvSpPr>
        <xdr:cNvPr id="44" name="人口1人当たり決算額の推移最小値テキスト130"/>
        <xdr:cNvSpPr txBox="1"/>
      </xdr:nvSpPr>
      <xdr:spPr>
        <a:xfrm>
          <a:off x="5740400" y="34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59,953</a:t>
          </a:r>
          <a:endParaRPr kumimoji="1" lang="ja-JP" altLang="en-US" sz="1000" b="1">
            <a:latin typeface="ＭＳ Ｐゴシック"/>
          </a:endParaRPr>
        </a:p>
      </xdr:txBody>
    </xdr:sp>
    <xdr:clientData/>
  </xdr:oneCellAnchor>
  <xdr:twoCellAnchor>
    <xdr:from>
      <xdr:col>4</xdr:col>
      <xdr:colOff>1028700</xdr:colOff>
      <xdr:row>20</xdr:row>
      <xdr:rowOff>5324</xdr:rowOff>
    </xdr:from>
    <xdr:to>
      <xdr:col>5</xdr:col>
      <xdr:colOff>73025</xdr:colOff>
      <xdr:row>20</xdr:row>
      <xdr:rowOff>5324</xdr:rowOff>
    </xdr:to>
    <xdr:cxnSp macro="">
      <xdr:nvCxnSpPr>
        <xdr:cNvPr id="45" name="直線コネクタ 44"/>
        <xdr:cNvCxnSpPr/>
      </xdr:nvCxnSpPr>
      <xdr:spPr bwMode="auto">
        <a:xfrm>
          <a:off x="5562600" y="34819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102719</xdr:rowOff>
    </xdr:from>
    <xdr:ext cx="762000" cy="259045"/>
    <xdr:sp macro="" textlink="">
      <xdr:nvSpPr>
        <xdr:cNvPr id="46" name="人口1人当たり決算額の推移最大値テキスト130"/>
        <xdr:cNvSpPr txBox="1"/>
      </xdr:nvSpPr>
      <xdr:spPr>
        <a:xfrm>
          <a:off x="5740400" y="203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85,962</a:t>
          </a:r>
          <a:endParaRPr kumimoji="1" lang="ja-JP" altLang="en-US" sz="1000" b="1">
            <a:latin typeface="ＭＳ Ｐゴシック"/>
          </a:endParaRPr>
        </a:p>
      </xdr:txBody>
    </xdr:sp>
    <xdr:clientData/>
  </xdr:oneCellAnchor>
  <xdr:twoCellAnchor>
    <xdr:from>
      <xdr:col>4</xdr:col>
      <xdr:colOff>1028700</xdr:colOff>
      <xdr:row>13</xdr:row>
      <xdr:rowOff>16342</xdr:rowOff>
    </xdr:from>
    <xdr:to>
      <xdr:col>5</xdr:col>
      <xdr:colOff>73025</xdr:colOff>
      <xdr:row>13</xdr:row>
      <xdr:rowOff>16342</xdr:rowOff>
    </xdr:to>
    <xdr:cxnSp macro="">
      <xdr:nvCxnSpPr>
        <xdr:cNvPr id="47" name="直線コネクタ 46"/>
        <xdr:cNvCxnSpPr/>
      </xdr:nvCxnSpPr>
      <xdr:spPr bwMode="auto">
        <a:xfrm>
          <a:off x="5562600" y="2292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67183</xdr:rowOff>
    </xdr:from>
    <xdr:to>
      <xdr:col>4</xdr:col>
      <xdr:colOff>1117600</xdr:colOff>
      <xdr:row>17</xdr:row>
      <xdr:rowOff>163881</xdr:rowOff>
    </xdr:to>
    <xdr:cxnSp macro="">
      <xdr:nvCxnSpPr>
        <xdr:cNvPr id="48" name="直線コネクタ 47"/>
        <xdr:cNvCxnSpPr/>
      </xdr:nvCxnSpPr>
      <xdr:spPr bwMode="auto">
        <a:xfrm>
          <a:off x="5003800" y="3029458"/>
          <a:ext cx="647700" cy="96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104965</xdr:rowOff>
    </xdr:from>
    <xdr:ext cx="762000" cy="259045"/>
    <xdr:sp macro="" textlink="">
      <xdr:nvSpPr>
        <xdr:cNvPr id="49" name="人口1人当たり決算額の推移平均値テキスト130"/>
        <xdr:cNvSpPr txBox="1"/>
      </xdr:nvSpPr>
      <xdr:spPr>
        <a:xfrm>
          <a:off x="5740400" y="2724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88438</xdr:rowOff>
    </xdr:from>
    <xdr:to>
      <xdr:col>5</xdr:col>
      <xdr:colOff>34925</xdr:colOff>
      <xdr:row>17</xdr:row>
      <xdr:rowOff>18588</xdr:rowOff>
    </xdr:to>
    <xdr:sp macro="" textlink="">
      <xdr:nvSpPr>
        <xdr:cNvPr id="50" name="フローチャート : 判断 49"/>
        <xdr:cNvSpPr/>
      </xdr:nvSpPr>
      <xdr:spPr bwMode="auto">
        <a:xfrm>
          <a:off x="5600700" y="2879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68235</xdr:rowOff>
    </xdr:from>
    <xdr:to>
      <xdr:col>4</xdr:col>
      <xdr:colOff>469900</xdr:colOff>
      <xdr:row>17</xdr:row>
      <xdr:rowOff>67183</xdr:rowOff>
    </xdr:to>
    <xdr:cxnSp macro="">
      <xdr:nvCxnSpPr>
        <xdr:cNvPr id="51" name="直線コネクタ 50"/>
        <xdr:cNvCxnSpPr/>
      </xdr:nvCxnSpPr>
      <xdr:spPr bwMode="auto">
        <a:xfrm>
          <a:off x="4305300" y="2859060"/>
          <a:ext cx="698500" cy="17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10531</xdr:rowOff>
    </xdr:from>
    <xdr:to>
      <xdr:col>4</xdr:col>
      <xdr:colOff>520700</xdr:colOff>
      <xdr:row>16</xdr:row>
      <xdr:rowOff>112131</xdr:rowOff>
    </xdr:to>
    <xdr:sp macro="" textlink="">
      <xdr:nvSpPr>
        <xdr:cNvPr id="52" name="フローチャート : 判断 51"/>
        <xdr:cNvSpPr/>
      </xdr:nvSpPr>
      <xdr:spPr bwMode="auto">
        <a:xfrm>
          <a:off x="4953000" y="2801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122308</xdr:rowOff>
    </xdr:from>
    <xdr:ext cx="736600" cy="259045"/>
    <xdr:sp macro="" textlink="">
      <xdr:nvSpPr>
        <xdr:cNvPr id="53" name="テキスト ボックス 52"/>
        <xdr:cNvSpPr txBox="1"/>
      </xdr:nvSpPr>
      <xdr:spPr>
        <a:xfrm>
          <a:off x="4622800" y="2570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68235</xdr:rowOff>
    </xdr:from>
    <xdr:to>
      <xdr:col>3</xdr:col>
      <xdr:colOff>904875</xdr:colOff>
      <xdr:row>16</xdr:row>
      <xdr:rowOff>102525</xdr:rowOff>
    </xdr:to>
    <xdr:cxnSp macro="">
      <xdr:nvCxnSpPr>
        <xdr:cNvPr id="54" name="直線コネクタ 53"/>
        <xdr:cNvCxnSpPr/>
      </xdr:nvCxnSpPr>
      <xdr:spPr bwMode="auto">
        <a:xfrm flipV="1">
          <a:off x="3606800" y="2859060"/>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94839</xdr:rowOff>
    </xdr:from>
    <xdr:to>
      <xdr:col>3</xdr:col>
      <xdr:colOff>955675</xdr:colOff>
      <xdr:row>16</xdr:row>
      <xdr:rowOff>24989</xdr:rowOff>
    </xdr:to>
    <xdr:sp macro="" textlink="">
      <xdr:nvSpPr>
        <xdr:cNvPr id="55" name="フローチャート : 判断 54"/>
        <xdr:cNvSpPr/>
      </xdr:nvSpPr>
      <xdr:spPr bwMode="auto">
        <a:xfrm>
          <a:off x="4254500" y="2714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35166</xdr:rowOff>
    </xdr:from>
    <xdr:ext cx="762000" cy="259045"/>
    <xdr:sp macro="" textlink="">
      <xdr:nvSpPr>
        <xdr:cNvPr id="56" name="テキスト ボックス 55"/>
        <xdr:cNvSpPr txBox="1"/>
      </xdr:nvSpPr>
      <xdr:spPr>
        <a:xfrm>
          <a:off x="3924300" y="248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29098</xdr:rowOff>
    </xdr:from>
    <xdr:to>
      <xdr:col>3</xdr:col>
      <xdr:colOff>206375</xdr:colOff>
      <xdr:row>16</xdr:row>
      <xdr:rowOff>102525</xdr:rowOff>
    </xdr:to>
    <xdr:cxnSp macro="">
      <xdr:nvCxnSpPr>
        <xdr:cNvPr id="57" name="直線コネクタ 56"/>
        <xdr:cNvCxnSpPr/>
      </xdr:nvCxnSpPr>
      <xdr:spPr bwMode="auto">
        <a:xfrm>
          <a:off x="2908300" y="2819923"/>
          <a:ext cx="698500" cy="7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23287</xdr:rowOff>
    </xdr:from>
    <xdr:to>
      <xdr:col>3</xdr:col>
      <xdr:colOff>257175</xdr:colOff>
      <xdr:row>18</xdr:row>
      <xdr:rowOff>124887</xdr:rowOff>
    </xdr:to>
    <xdr:sp macro="" textlink="">
      <xdr:nvSpPr>
        <xdr:cNvPr id="58" name="フローチャート : 判断 57"/>
        <xdr:cNvSpPr/>
      </xdr:nvSpPr>
      <xdr:spPr bwMode="auto">
        <a:xfrm>
          <a:off x="3556000" y="3157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109664</xdr:rowOff>
    </xdr:from>
    <xdr:ext cx="762000" cy="259045"/>
    <xdr:sp macro="" textlink="">
      <xdr:nvSpPr>
        <xdr:cNvPr id="59" name="テキスト ボックス 58"/>
        <xdr:cNvSpPr txBox="1"/>
      </xdr:nvSpPr>
      <xdr:spPr>
        <a:xfrm>
          <a:off x="3225800" y="324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129266</xdr:rowOff>
    </xdr:from>
    <xdr:to>
      <xdr:col>2</xdr:col>
      <xdr:colOff>692150</xdr:colOff>
      <xdr:row>18</xdr:row>
      <xdr:rowOff>59416</xdr:rowOff>
    </xdr:to>
    <xdr:sp macro="" textlink="">
      <xdr:nvSpPr>
        <xdr:cNvPr id="60" name="フローチャート : 判断 59"/>
        <xdr:cNvSpPr/>
      </xdr:nvSpPr>
      <xdr:spPr bwMode="auto">
        <a:xfrm>
          <a:off x="2857500" y="30915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44193</xdr:rowOff>
    </xdr:from>
    <xdr:ext cx="762000" cy="259045"/>
    <xdr:sp macro="" textlink="">
      <xdr:nvSpPr>
        <xdr:cNvPr id="61" name="テキスト ボックス 60"/>
        <xdr:cNvSpPr txBox="1"/>
      </xdr:nvSpPr>
      <xdr:spPr>
        <a:xfrm>
          <a:off x="2527300" y="317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113081</xdr:rowOff>
    </xdr:from>
    <xdr:to>
      <xdr:col>5</xdr:col>
      <xdr:colOff>34925</xdr:colOff>
      <xdr:row>18</xdr:row>
      <xdr:rowOff>43231</xdr:rowOff>
    </xdr:to>
    <xdr:sp macro="" textlink="">
      <xdr:nvSpPr>
        <xdr:cNvPr id="67" name="円/楕円 66"/>
        <xdr:cNvSpPr/>
      </xdr:nvSpPr>
      <xdr:spPr bwMode="auto">
        <a:xfrm>
          <a:off x="5600700" y="307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85158</xdr:rowOff>
    </xdr:from>
    <xdr:ext cx="762000" cy="259045"/>
    <xdr:sp macro="" textlink="">
      <xdr:nvSpPr>
        <xdr:cNvPr id="68" name="人口1人当たり決算額の推移該当値テキスト130"/>
        <xdr:cNvSpPr txBox="1"/>
      </xdr:nvSpPr>
      <xdr:spPr>
        <a:xfrm>
          <a:off x="5740400" y="30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16383</xdr:rowOff>
    </xdr:from>
    <xdr:to>
      <xdr:col>4</xdr:col>
      <xdr:colOff>520700</xdr:colOff>
      <xdr:row>17</xdr:row>
      <xdr:rowOff>117983</xdr:rowOff>
    </xdr:to>
    <xdr:sp macro="" textlink="">
      <xdr:nvSpPr>
        <xdr:cNvPr id="69" name="円/楕円 68"/>
        <xdr:cNvSpPr/>
      </xdr:nvSpPr>
      <xdr:spPr bwMode="auto">
        <a:xfrm>
          <a:off x="4953000" y="2978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102760</xdr:rowOff>
    </xdr:from>
    <xdr:ext cx="736600" cy="259045"/>
    <xdr:sp macro="" textlink="">
      <xdr:nvSpPr>
        <xdr:cNvPr id="70" name="テキスト ボックス 69"/>
        <xdr:cNvSpPr txBox="1"/>
      </xdr:nvSpPr>
      <xdr:spPr>
        <a:xfrm>
          <a:off x="4622800" y="306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17435</xdr:rowOff>
    </xdr:from>
    <xdr:to>
      <xdr:col>3</xdr:col>
      <xdr:colOff>955675</xdr:colOff>
      <xdr:row>16</xdr:row>
      <xdr:rowOff>119035</xdr:rowOff>
    </xdr:to>
    <xdr:sp macro="" textlink="">
      <xdr:nvSpPr>
        <xdr:cNvPr id="71" name="円/楕円 70"/>
        <xdr:cNvSpPr/>
      </xdr:nvSpPr>
      <xdr:spPr bwMode="auto">
        <a:xfrm>
          <a:off x="4254500" y="280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103812</xdr:rowOff>
    </xdr:from>
    <xdr:ext cx="762000" cy="259045"/>
    <xdr:sp macro="" textlink="">
      <xdr:nvSpPr>
        <xdr:cNvPr id="72" name="テキスト ボックス 71"/>
        <xdr:cNvSpPr txBox="1"/>
      </xdr:nvSpPr>
      <xdr:spPr>
        <a:xfrm>
          <a:off x="3924300" y="28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73,577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51725</xdr:rowOff>
    </xdr:from>
    <xdr:to>
      <xdr:col>3</xdr:col>
      <xdr:colOff>257175</xdr:colOff>
      <xdr:row>16</xdr:row>
      <xdr:rowOff>153325</xdr:rowOff>
    </xdr:to>
    <xdr:sp macro="" textlink="">
      <xdr:nvSpPr>
        <xdr:cNvPr id="73" name="円/楕円 72"/>
        <xdr:cNvSpPr/>
      </xdr:nvSpPr>
      <xdr:spPr bwMode="auto">
        <a:xfrm>
          <a:off x="3556000" y="284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163502</xdr:rowOff>
    </xdr:from>
    <xdr:ext cx="762000" cy="259045"/>
    <xdr:sp macro="" textlink="">
      <xdr:nvSpPr>
        <xdr:cNvPr id="74" name="テキスト ボックス 73"/>
        <xdr:cNvSpPr txBox="1"/>
      </xdr:nvSpPr>
      <xdr:spPr>
        <a:xfrm>
          <a:off x="3225800" y="26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72,827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149748</xdr:rowOff>
    </xdr:from>
    <xdr:to>
      <xdr:col>2</xdr:col>
      <xdr:colOff>692150</xdr:colOff>
      <xdr:row>16</xdr:row>
      <xdr:rowOff>79898</xdr:rowOff>
    </xdr:to>
    <xdr:sp macro="" textlink="">
      <xdr:nvSpPr>
        <xdr:cNvPr id="75" name="円/楕円 74"/>
        <xdr:cNvSpPr/>
      </xdr:nvSpPr>
      <xdr:spPr bwMode="auto">
        <a:xfrm>
          <a:off x="2857500" y="276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90075</xdr:rowOff>
    </xdr:from>
    <xdr:ext cx="762000" cy="259045"/>
    <xdr:sp macro="" textlink="">
      <xdr:nvSpPr>
        <xdr:cNvPr id="76" name="テキスト ボックス 75"/>
        <xdr:cNvSpPr txBox="1"/>
      </xdr:nvSpPr>
      <xdr:spPr>
        <a:xfrm>
          <a:off x="2527300" y="253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236682</xdr:rowOff>
    </xdr:from>
    <xdr:to>
      <xdr:col>4</xdr:col>
      <xdr:colOff>1117600</xdr:colOff>
      <xdr:row>37</xdr:row>
      <xdr:rowOff>261965</xdr:rowOff>
    </xdr:to>
    <xdr:cxnSp macro="">
      <xdr:nvCxnSpPr>
        <xdr:cNvPr id="103" name="直線コネクタ 102"/>
        <xdr:cNvCxnSpPr/>
      </xdr:nvCxnSpPr>
      <xdr:spPr bwMode="auto">
        <a:xfrm flipV="1">
          <a:off x="5651500" y="6161232"/>
          <a:ext cx="0" cy="12254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272142</xdr:rowOff>
    </xdr:from>
    <xdr:ext cx="762000" cy="259045"/>
    <xdr:sp macro="" textlink="">
      <xdr:nvSpPr>
        <xdr:cNvPr id="104" name="人口1人当たり決算額の推移最小値テキスト445"/>
        <xdr:cNvSpPr txBox="1"/>
      </xdr:nvSpPr>
      <xdr:spPr>
        <a:xfrm>
          <a:off x="5740400" y="73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2,048</a:t>
          </a:r>
          <a:endParaRPr kumimoji="1" lang="ja-JP" altLang="en-US" sz="1000" b="1">
            <a:latin typeface="ＭＳ Ｐゴシック"/>
          </a:endParaRPr>
        </a:p>
      </xdr:txBody>
    </xdr:sp>
    <xdr:clientData/>
  </xdr:oneCellAnchor>
  <xdr:twoCellAnchor>
    <xdr:from>
      <xdr:col>4</xdr:col>
      <xdr:colOff>1028700</xdr:colOff>
      <xdr:row>37</xdr:row>
      <xdr:rowOff>261965</xdr:rowOff>
    </xdr:from>
    <xdr:to>
      <xdr:col>5</xdr:col>
      <xdr:colOff>73025</xdr:colOff>
      <xdr:row>37</xdr:row>
      <xdr:rowOff>261965</xdr:rowOff>
    </xdr:to>
    <xdr:cxnSp macro="">
      <xdr:nvCxnSpPr>
        <xdr:cNvPr id="105" name="直線コネクタ 104"/>
        <xdr:cNvCxnSpPr/>
      </xdr:nvCxnSpPr>
      <xdr:spPr bwMode="auto">
        <a:xfrm>
          <a:off x="5562600" y="738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151609</xdr:rowOff>
    </xdr:from>
    <xdr:ext cx="762000" cy="259045"/>
    <xdr:sp macro="" textlink="">
      <xdr:nvSpPr>
        <xdr:cNvPr id="106" name="人口1人当たり決算額の推移最大値テキスト445"/>
        <xdr:cNvSpPr txBox="1"/>
      </xdr:nvSpPr>
      <xdr:spPr>
        <a:xfrm>
          <a:off x="5740400" y="59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28,851</a:t>
          </a:r>
          <a:endParaRPr kumimoji="1" lang="ja-JP" altLang="en-US" sz="1000" b="1">
            <a:latin typeface="ＭＳ Ｐゴシック"/>
          </a:endParaRPr>
        </a:p>
      </xdr:txBody>
    </xdr:sp>
    <xdr:clientData/>
  </xdr:oneCellAnchor>
  <xdr:twoCellAnchor>
    <xdr:from>
      <xdr:col>4</xdr:col>
      <xdr:colOff>1028700</xdr:colOff>
      <xdr:row>33</xdr:row>
      <xdr:rowOff>236682</xdr:rowOff>
    </xdr:from>
    <xdr:to>
      <xdr:col>5</xdr:col>
      <xdr:colOff>73025</xdr:colOff>
      <xdr:row>33</xdr:row>
      <xdr:rowOff>236682</xdr:rowOff>
    </xdr:to>
    <xdr:cxnSp macro="">
      <xdr:nvCxnSpPr>
        <xdr:cNvPr id="107" name="直線コネクタ 106"/>
        <xdr:cNvCxnSpPr/>
      </xdr:nvCxnSpPr>
      <xdr:spPr bwMode="auto">
        <a:xfrm>
          <a:off x="5562600" y="6161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247701</xdr:rowOff>
    </xdr:from>
    <xdr:to>
      <xdr:col>4</xdr:col>
      <xdr:colOff>1117600</xdr:colOff>
      <xdr:row>37</xdr:row>
      <xdr:rowOff>261965</xdr:rowOff>
    </xdr:to>
    <xdr:cxnSp macro="">
      <xdr:nvCxnSpPr>
        <xdr:cNvPr id="108" name="直線コネクタ 107"/>
        <xdr:cNvCxnSpPr/>
      </xdr:nvCxnSpPr>
      <xdr:spPr bwMode="auto">
        <a:xfrm>
          <a:off x="5003800" y="7372401"/>
          <a:ext cx="647700" cy="1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252427</xdr:rowOff>
    </xdr:from>
    <xdr:ext cx="762000" cy="259045"/>
    <xdr:sp macro="" textlink="">
      <xdr:nvSpPr>
        <xdr:cNvPr id="109" name="人口1人当たり決算額の推移平均値テキスト445"/>
        <xdr:cNvSpPr txBox="1"/>
      </xdr:nvSpPr>
      <xdr:spPr>
        <a:xfrm>
          <a:off x="5740400" y="651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64450</xdr:rowOff>
    </xdr:from>
    <xdr:to>
      <xdr:col>5</xdr:col>
      <xdr:colOff>34925</xdr:colOff>
      <xdr:row>35</xdr:row>
      <xdr:rowOff>166050</xdr:rowOff>
    </xdr:to>
    <xdr:sp macro="" textlink="">
      <xdr:nvSpPr>
        <xdr:cNvPr id="110" name="フローチャート : 判断 109"/>
        <xdr:cNvSpPr/>
      </xdr:nvSpPr>
      <xdr:spPr bwMode="auto">
        <a:xfrm>
          <a:off x="5600700" y="667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216429</xdr:rowOff>
    </xdr:from>
    <xdr:to>
      <xdr:col>4</xdr:col>
      <xdr:colOff>469900</xdr:colOff>
      <xdr:row>37</xdr:row>
      <xdr:rowOff>247701</xdr:rowOff>
    </xdr:to>
    <xdr:cxnSp macro="">
      <xdr:nvCxnSpPr>
        <xdr:cNvPr id="111" name="直線コネクタ 110"/>
        <xdr:cNvCxnSpPr/>
      </xdr:nvCxnSpPr>
      <xdr:spPr bwMode="auto">
        <a:xfrm>
          <a:off x="4305300" y="7341129"/>
          <a:ext cx="6985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13060</xdr:rowOff>
    </xdr:from>
    <xdr:to>
      <xdr:col>4</xdr:col>
      <xdr:colOff>520700</xdr:colOff>
      <xdr:row>35</xdr:row>
      <xdr:rowOff>114660</xdr:rowOff>
    </xdr:to>
    <xdr:sp macro="" textlink="">
      <xdr:nvSpPr>
        <xdr:cNvPr id="112" name="フローチャート : 判断 111"/>
        <xdr:cNvSpPr/>
      </xdr:nvSpPr>
      <xdr:spPr bwMode="auto">
        <a:xfrm>
          <a:off x="4953000" y="662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124838</xdr:rowOff>
    </xdr:from>
    <xdr:ext cx="736600" cy="259045"/>
    <xdr:sp macro="" textlink="">
      <xdr:nvSpPr>
        <xdr:cNvPr id="113" name="テキスト ボックス 112"/>
        <xdr:cNvSpPr txBox="1"/>
      </xdr:nvSpPr>
      <xdr:spPr>
        <a:xfrm>
          <a:off x="4622800" y="639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82057</xdr:rowOff>
    </xdr:from>
    <xdr:to>
      <xdr:col>3</xdr:col>
      <xdr:colOff>904875</xdr:colOff>
      <xdr:row>37</xdr:row>
      <xdr:rowOff>216429</xdr:rowOff>
    </xdr:to>
    <xdr:cxnSp macro="">
      <xdr:nvCxnSpPr>
        <xdr:cNvPr id="114" name="直線コネクタ 113"/>
        <xdr:cNvCxnSpPr/>
      </xdr:nvCxnSpPr>
      <xdr:spPr bwMode="auto">
        <a:xfrm>
          <a:off x="3606800" y="7035307"/>
          <a:ext cx="698500" cy="30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312435</xdr:rowOff>
    </xdr:from>
    <xdr:to>
      <xdr:col>3</xdr:col>
      <xdr:colOff>955675</xdr:colOff>
      <xdr:row>35</xdr:row>
      <xdr:rowOff>71135</xdr:rowOff>
    </xdr:to>
    <xdr:sp macro="" textlink="">
      <xdr:nvSpPr>
        <xdr:cNvPr id="115" name="フローチャート : 判断 114"/>
        <xdr:cNvSpPr/>
      </xdr:nvSpPr>
      <xdr:spPr bwMode="auto">
        <a:xfrm>
          <a:off x="4254500" y="6579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81312</xdr:rowOff>
    </xdr:from>
    <xdr:ext cx="762000" cy="259045"/>
    <xdr:sp macro="" textlink="">
      <xdr:nvSpPr>
        <xdr:cNvPr id="116" name="テキスト ボックス 115"/>
        <xdr:cNvSpPr txBox="1"/>
      </xdr:nvSpPr>
      <xdr:spPr>
        <a:xfrm>
          <a:off x="3924300" y="634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82057</xdr:rowOff>
    </xdr:from>
    <xdr:to>
      <xdr:col>3</xdr:col>
      <xdr:colOff>206375</xdr:colOff>
      <xdr:row>37</xdr:row>
      <xdr:rowOff>42692</xdr:rowOff>
    </xdr:to>
    <xdr:cxnSp macro="">
      <xdr:nvCxnSpPr>
        <xdr:cNvPr id="117" name="直線コネクタ 116"/>
        <xdr:cNvCxnSpPr/>
      </xdr:nvCxnSpPr>
      <xdr:spPr bwMode="auto">
        <a:xfrm flipV="1">
          <a:off x="2908300" y="7035307"/>
          <a:ext cx="698500" cy="13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88224</xdr:rowOff>
    </xdr:from>
    <xdr:to>
      <xdr:col>3</xdr:col>
      <xdr:colOff>257175</xdr:colOff>
      <xdr:row>35</xdr:row>
      <xdr:rowOff>189824</xdr:rowOff>
    </xdr:to>
    <xdr:sp macro="" textlink="">
      <xdr:nvSpPr>
        <xdr:cNvPr id="118" name="フローチャート : 判断 117"/>
        <xdr:cNvSpPr/>
      </xdr:nvSpPr>
      <xdr:spPr bwMode="auto">
        <a:xfrm>
          <a:off x="3556000" y="669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200001</xdr:rowOff>
    </xdr:from>
    <xdr:ext cx="762000" cy="259045"/>
    <xdr:sp macro="" textlink="">
      <xdr:nvSpPr>
        <xdr:cNvPr id="119" name="テキスト ボックス 118"/>
        <xdr:cNvSpPr txBox="1"/>
      </xdr:nvSpPr>
      <xdr:spPr>
        <a:xfrm>
          <a:off x="3225800" y="646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81961</xdr:rowOff>
    </xdr:from>
    <xdr:to>
      <xdr:col>2</xdr:col>
      <xdr:colOff>692150</xdr:colOff>
      <xdr:row>35</xdr:row>
      <xdr:rowOff>183561</xdr:rowOff>
    </xdr:to>
    <xdr:sp macro="" textlink="">
      <xdr:nvSpPr>
        <xdr:cNvPr id="120" name="フローチャート : 判断 119"/>
        <xdr:cNvSpPr/>
      </xdr:nvSpPr>
      <xdr:spPr bwMode="auto">
        <a:xfrm>
          <a:off x="2857500" y="66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193738</xdr:rowOff>
    </xdr:from>
    <xdr:ext cx="762000" cy="259045"/>
    <xdr:sp macro="" textlink="">
      <xdr:nvSpPr>
        <xdr:cNvPr id="121" name="テキスト ボックス 120"/>
        <xdr:cNvSpPr txBox="1"/>
      </xdr:nvSpPr>
      <xdr:spPr>
        <a:xfrm>
          <a:off x="2527300" y="64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211165</xdr:rowOff>
    </xdr:from>
    <xdr:to>
      <xdr:col>5</xdr:col>
      <xdr:colOff>34925</xdr:colOff>
      <xdr:row>37</xdr:row>
      <xdr:rowOff>312765</xdr:rowOff>
    </xdr:to>
    <xdr:sp macro="" textlink="">
      <xdr:nvSpPr>
        <xdr:cNvPr id="127" name="円/楕円 126"/>
        <xdr:cNvSpPr/>
      </xdr:nvSpPr>
      <xdr:spPr bwMode="auto">
        <a:xfrm>
          <a:off x="5600700" y="733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119742</xdr:rowOff>
    </xdr:from>
    <xdr:ext cx="762000" cy="259045"/>
    <xdr:sp macro="" textlink="">
      <xdr:nvSpPr>
        <xdr:cNvPr id="128" name="人口1人当たり決算額の推移該当値テキスト445"/>
        <xdr:cNvSpPr txBox="1"/>
      </xdr:nvSpPr>
      <xdr:spPr>
        <a:xfrm>
          <a:off x="5740400" y="724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196901</xdr:rowOff>
    </xdr:from>
    <xdr:to>
      <xdr:col>4</xdr:col>
      <xdr:colOff>520700</xdr:colOff>
      <xdr:row>37</xdr:row>
      <xdr:rowOff>298501</xdr:rowOff>
    </xdr:to>
    <xdr:sp macro="" textlink="">
      <xdr:nvSpPr>
        <xdr:cNvPr id="129" name="円/楕円 128"/>
        <xdr:cNvSpPr/>
      </xdr:nvSpPr>
      <xdr:spPr bwMode="auto">
        <a:xfrm>
          <a:off x="4953000" y="732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283278</xdr:rowOff>
    </xdr:from>
    <xdr:ext cx="736600" cy="259045"/>
    <xdr:sp macro="" textlink="">
      <xdr:nvSpPr>
        <xdr:cNvPr id="130" name="テキスト ボックス 129"/>
        <xdr:cNvSpPr txBox="1"/>
      </xdr:nvSpPr>
      <xdr:spPr>
        <a:xfrm>
          <a:off x="4622800" y="740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165629</xdr:rowOff>
    </xdr:from>
    <xdr:to>
      <xdr:col>3</xdr:col>
      <xdr:colOff>955675</xdr:colOff>
      <xdr:row>37</xdr:row>
      <xdr:rowOff>267229</xdr:rowOff>
    </xdr:to>
    <xdr:sp macro="" textlink="">
      <xdr:nvSpPr>
        <xdr:cNvPr id="131" name="円/楕円 130"/>
        <xdr:cNvSpPr/>
      </xdr:nvSpPr>
      <xdr:spPr bwMode="auto">
        <a:xfrm>
          <a:off x="4254500" y="729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252006</xdr:rowOff>
    </xdr:from>
    <xdr:ext cx="762000" cy="259045"/>
    <xdr:sp macro="" textlink="">
      <xdr:nvSpPr>
        <xdr:cNvPr id="132" name="テキスト ボックス 131"/>
        <xdr:cNvSpPr txBox="1"/>
      </xdr:nvSpPr>
      <xdr:spPr>
        <a:xfrm>
          <a:off x="3924300" y="73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31257</xdr:rowOff>
    </xdr:from>
    <xdr:to>
      <xdr:col>3</xdr:col>
      <xdr:colOff>257175</xdr:colOff>
      <xdr:row>36</xdr:row>
      <xdr:rowOff>132857</xdr:rowOff>
    </xdr:to>
    <xdr:sp macro="" textlink="">
      <xdr:nvSpPr>
        <xdr:cNvPr id="133" name="円/楕円 132"/>
        <xdr:cNvSpPr/>
      </xdr:nvSpPr>
      <xdr:spPr bwMode="auto">
        <a:xfrm>
          <a:off x="3556000" y="6984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117634</xdr:rowOff>
    </xdr:from>
    <xdr:ext cx="762000" cy="259045"/>
    <xdr:sp macro="" textlink="">
      <xdr:nvSpPr>
        <xdr:cNvPr id="134" name="テキスト ボックス 133"/>
        <xdr:cNvSpPr txBox="1"/>
      </xdr:nvSpPr>
      <xdr:spPr>
        <a:xfrm>
          <a:off x="3225800" y="707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163342</xdr:rowOff>
    </xdr:from>
    <xdr:to>
      <xdr:col>2</xdr:col>
      <xdr:colOff>692150</xdr:colOff>
      <xdr:row>37</xdr:row>
      <xdr:rowOff>93492</xdr:rowOff>
    </xdr:to>
    <xdr:sp macro="" textlink="">
      <xdr:nvSpPr>
        <xdr:cNvPr id="135" name="円/楕円 134"/>
        <xdr:cNvSpPr/>
      </xdr:nvSpPr>
      <xdr:spPr bwMode="auto">
        <a:xfrm>
          <a:off x="2857500" y="7116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78269</xdr:rowOff>
    </xdr:from>
    <xdr:ext cx="762000" cy="259045"/>
    <xdr:sp macro="" textlink="">
      <xdr:nvSpPr>
        <xdr:cNvPr id="136" name="テキスト ボックス 135"/>
        <xdr:cNvSpPr txBox="1"/>
      </xdr:nvSpPr>
      <xdr:spPr>
        <a:xfrm>
          <a:off x="2527300" y="720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実質収支比率に関しては、望ましいとされる３～５</a:t>
          </a:r>
          <a:r>
            <a:rPr lang="en-US"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台</a:t>
          </a:r>
          <a:r>
            <a:rPr lang="ja-JP" altLang="ja-JP" sz="1200">
              <a:solidFill>
                <a:schemeClr val="dk1"/>
              </a:solidFill>
              <a:effectLst/>
              <a:latin typeface="+mn-lt"/>
              <a:ea typeface="+mn-ea"/>
              <a:cs typeface="+mn-cs"/>
            </a:rPr>
            <a:t>にほぼ収まっているので財政上の健全性は保たれている。平成２１年の実質単年度収支の赤字は、財源不足額を財政調整基金の取り崩しで補った結果である。実質収支比率は、財政運営の状況を判断する指標の一つとなるので今後も適正水準を維持する必要が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民生費を中心に財政需要が伸びる中、業務効率化に取り組んできたことにより、全会計で黒字になった。今後もさらに事業の見直しを進め、持続可能な財政構造の構築を目指す。</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年度は元利償還金が前年度を下回ったことに加え、土地開発公社からの用地取得額が減となったこと等により、分子は前年度に比べ改善された。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a:t>
          </a:r>
          <a:r>
            <a:rPr lang="ja-JP" altLang="en-US" sz="1200">
              <a:solidFill>
                <a:schemeClr val="dk1"/>
              </a:solidFill>
              <a:effectLst/>
              <a:latin typeface="+mn-lt"/>
              <a:ea typeface="+mn-ea"/>
              <a:cs typeface="+mn-cs"/>
            </a:rPr>
            <a:t>５</a:t>
          </a:r>
          <a:r>
            <a:rPr lang="ja-JP" altLang="ja-JP" sz="1200">
              <a:solidFill>
                <a:schemeClr val="dk1"/>
              </a:solidFill>
              <a:effectLst/>
              <a:latin typeface="+mn-lt"/>
              <a:ea typeface="+mn-ea"/>
              <a:cs typeface="+mn-cs"/>
            </a:rPr>
            <a:t>年度は臨時財政対策債の発行により起債の残高は増加したものの、退職手当の負担見込額が大きく減ったことや公営企業債への負担減となったことにより、将来負担額の分子は前年度を下回った。</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9" sqref="W9:AL1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28046872</v>
      </c>
      <c r="BO4" s="349"/>
      <c r="BP4" s="349"/>
      <c r="BQ4" s="349"/>
      <c r="BR4" s="349"/>
      <c r="BS4" s="349"/>
      <c r="BT4" s="349"/>
      <c r="BU4" s="350"/>
      <c r="BV4" s="348">
        <v>25139182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27265529</v>
      </c>
      <c r="BO5" s="386"/>
      <c r="BP5" s="386"/>
      <c r="BQ5" s="386"/>
      <c r="BR5" s="386"/>
      <c r="BS5" s="386"/>
      <c r="BT5" s="386"/>
      <c r="BU5" s="387"/>
      <c r="BV5" s="385">
        <v>24332421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v>
      </c>
      <c r="CU5" s="383"/>
      <c r="CV5" s="383"/>
      <c r="CW5" s="383"/>
      <c r="CX5" s="383"/>
      <c r="CY5" s="383"/>
      <c r="CZ5" s="383"/>
      <c r="DA5" s="384"/>
      <c r="DB5" s="382">
        <v>94.3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781343</v>
      </c>
      <c r="BO6" s="386"/>
      <c r="BP6" s="386"/>
      <c r="BQ6" s="386"/>
      <c r="BR6" s="386"/>
      <c r="BS6" s="386"/>
      <c r="BT6" s="386"/>
      <c r="BU6" s="387"/>
      <c r="BV6" s="385">
        <v>806761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102.8</v>
      </c>
      <c r="CU6" s="423"/>
      <c r="CV6" s="423"/>
      <c r="CW6" s="423"/>
      <c r="CX6" s="423"/>
      <c r="CY6" s="423"/>
      <c r="CZ6" s="423"/>
      <c r="DA6" s="424"/>
      <c r="DB6" s="422">
        <v>103.4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91539</v>
      </c>
      <c r="BO7" s="386"/>
      <c r="BP7" s="386"/>
      <c r="BQ7" s="386"/>
      <c r="BR7" s="386"/>
      <c r="BS7" s="386"/>
      <c r="BT7" s="386"/>
      <c r="BU7" s="387"/>
      <c r="BV7" s="385">
        <v>149522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15676016</v>
      </c>
      <c r="CU7" s="386"/>
      <c r="CV7" s="386"/>
      <c r="CW7" s="386"/>
      <c r="CX7" s="386"/>
      <c r="CY7" s="386"/>
      <c r="CZ7" s="386"/>
      <c r="DA7" s="387"/>
      <c r="DB7" s="385">
        <v>15315537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689804</v>
      </c>
      <c r="BO8" s="386"/>
      <c r="BP8" s="386"/>
      <c r="BQ8" s="386"/>
      <c r="BR8" s="386"/>
      <c r="BS8" s="386"/>
      <c r="BT8" s="386"/>
      <c r="BU8" s="387"/>
      <c r="BV8" s="385">
        <v>657239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79844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32565</v>
      </c>
      <c r="BO9" s="386"/>
      <c r="BP9" s="386"/>
      <c r="BQ9" s="386"/>
      <c r="BR9" s="386"/>
      <c r="BS9" s="386"/>
      <c r="BT9" s="386"/>
      <c r="BU9" s="387"/>
      <c r="BV9" s="385">
        <v>89934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v>
      </c>
      <c r="CU9" s="383"/>
      <c r="CV9" s="383"/>
      <c r="CW9" s="383"/>
      <c r="CX9" s="383"/>
      <c r="CY9" s="383"/>
      <c r="CZ9" s="383"/>
      <c r="DA9" s="384"/>
      <c r="DB9" s="382">
        <v>11.6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78335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256037</v>
      </c>
      <c r="BO10" s="386"/>
      <c r="BP10" s="386"/>
      <c r="BQ10" s="386"/>
      <c r="BR10" s="386"/>
      <c r="BS10" s="386"/>
      <c r="BT10" s="386"/>
      <c r="BU10" s="387"/>
      <c r="BV10" s="385">
        <v>3732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80254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79691</v>
      </c>
      <c r="S13" s="467"/>
      <c r="T13" s="467"/>
      <c r="U13" s="467"/>
      <c r="V13" s="468"/>
      <c r="W13" s="401" t="s">
        <v>123</v>
      </c>
      <c r="X13" s="402"/>
      <c r="Y13" s="402"/>
      <c r="Z13" s="402"/>
      <c r="AA13" s="402"/>
      <c r="AB13" s="392"/>
      <c r="AC13" s="436">
        <v>355</v>
      </c>
      <c r="AD13" s="437"/>
      <c r="AE13" s="437"/>
      <c r="AF13" s="437"/>
      <c r="AG13" s="476"/>
      <c r="AH13" s="436">
        <v>446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288602</v>
      </c>
      <c r="BO13" s="386"/>
      <c r="BP13" s="386"/>
      <c r="BQ13" s="386"/>
      <c r="BR13" s="386"/>
      <c r="BS13" s="386"/>
      <c r="BT13" s="386"/>
      <c r="BU13" s="387"/>
      <c r="BV13" s="385">
        <v>93666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v>
      </c>
      <c r="CU13" s="383"/>
      <c r="CV13" s="383"/>
      <c r="CW13" s="383"/>
      <c r="CX13" s="383"/>
      <c r="CY13" s="383"/>
      <c r="CZ13" s="383"/>
      <c r="DA13" s="384"/>
      <c r="DB13" s="382">
        <v>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80146</v>
      </c>
      <c r="S14" s="467"/>
      <c r="T14" s="467"/>
      <c r="U14" s="467"/>
      <c r="V14" s="468"/>
      <c r="W14" s="375"/>
      <c r="X14" s="376"/>
      <c r="Y14" s="376"/>
      <c r="Z14" s="376"/>
      <c r="AA14" s="376"/>
      <c r="AB14" s="365"/>
      <c r="AC14" s="469">
        <v>1</v>
      </c>
      <c r="AD14" s="470"/>
      <c r="AE14" s="470"/>
      <c r="AF14" s="470"/>
      <c r="AG14" s="471"/>
      <c r="AH14" s="469">
        <v>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1.5</v>
      </c>
      <c r="CU14" s="481"/>
      <c r="CV14" s="481"/>
      <c r="CW14" s="481"/>
      <c r="CX14" s="481"/>
      <c r="CY14" s="481"/>
      <c r="CZ14" s="481"/>
      <c r="DA14" s="482"/>
      <c r="DB14" s="480">
        <v>7.4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79582</v>
      </c>
      <c r="S15" s="467"/>
      <c r="T15" s="467"/>
      <c r="U15" s="467"/>
      <c r="V15" s="468"/>
      <c r="W15" s="401" t="s">
        <v>130</v>
      </c>
      <c r="X15" s="402"/>
      <c r="Y15" s="402"/>
      <c r="Z15" s="402"/>
      <c r="AA15" s="402"/>
      <c r="AB15" s="392"/>
      <c r="AC15" s="436">
        <v>9572</v>
      </c>
      <c r="AD15" s="437"/>
      <c r="AE15" s="437"/>
      <c r="AF15" s="437"/>
      <c r="AG15" s="476"/>
      <c r="AH15" s="436">
        <v>10151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9202368</v>
      </c>
      <c r="BO15" s="349"/>
      <c r="BP15" s="349"/>
      <c r="BQ15" s="349"/>
      <c r="BR15" s="349"/>
      <c r="BS15" s="349"/>
      <c r="BT15" s="349"/>
      <c r="BU15" s="350"/>
      <c r="BV15" s="348">
        <v>9270477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27.1</v>
      </c>
      <c r="AD16" s="470"/>
      <c r="AE16" s="470"/>
      <c r="AF16" s="470"/>
      <c r="AG16" s="471"/>
      <c r="AH16" s="469">
        <v>27.3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11183686</v>
      </c>
      <c r="BO16" s="386"/>
      <c r="BP16" s="386"/>
      <c r="BQ16" s="386"/>
      <c r="BR16" s="386"/>
      <c r="BS16" s="386"/>
      <c r="BT16" s="386"/>
      <c r="BU16" s="387"/>
      <c r="BV16" s="385">
        <v>11127107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25363</v>
      </c>
      <c r="AD17" s="437"/>
      <c r="AE17" s="437"/>
      <c r="AF17" s="437"/>
      <c r="AG17" s="476"/>
      <c r="AH17" s="436">
        <v>26120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11987150</v>
      </c>
      <c r="BO17" s="386"/>
      <c r="BP17" s="386"/>
      <c r="BQ17" s="386"/>
      <c r="BR17" s="386"/>
      <c r="BS17" s="386"/>
      <c r="BT17" s="386"/>
      <c r="BU17" s="387"/>
      <c r="BV17" s="385">
        <v>12063338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19.18</v>
      </c>
      <c r="M18" s="498"/>
      <c r="N18" s="498"/>
      <c r="O18" s="498"/>
      <c r="P18" s="498"/>
      <c r="Q18" s="498"/>
      <c r="R18" s="499"/>
      <c r="S18" s="499"/>
      <c r="T18" s="499"/>
      <c r="U18" s="499"/>
      <c r="V18" s="500"/>
      <c r="W18" s="403"/>
      <c r="X18" s="404"/>
      <c r="Y18" s="404"/>
      <c r="Z18" s="404"/>
      <c r="AA18" s="404"/>
      <c r="AB18" s="395"/>
      <c r="AC18" s="501">
        <v>71.900000000000006</v>
      </c>
      <c r="AD18" s="502"/>
      <c r="AE18" s="502"/>
      <c r="AF18" s="502"/>
      <c r="AG18" s="503"/>
      <c r="AH18" s="501">
        <v>70.2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14701831</v>
      </c>
      <c r="BO18" s="386"/>
      <c r="BP18" s="386"/>
      <c r="BQ18" s="386"/>
      <c r="BR18" s="386"/>
      <c r="BS18" s="386"/>
      <c r="BT18" s="386"/>
      <c r="BU18" s="387"/>
      <c r="BV18" s="385">
        <v>14535337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4163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18605419</v>
      </c>
      <c r="BO19" s="386"/>
      <c r="BP19" s="386"/>
      <c r="BQ19" s="386"/>
      <c r="BR19" s="386"/>
      <c r="BS19" s="386"/>
      <c r="BT19" s="386"/>
      <c r="BU19" s="387"/>
      <c r="BV19" s="385">
        <v>17669996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31514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25236051</v>
      </c>
      <c r="BO23" s="386"/>
      <c r="BP23" s="386"/>
      <c r="BQ23" s="386"/>
      <c r="BR23" s="386"/>
      <c r="BS23" s="386"/>
      <c r="BT23" s="386"/>
      <c r="BU23" s="387"/>
      <c r="BV23" s="385">
        <v>23651728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9200</v>
      </c>
      <c r="R24" s="437"/>
      <c r="S24" s="437"/>
      <c r="T24" s="437"/>
      <c r="U24" s="437"/>
      <c r="V24" s="476"/>
      <c r="W24" s="531"/>
      <c r="X24" s="519"/>
      <c r="Y24" s="520"/>
      <c r="Z24" s="435" t="s">
        <v>153</v>
      </c>
      <c r="AA24" s="415"/>
      <c r="AB24" s="415"/>
      <c r="AC24" s="415"/>
      <c r="AD24" s="415"/>
      <c r="AE24" s="415"/>
      <c r="AF24" s="415"/>
      <c r="AG24" s="416"/>
      <c r="AH24" s="436">
        <v>492</v>
      </c>
      <c r="AI24" s="437"/>
      <c r="AJ24" s="437"/>
      <c r="AK24" s="437"/>
      <c r="AL24" s="476"/>
      <c r="AM24" s="436">
        <v>1473540</v>
      </c>
      <c r="AN24" s="437"/>
      <c r="AO24" s="437"/>
      <c r="AP24" s="437"/>
      <c r="AQ24" s="437"/>
      <c r="AR24" s="476"/>
      <c r="AS24" s="436">
        <v>2995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17671940</v>
      </c>
      <c r="BO24" s="386"/>
      <c r="BP24" s="386"/>
      <c r="BQ24" s="386"/>
      <c r="BR24" s="386"/>
      <c r="BS24" s="386"/>
      <c r="BT24" s="386"/>
      <c r="BU24" s="387"/>
      <c r="BV24" s="385">
        <v>16404475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7617</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966560</v>
      </c>
      <c r="BO25" s="349"/>
      <c r="BP25" s="349"/>
      <c r="BQ25" s="349"/>
      <c r="BR25" s="349"/>
      <c r="BS25" s="349"/>
      <c r="BT25" s="349"/>
      <c r="BU25" s="350"/>
      <c r="BV25" s="348">
        <v>974551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6786</v>
      </c>
      <c r="R26" s="437"/>
      <c r="S26" s="437"/>
      <c r="T26" s="437"/>
      <c r="U26" s="437"/>
      <c r="V26" s="476"/>
      <c r="W26" s="531"/>
      <c r="X26" s="519"/>
      <c r="Y26" s="520"/>
      <c r="Z26" s="435" t="s">
        <v>159</v>
      </c>
      <c r="AA26" s="539"/>
      <c r="AB26" s="539"/>
      <c r="AC26" s="539"/>
      <c r="AD26" s="539"/>
      <c r="AE26" s="539"/>
      <c r="AF26" s="539"/>
      <c r="AG26" s="540"/>
      <c r="AH26" s="436">
        <v>43</v>
      </c>
      <c r="AI26" s="437"/>
      <c r="AJ26" s="437"/>
      <c r="AK26" s="437"/>
      <c r="AL26" s="476"/>
      <c r="AM26" s="436">
        <v>141040</v>
      </c>
      <c r="AN26" s="437"/>
      <c r="AO26" s="437"/>
      <c r="AP26" s="437"/>
      <c r="AQ26" s="437"/>
      <c r="AR26" s="476"/>
      <c r="AS26" s="436">
        <v>3280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5200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12003</v>
      </c>
      <c r="AN27" s="437"/>
      <c r="AO27" s="437"/>
      <c r="AP27" s="437"/>
      <c r="AQ27" s="437"/>
      <c r="AR27" s="476"/>
      <c r="AS27" s="436">
        <v>4001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4900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2854642</v>
      </c>
      <c r="BO28" s="349"/>
      <c r="BP28" s="349"/>
      <c r="BQ28" s="349"/>
      <c r="BR28" s="349"/>
      <c r="BS28" s="349"/>
      <c r="BT28" s="349"/>
      <c r="BU28" s="350"/>
      <c r="BV28" s="348">
        <v>2598605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22</v>
      </c>
      <c r="M29" s="437"/>
      <c r="N29" s="437"/>
      <c r="O29" s="437"/>
      <c r="P29" s="476"/>
      <c r="Q29" s="436">
        <v>4500</v>
      </c>
      <c r="R29" s="437"/>
      <c r="S29" s="437"/>
      <c r="T29" s="437"/>
      <c r="U29" s="437"/>
      <c r="V29" s="476"/>
      <c r="W29" s="531"/>
      <c r="X29" s="519"/>
      <c r="Y29" s="520"/>
      <c r="Z29" s="435" t="s">
        <v>169</v>
      </c>
      <c r="AA29" s="415"/>
      <c r="AB29" s="415"/>
      <c r="AC29" s="415"/>
      <c r="AD29" s="415"/>
      <c r="AE29" s="415"/>
      <c r="AF29" s="415"/>
      <c r="AG29" s="416"/>
      <c r="AH29" s="436">
        <v>495</v>
      </c>
      <c r="AI29" s="437"/>
      <c r="AJ29" s="437"/>
      <c r="AK29" s="437"/>
      <c r="AL29" s="476"/>
      <c r="AM29" s="436">
        <v>1485543</v>
      </c>
      <c r="AN29" s="437"/>
      <c r="AO29" s="437"/>
      <c r="AP29" s="437"/>
      <c r="AQ29" s="437"/>
      <c r="AR29" s="476"/>
      <c r="AS29" s="436">
        <v>3001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99.7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2031535</v>
      </c>
      <c r="BO30" s="553"/>
      <c r="BP30" s="553"/>
      <c r="BQ30" s="553"/>
      <c r="BR30" s="553"/>
      <c r="BS30" s="553"/>
      <c r="BT30" s="553"/>
      <c r="BU30" s="554"/>
      <c r="BV30" s="552">
        <v>1527922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長岡京市水道事業会計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長岡京市公共下水道事業特別会計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乙訓環境衛生組合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長岡京都市開発</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乙訓休日応急診療所特別会計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桂川・小畑川水防事務組合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長岡京市埋蔵文化財センター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乙訓福祉施設事務組合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長岡京水資源対策基金</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駐車場事業特別会計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京都府自治会館管理組合</v>
      </c>
      <c r="BZ37" s="565"/>
      <c r="CA37" s="565"/>
      <c r="CB37" s="565"/>
      <c r="CC37" s="565"/>
      <c r="CD37" s="565"/>
      <c r="CE37" s="565"/>
      <c r="CF37" s="565"/>
      <c r="CG37" s="565"/>
      <c r="CH37" s="565"/>
      <c r="CI37" s="565"/>
      <c r="CJ37" s="565"/>
      <c r="CK37" s="565"/>
      <c r="CL37" s="565"/>
      <c r="CM37" s="565"/>
      <c r="CN37" s="165"/>
      <c r="CO37" s="564">
        <f t="shared" si="3"/>
        <v>22</v>
      </c>
      <c r="CP37" s="564"/>
      <c r="CQ37" s="565" t="str">
        <f>IF('各会計、関係団体の財政状況及び健全化判断比率'!BS10="","",'各会計、関係団体の財政状況及び健全化判断比率'!BS10)</f>
        <v>長岡京市体育協会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京都府住宅新築資金等貸付事業管理組合（一般会計）</v>
      </c>
      <c r="BZ38" s="565"/>
      <c r="CA38" s="565"/>
      <c r="CB38" s="565"/>
      <c r="CC38" s="565"/>
      <c r="CD38" s="565"/>
      <c r="CE38" s="565"/>
      <c r="CF38" s="565"/>
      <c r="CG38" s="565"/>
      <c r="CH38" s="565"/>
      <c r="CI38" s="565"/>
      <c r="CJ38" s="565"/>
      <c r="CK38" s="565"/>
      <c r="CL38" s="565"/>
      <c r="CM38" s="565"/>
      <c r="CN38" s="165"/>
      <c r="CO38" s="564">
        <f t="shared" si="3"/>
        <v>23</v>
      </c>
      <c r="CP38" s="564"/>
      <c r="CQ38" s="565" t="str">
        <f>IF('各会計、関係団体の財政状況及び健全化判断比率'!BS11="","",'各会計、関係団体の財政状況及び健全化判断比率'!BS11)</f>
        <v xml:space="preserve">
乙訓勤労者福祉サービスセンター</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京都府住宅新築資金等貸付事業管理組合（特別会計）</v>
      </c>
      <c r="BZ39" s="565"/>
      <c r="CA39" s="565"/>
      <c r="CB39" s="565"/>
      <c r="CC39" s="565"/>
      <c r="CD39" s="565"/>
      <c r="CE39" s="565"/>
      <c r="CF39" s="565"/>
      <c r="CG39" s="565"/>
      <c r="CH39" s="565"/>
      <c r="CI39" s="565"/>
      <c r="CJ39" s="565"/>
      <c r="CK39" s="565"/>
      <c r="CL39" s="565"/>
      <c r="CM39" s="565"/>
      <c r="CN39" s="165"/>
      <c r="CO39" s="564">
        <f t="shared" si="3"/>
        <v>24</v>
      </c>
      <c r="CP39" s="564"/>
      <c r="CQ39" s="565" t="str">
        <f>IF('各会計、関係団体の財政状況及び健全化判断比率'!BS12="","",'各会計、関係団体の財政状況及び健全化判断比率'!BS12)</f>
        <v xml:space="preserve">長岡京市緑の協会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乙訓消防組合</v>
      </c>
      <c r="BZ40" s="565"/>
      <c r="CA40" s="565"/>
      <c r="CB40" s="565"/>
      <c r="CC40" s="565"/>
      <c r="CD40" s="565"/>
      <c r="CE40" s="565"/>
      <c r="CF40" s="565"/>
      <c r="CG40" s="565"/>
      <c r="CH40" s="565"/>
      <c r="CI40" s="565"/>
      <c r="CJ40" s="565"/>
      <c r="CK40" s="565"/>
      <c r="CL40" s="565"/>
      <c r="CM40" s="565"/>
      <c r="CN40" s="165"/>
      <c r="CO40" s="564">
        <f t="shared" si="3"/>
        <v>25</v>
      </c>
      <c r="CP40" s="564"/>
      <c r="CQ40" s="565" t="str">
        <f>IF('各会計、関係団体の財政状況及び健全化判断比率'!BS13="","",'各会計、関係団体の財政状況及び健全化判断比率'!BS13)</f>
        <v>京都府長岡京記念文化事業団</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京都府後期高齢者医療広域連合（一般会計）</v>
      </c>
      <c r="BZ41" s="565"/>
      <c r="CA41" s="565"/>
      <c r="CB41" s="565"/>
      <c r="CC41" s="565"/>
      <c r="CD41" s="565"/>
      <c r="CE41" s="565"/>
      <c r="CF41" s="565"/>
      <c r="CG41" s="565"/>
      <c r="CH41" s="565"/>
      <c r="CI41" s="565"/>
      <c r="CJ41" s="565"/>
      <c r="CK41" s="565"/>
      <c r="CL41" s="565"/>
      <c r="CM41" s="565"/>
      <c r="CN41" s="165"/>
      <c r="CO41" s="564">
        <f t="shared" si="3"/>
        <v>26</v>
      </c>
      <c r="CP41" s="564"/>
      <c r="CQ41" s="565" t="str">
        <f>IF('各会計、関係団体の財政状況及び健全化判断比率'!BS14="","",'各会計、関係団体の財政状況及び健全化判断比率'!BS14)</f>
        <v>乙訓土地開発公社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京都府後期高齢者医療広域連合（後期高齢者医療特別会計）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京都府地方税機構</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V1" sqref="AV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11902978</v>
      </c>
      <c r="S5" s="581"/>
      <c r="T5" s="581"/>
      <c r="U5" s="581"/>
      <c r="V5" s="581"/>
      <c r="W5" s="581"/>
      <c r="X5" s="581"/>
      <c r="Y5" s="582"/>
      <c r="Z5" s="583">
        <v>42.4</v>
      </c>
      <c r="AA5" s="583"/>
      <c r="AB5" s="583"/>
      <c r="AC5" s="583"/>
      <c r="AD5" s="584">
        <v>10969958</v>
      </c>
      <c r="AE5" s="584"/>
      <c r="AF5" s="584"/>
      <c r="AG5" s="584"/>
      <c r="AH5" s="584"/>
      <c r="AI5" s="584"/>
      <c r="AJ5" s="584"/>
      <c r="AK5" s="584"/>
      <c r="AL5" s="585">
        <v>76.7</v>
      </c>
      <c r="AM5" s="586"/>
      <c r="AN5" s="586"/>
      <c r="AO5" s="587"/>
      <c r="AP5" s="577" t="s">
        <v>207</v>
      </c>
      <c r="AQ5" s="578"/>
      <c r="AR5" s="578"/>
      <c r="AS5" s="578"/>
      <c r="AT5" s="578"/>
      <c r="AU5" s="578"/>
      <c r="AV5" s="578"/>
      <c r="AW5" s="578"/>
      <c r="AX5" s="578"/>
      <c r="AY5" s="578"/>
      <c r="AZ5" s="578"/>
      <c r="BA5" s="578"/>
      <c r="BB5" s="578"/>
      <c r="BC5" s="578"/>
      <c r="BD5" s="578"/>
      <c r="BE5" s="578"/>
      <c r="BF5" s="579"/>
      <c r="BG5" s="591">
        <v>10969958</v>
      </c>
      <c r="BH5" s="592"/>
      <c r="BI5" s="592"/>
      <c r="BJ5" s="592"/>
      <c r="BK5" s="592"/>
      <c r="BL5" s="592"/>
      <c r="BM5" s="592"/>
      <c r="BN5" s="593"/>
      <c r="BO5" s="594">
        <v>92.2</v>
      </c>
      <c r="BP5" s="594"/>
      <c r="BQ5" s="594"/>
      <c r="BR5" s="594"/>
      <c r="BS5" s="595">
        <v>120707</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130742</v>
      </c>
      <c r="S6" s="592"/>
      <c r="T6" s="592"/>
      <c r="U6" s="592"/>
      <c r="V6" s="592"/>
      <c r="W6" s="592"/>
      <c r="X6" s="592"/>
      <c r="Y6" s="593"/>
      <c r="Z6" s="594">
        <v>0.5</v>
      </c>
      <c r="AA6" s="594"/>
      <c r="AB6" s="594"/>
      <c r="AC6" s="594"/>
      <c r="AD6" s="595">
        <v>130742</v>
      </c>
      <c r="AE6" s="595"/>
      <c r="AF6" s="595"/>
      <c r="AG6" s="595"/>
      <c r="AH6" s="595"/>
      <c r="AI6" s="595"/>
      <c r="AJ6" s="595"/>
      <c r="AK6" s="595"/>
      <c r="AL6" s="596">
        <v>0.9</v>
      </c>
      <c r="AM6" s="597"/>
      <c r="AN6" s="597"/>
      <c r="AO6" s="598"/>
      <c r="AP6" s="588" t="s">
        <v>212</v>
      </c>
      <c r="AQ6" s="589"/>
      <c r="AR6" s="589"/>
      <c r="AS6" s="589"/>
      <c r="AT6" s="589"/>
      <c r="AU6" s="589"/>
      <c r="AV6" s="589"/>
      <c r="AW6" s="589"/>
      <c r="AX6" s="589"/>
      <c r="AY6" s="589"/>
      <c r="AZ6" s="589"/>
      <c r="BA6" s="589"/>
      <c r="BB6" s="589"/>
      <c r="BC6" s="589"/>
      <c r="BD6" s="589"/>
      <c r="BE6" s="589"/>
      <c r="BF6" s="590"/>
      <c r="BG6" s="591">
        <v>10969958</v>
      </c>
      <c r="BH6" s="592"/>
      <c r="BI6" s="592"/>
      <c r="BJ6" s="592"/>
      <c r="BK6" s="592"/>
      <c r="BL6" s="592"/>
      <c r="BM6" s="592"/>
      <c r="BN6" s="593"/>
      <c r="BO6" s="594">
        <v>92.2</v>
      </c>
      <c r="BP6" s="594"/>
      <c r="BQ6" s="594"/>
      <c r="BR6" s="594"/>
      <c r="BS6" s="595">
        <v>120707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306927</v>
      </c>
      <c r="CS6" s="592"/>
      <c r="CT6" s="592"/>
      <c r="CU6" s="592"/>
      <c r="CV6" s="592"/>
      <c r="CW6" s="592"/>
      <c r="CX6" s="592"/>
      <c r="CY6" s="593"/>
      <c r="CZ6" s="594">
        <v>1.1000000000000001</v>
      </c>
      <c r="DA6" s="594"/>
      <c r="DB6" s="594"/>
      <c r="DC6" s="594"/>
      <c r="DD6" s="600">
        <v>2779</v>
      </c>
      <c r="DE6" s="592"/>
      <c r="DF6" s="592"/>
      <c r="DG6" s="592"/>
      <c r="DH6" s="592"/>
      <c r="DI6" s="592"/>
      <c r="DJ6" s="592"/>
      <c r="DK6" s="592"/>
      <c r="DL6" s="592"/>
      <c r="DM6" s="592"/>
      <c r="DN6" s="592"/>
      <c r="DO6" s="592"/>
      <c r="DP6" s="593"/>
      <c r="DQ6" s="600">
        <v>306927</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42783</v>
      </c>
      <c r="S7" s="592"/>
      <c r="T7" s="592"/>
      <c r="U7" s="592"/>
      <c r="V7" s="592"/>
      <c r="W7" s="592"/>
      <c r="X7" s="592"/>
      <c r="Y7" s="593"/>
      <c r="Z7" s="594">
        <v>0.2</v>
      </c>
      <c r="AA7" s="594"/>
      <c r="AB7" s="594"/>
      <c r="AC7" s="594"/>
      <c r="AD7" s="595">
        <v>42783</v>
      </c>
      <c r="AE7" s="595"/>
      <c r="AF7" s="595"/>
      <c r="AG7" s="595"/>
      <c r="AH7" s="595"/>
      <c r="AI7" s="595"/>
      <c r="AJ7" s="595"/>
      <c r="AK7" s="595"/>
      <c r="AL7" s="596">
        <v>0.3</v>
      </c>
      <c r="AM7" s="597"/>
      <c r="AN7" s="597"/>
      <c r="AO7" s="598"/>
      <c r="AP7" s="588" t="s">
        <v>215</v>
      </c>
      <c r="AQ7" s="589"/>
      <c r="AR7" s="589"/>
      <c r="AS7" s="589"/>
      <c r="AT7" s="589"/>
      <c r="AU7" s="589"/>
      <c r="AV7" s="589"/>
      <c r="AW7" s="589"/>
      <c r="AX7" s="589"/>
      <c r="AY7" s="589"/>
      <c r="AZ7" s="589"/>
      <c r="BA7" s="589"/>
      <c r="BB7" s="589"/>
      <c r="BC7" s="589"/>
      <c r="BD7" s="589"/>
      <c r="BE7" s="589"/>
      <c r="BF7" s="590"/>
      <c r="BG7" s="591">
        <v>5655185</v>
      </c>
      <c r="BH7" s="592"/>
      <c r="BI7" s="592"/>
      <c r="BJ7" s="592"/>
      <c r="BK7" s="592"/>
      <c r="BL7" s="592"/>
      <c r="BM7" s="592"/>
      <c r="BN7" s="593"/>
      <c r="BO7" s="594">
        <v>47.5</v>
      </c>
      <c r="BP7" s="594"/>
      <c r="BQ7" s="594"/>
      <c r="BR7" s="594"/>
      <c r="BS7" s="595">
        <v>120707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3557859</v>
      </c>
      <c r="CS7" s="592"/>
      <c r="CT7" s="592"/>
      <c r="CU7" s="592"/>
      <c r="CV7" s="592"/>
      <c r="CW7" s="592"/>
      <c r="CX7" s="592"/>
      <c r="CY7" s="593"/>
      <c r="CZ7" s="594">
        <v>13</v>
      </c>
      <c r="DA7" s="594"/>
      <c r="DB7" s="594"/>
      <c r="DC7" s="594"/>
      <c r="DD7" s="600">
        <v>25744</v>
      </c>
      <c r="DE7" s="592"/>
      <c r="DF7" s="592"/>
      <c r="DG7" s="592"/>
      <c r="DH7" s="592"/>
      <c r="DI7" s="592"/>
      <c r="DJ7" s="592"/>
      <c r="DK7" s="592"/>
      <c r="DL7" s="592"/>
      <c r="DM7" s="592"/>
      <c r="DN7" s="592"/>
      <c r="DO7" s="592"/>
      <c r="DP7" s="593"/>
      <c r="DQ7" s="600">
        <v>3145241</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67267</v>
      </c>
      <c r="S8" s="592"/>
      <c r="T8" s="592"/>
      <c r="U8" s="592"/>
      <c r="V8" s="592"/>
      <c r="W8" s="592"/>
      <c r="X8" s="592"/>
      <c r="Y8" s="593"/>
      <c r="Z8" s="594">
        <v>0.2</v>
      </c>
      <c r="AA8" s="594"/>
      <c r="AB8" s="594"/>
      <c r="AC8" s="594"/>
      <c r="AD8" s="595">
        <v>67267</v>
      </c>
      <c r="AE8" s="595"/>
      <c r="AF8" s="595"/>
      <c r="AG8" s="595"/>
      <c r="AH8" s="595"/>
      <c r="AI8" s="595"/>
      <c r="AJ8" s="595"/>
      <c r="AK8" s="595"/>
      <c r="AL8" s="596">
        <v>0.5</v>
      </c>
      <c r="AM8" s="597"/>
      <c r="AN8" s="597"/>
      <c r="AO8" s="598"/>
      <c r="AP8" s="588" t="s">
        <v>218</v>
      </c>
      <c r="AQ8" s="589"/>
      <c r="AR8" s="589"/>
      <c r="AS8" s="589"/>
      <c r="AT8" s="589"/>
      <c r="AU8" s="589"/>
      <c r="AV8" s="589"/>
      <c r="AW8" s="589"/>
      <c r="AX8" s="589"/>
      <c r="AY8" s="589"/>
      <c r="AZ8" s="589"/>
      <c r="BA8" s="589"/>
      <c r="BB8" s="589"/>
      <c r="BC8" s="589"/>
      <c r="BD8" s="589"/>
      <c r="BE8" s="589"/>
      <c r="BF8" s="590"/>
      <c r="BG8" s="591">
        <v>112901</v>
      </c>
      <c r="BH8" s="592"/>
      <c r="BI8" s="592"/>
      <c r="BJ8" s="592"/>
      <c r="BK8" s="592"/>
      <c r="BL8" s="592"/>
      <c r="BM8" s="592"/>
      <c r="BN8" s="593"/>
      <c r="BO8" s="594">
        <v>0.9</v>
      </c>
      <c r="BP8" s="594"/>
      <c r="BQ8" s="594"/>
      <c r="BR8" s="594"/>
      <c r="BS8" s="600" t="s">
        <v>219</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9802801</v>
      </c>
      <c r="CS8" s="592"/>
      <c r="CT8" s="592"/>
      <c r="CU8" s="592"/>
      <c r="CV8" s="592"/>
      <c r="CW8" s="592"/>
      <c r="CX8" s="592"/>
      <c r="CY8" s="593"/>
      <c r="CZ8" s="594">
        <v>36</v>
      </c>
      <c r="DA8" s="594"/>
      <c r="DB8" s="594"/>
      <c r="DC8" s="594"/>
      <c r="DD8" s="600">
        <v>61713</v>
      </c>
      <c r="DE8" s="592"/>
      <c r="DF8" s="592"/>
      <c r="DG8" s="592"/>
      <c r="DH8" s="592"/>
      <c r="DI8" s="592"/>
      <c r="DJ8" s="592"/>
      <c r="DK8" s="592"/>
      <c r="DL8" s="592"/>
      <c r="DM8" s="592"/>
      <c r="DN8" s="592"/>
      <c r="DO8" s="592"/>
      <c r="DP8" s="593"/>
      <c r="DQ8" s="600">
        <v>4855424</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106079</v>
      </c>
      <c r="S9" s="592"/>
      <c r="T9" s="592"/>
      <c r="U9" s="592"/>
      <c r="V9" s="592"/>
      <c r="W9" s="592"/>
      <c r="X9" s="592"/>
      <c r="Y9" s="593"/>
      <c r="Z9" s="594">
        <v>0.4</v>
      </c>
      <c r="AA9" s="594"/>
      <c r="AB9" s="594"/>
      <c r="AC9" s="594"/>
      <c r="AD9" s="595">
        <v>106079</v>
      </c>
      <c r="AE9" s="595"/>
      <c r="AF9" s="595"/>
      <c r="AG9" s="595"/>
      <c r="AH9" s="595"/>
      <c r="AI9" s="595"/>
      <c r="AJ9" s="595"/>
      <c r="AK9" s="595"/>
      <c r="AL9" s="596">
        <v>0.7</v>
      </c>
      <c r="AM9" s="597"/>
      <c r="AN9" s="597"/>
      <c r="AO9" s="598"/>
      <c r="AP9" s="588" t="s">
        <v>222</v>
      </c>
      <c r="AQ9" s="589"/>
      <c r="AR9" s="589"/>
      <c r="AS9" s="589"/>
      <c r="AT9" s="589"/>
      <c r="AU9" s="589"/>
      <c r="AV9" s="589"/>
      <c r="AW9" s="589"/>
      <c r="AX9" s="589"/>
      <c r="AY9" s="589"/>
      <c r="AZ9" s="589"/>
      <c r="BA9" s="589"/>
      <c r="BB9" s="589"/>
      <c r="BC9" s="589"/>
      <c r="BD9" s="589"/>
      <c r="BE9" s="589"/>
      <c r="BF9" s="590"/>
      <c r="BG9" s="591">
        <v>4736967</v>
      </c>
      <c r="BH9" s="592"/>
      <c r="BI9" s="592"/>
      <c r="BJ9" s="592"/>
      <c r="BK9" s="592"/>
      <c r="BL9" s="592"/>
      <c r="BM9" s="592"/>
      <c r="BN9" s="593"/>
      <c r="BO9" s="594">
        <v>39.799999999999997</v>
      </c>
      <c r="BP9" s="594"/>
      <c r="BQ9" s="594"/>
      <c r="BR9" s="594"/>
      <c r="BS9" s="600" t="s">
        <v>219</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2123142</v>
      </c>
      <c r="CS9" s="592"/>
      <c r="CT9" s="592"/>
      <c r="CU9" s="592"/>
      <c r="CV9" s="592"/>
      <c r="CW9" s="592"/>
      <c r="CX9" s="592"/>
      <c r="CY9" s="593"/>
      <c r="CZ9" s="594">
        <v>7.8</v>
      </c>
      <c r="DA9" s="594"/>
      <c r="DB9" s="594"/>
      <c r="DC9" s="594"/>
      <c r="DD9" s="600">
        <v>28499</v>
      </c>
      <c r="DE9" s="592"/>
      <c r="DF9" s="592"/>
      <c r="DG9" s="592"/>
      <c r="DH9" s="592"/>
      <c r="DI9" s="592"/>
      <c r="DJ9" s="592"/>
      <c r="DK9" s="592"/>
      <c r="DL9" s="592"/>
      <c r="DM9" s="592"/>
      <c r="DN9" s="592"/>
      <c r="DO9" s="592"/>
      <c r="DP9" s="593"/>
      <c r="DQ9" s="600">
        <v>2011210</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764894</v>
      </c>
      <c r="S10" s="592"/>
      <c r="T10" s="592"/>
      <c r="U10" s="592"/>
      <c r="V10" s="592"/>
      <c r="W10" s="592"/>
      <c r="X10" s="592"/>
      <c r="Y10" s="593"/>
      <c r="Z10" s="594">
        <v>2.7</v>
      </c>
      <c r="AA10" s="594"/>
      <c r="AB10" s="594"/>
      <c r="AC10" s="594"/>
      <c r="AD10" s="595">
        <v>764894</v>
      </c>
      <c r="AE10" s="595"/>
      <c r="AF10" s="595"/>
      <c r="AG10" s="595"/>
      <c r="AH10" s="595"/>
      <c r="AI10" s="595"/>
      <c r="AJ10" s="595"/>
      <c r="AK10" s="595"/>
      <c r="AL10" s="596">
        <v>5.3</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231264</v>
      </c>
      <c r="BH10" s="592"/>
      <c r="BI10" s="592"/>
      <c r="BJ10" s="592"/>
      <c r="BK10" s="592"/>
      <c r="BL10" s="592"/>
      <c r="BM10" s="592"/>
      <c r="BN10" s="593"/>
      <c r="BO10" s="594">
        <v>1.9</v>
      </c>
      <c r="BP10" s="594"/>
      <c r="BQ10" s="594"/>
      <c r="BR10" s="594"/>
      <c r="BS10" s="600">
        <v>39261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267800</v>
      </c>
      <c r="CS10" s="592"/>
      <c r="CT10" s="592"/>
      <c r="CU10" s="592"/>
      <c r="CV10" s="592"/>
      <c r="CW10" s="592"/>
      <c r="CX10" s="592"/>
      <c r="CY10" s="593"/>
      <c r="CZ10" s="594">
        <v>1</v>
      </c>
      <c r="DA10" s="594"/>
      <c r="DB10" s="594"/>
      <c r="DC10" s="594"/>
      <c r="DD10" s="600" t="s">
        <v>219</v>
      </c>
      <c r="DE10" s="592"/>
      <c r="DF10" s="592"/>
      <c r="DG10" s="592"/>
      <c r="DH10" s="592"/>
      <c r="DI10" s="592"/>
      <c r="DJ10" s="592"/>
      <c r="DK10" s="592"/>
      <c r="DL10" s="592"/>
      <c r="DM10" s="592"/>
      <c r="DN10" s="592"/>
      <c r="DO10" s="592"/>
      <c r="DP10" s="593"/>
      <c r="DQ10" s="600">
        <v>66701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219</v>
      </c>
      <c r="S11" s="592"/>
      <c r="T11" s="592"/>
      <c r="U11" s="592"/>
      <c r="V11" s="592"/>
      <c r="W11" s="592"/>
      <c r="X11" s="592"/>
      <c r="Y11" s="593"/>
      <c r="Z11" s="594" t="s">
        <v>219</v>
      </c>
      <c r="AA11" s="594"/>
      <c r="AB11" s="594"/>
      <c r="AC11" s="594"/>
      <c r="AD11" s="595" t="s">
        <v>219</v>
      </c>
      <c r="AE11" s="595"/>
      <c r="AF11" s="595"/>
      <c r="AG11" s="595"/>
      <c r="AH11" s="595"/>
      <c r="AI11" s="595"/>
      <c r="AJ11" s="595"/>
      <c r="AK11" s="595"/>
      <c r="AL11" s="596" t="s">
        <v>219</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574053</v>
      </c>
      <c r="BH11" s="592"/>
      <c r="BI11" s="592"/>
      <c r="BJ11" s="592"/>
      <c r="BK11" s="592"/>
      <c r="BL11" s="592"/>
      <c r="BM11" s="592"/>
      <c r="BN11" s="593"/>
      <c r="BO11" s="594">
        <v>4.8</v>
      </c>
      <c r="BP11" s="594"/>
      <c r="BQ11" s="594"/>
      <c r="BR11" s="594"/>
      <c r="BS11" s="600">
        <v>81446</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152211</v>
      </c>
      <c r="CS11" s="592"/>
      <c r="CT11" s="592"/>
      <c r="CU11" s="592"/>
      <c r="CV11" s="592"/>
      <c r="CW11" s="592"/>
      <c r="CX11" s="592"/>
      <c r="CY11" s="593"/>
      <c r="CZ11" s="594">
        <v>0.6</v>
      </c>
      <c r="DA11" s="594"/>
      <c r="DB11" s="594"/>
      <c r="DC11" s="594"/>
      <c r="DD11" s="600">
        <v>50008</v>
      </c>
      <c r="DE11" s="592"/>
      <c r="DF11" s="592"/>
      <c r="DG11" s="592"/>
      <c r="DH11" s="592"/>
      <c r="DI11" s="592"/>
      <c r="DJ11" s="592"/>
      <c r="DK11" s="592"/>
      <c r="DL11" s="592"/>
      <c r="DM11" s="592"/>
      <c r="DN11" s="592"/>
      <c r="DO11" s="592"/>
      <c r="DP11" s="593"/>
      <c r="DQ11" s="600">
        <v>115090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219</v>
      </c>
      <c r="S12" s="592"/>
      <c r="T12" s="592"/>
      <c r="U12" s="592"/>
      <c r="V12" s="592"/>
      <c r="W12" s="592"/>
      <c r="X12" s="592"/>
      <c r="Y12" s="593"/>
      <c r="Z12" s="594" t="s">
        <v>219</v>
      </c>
      <c r="AA12" s="594"/>
      <c r="AB12" s="594"/>
      <c r="AC12" s="594"/>
      <c r="AD12" s="595" t="s">
        <v>219</v>
      </c>
      <c r="AE12" s="595"/>
      <c r="AF12" s="595"/>
      <c r="AG12" s="595"/>
      <c r="AH12" s="595"/>
      <c r="AI12" s="595"/>
      <c r="AJ12" s="595"/>
      <c r="AK12" s="595"/>
      <c r="AL12" s="596" t="s">
        <v>219</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4843469</v>
      </c>
      <c r="BH12" s="592"/>
      <c r="BI12" s="592"/>
      <c r="BJ12" s="592"/>
      <c r="BK12" s="592"/>
      <c r="BL12" s="592"/>
      <c r="BM12" s="592"/>
      <c r="BN12" s="593"/>
      <c r="BO12" s="594">
        <v>40.700000000000003</v>
      </c>
      <c r="BP12" s="594"/>
      <c r="BQ12" s="594"/>
      <c r="BR12" s="594"/>
      <c r="BS12" s="600" t="s">
        <v>219</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264713</v>
      </c>
      <c r="CS12" s="592"/>
      <c r="CT12" s="592"/>
      <c r="CU12" s="592"/>
      <c r="CV12" s="592"/>
      <c r="CW12" s="592"/>
      <c r="CX12" s="592"/>
      <c r="CY12" s="593"/>
      <c r="CZ12" s="594">
        <v>1</v>
      </c>
      <c r="DA12" s="594"/>
      <c r="DB12" s="594"/>
      <c r="DC12" s="594"/>
      <c r="DD12" s="600">
        <v>110136</v>
      </c>
      <c r="DE12" s="592"/>
      <c r="DF12" s="592"/>
      <c r="DG12" s="592"/>
      <c r="DH12" s="592"/>
      <c r="DI12" s="592"/>
      <c r="DJ12" s="592"/>
      <c r="DK12" s="592"/>
      <c r="DL12" s="592"/>
      <c r="DM12" s="592"/>
      <c r="DN12" s="592"/>
      <c r="DO12" s="592"/>
      <c r="DP12" s="593"/>
      <c r="DQ12" s="600">
        <v>143277</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48471</v>
      </c>
      <c r="S13" s="592"/>
      <c r="T13" s="592"/>
      <c r="U13" s="592"/>
      <c r="V13" s="592"/>
      <c r="W13" s="592"/>
      <c r="X13" s="592"/>
      <c r="Y13" s="593"/>
      <c r="Z13" s="594">
        <v>0.2</v>
      </c>
      <c r="AA13" s="594"/>
      <c r="AB13" s="594"/>
      <c r="AC13" s="594"/>
      <c r="AD13" s="595">
        <v>48471</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4841798</v>
      </c>
      <c r="BH13" s="592"/>
      <c r="BI13" s="592"/>
      <c r="BJ13" s="592"/>
      <c r="BK13" s="592"/>
      <c r="BL13" s="592"/>
      <c r="BM13" s="592"/>
      <c r="BN13" s="593"/>
      <c r="BO13" s="594">
        <v>40.700000000000003</v>
      </c>
      <c r="BP13" s="594"/>
      <c r="BQ13" s="594"/>
      <c r="BR13" s="594"/>
      <c r="BS13" s="600" t="s">
        <v>219</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3918771</v>
      </c>
      <c r="CS13" s="592"/>
      <c r="CT13" s="592"/>
      <c r="CU13" s="592"/>
      <c r="CV13" s="592"/>
      <c r="CW13" s="592"/>
      <c r="CX13" s="592"/>
      <c r="CY13" s="593"/>
      <c r="CZ13" s="594">
        <v>14.4</v>
      </c>
      <c r="DA13" s="594"/>
      <c r="DB13" s="594"/>
      <c r="DC13" s="594"/>
      <c r="DD13" s="600">
        <v>2278245</v>
      </c>
      <c r="DE13" s="592"/>
      <c r="DF13" s="592"/>
      <c r="DG13" s="592"/>
      <c r="DH13" s="592"/>
      <c r="DI13" s="592"/>
      <c r="DJ13" s="592"/>
      <c r="DK13" s="592"/>
      <c r="DL13" s="592"/>
      <c r="DM13" s="592"/>
      <c r="DN13" s="592"/>
      <c r="DO13" s="592"/>
      <c r="DP13" s="593"/>
      <c r="DQ13" s="600">
        <v>1977307</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219</v>
      </c>
      <c r="S14" s="592"/>
      <c r="T14" s="592"/>
      <c r="U14" s="592"/>
      <c r="V14" s="592"/>
      <c r="W14" s="592"/>
      <c r="X14" s="592"/>
      <c r="Y14" s="593"/>
      <c r="Z14" s="594" t="s">
        <v>219</v>
      </c>
      <c r="AA14" s="594"/>
      <c r="AB14" s="594"/>
      <c r="AC14" s="594"/>
      <c r="AD14" s="595" t="s">
        <v>219</v>
      </c>
      <c r="AE14" s="595"/>
      <c r="AF14" s="595"/>
      <c r="AG14" s="595"/>
      <c r="AH14" s="595"/>
      <c r="AI14" s="595"/>
      <c r="AJ14" s="595"/>
      <c r="AK14" s="595"/>
      <c r="AL14" s="596" t="s">
        <v>219</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68798</v>
      </c>
      <c r="BH14" s="592"/>
      <c r="BI14" s="592"/>
      <c r="BJ14" s="592"/>
      <c r="BK14" s="592"/>
      <c r="BL14" s="592"/>
      <c r="BM14" s="592"/>
      <c r="BN14" s="593"/>
      <c r="BO14" s="594">
        <v>0.6</v>
      </c>
      <c r="BP14" s="594"/>
      <c r="BQ14" s="594"/>
      <c r="BR14" s="594"/>
      <c r="BS14" s="600" t="s">
        <v>219</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961310</v>
      </c>
      <c r="CS14" s="592"/>
      <c r="CT14" s="592"/>
      <c r="CU14" s="592"/>
      <c r="CV14" s="592"/>
      <c r="CW14" s="592"/>
      <c r="CX14" s="592"/>
      <c r="CY14" s="593"/>
      <c r="CZ14" s="594">
        <v>3.5</v>
      </c>
      <c r="DA14" s="594"/>
      <c r="DB14" s="594"/>
      <c r="DC14" s="594"/>
      <c r="DD14" s="600">
        <v>19205</v>
      </c>
      <c r="DE14" s="592"/>
      <c r="DF14" s="592"/>
      <c r="DG14" s="592"/>
      <c r="DH14" s="592"/>
      <c r="DI14" s="592"/>
      <c r="DJ14" s="592"/>
      <c r="DK14" s="592"/>
      <c r="DL14" s="592"/>
      <c r="DM14" s="592"/>
      <c r="DN14" s="592"/>
      <c r="DO14" s="592"/>
      <c r="DP14" s="593"/>
      <c r="DQ14" s="600">
        <v>942954</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62895</v>
      </c>
      <c r="S15" s="592"/>
      <c r="T15" s="592"/>
      <c r="U15" s="592"/>
      <c r="V15" s="592"/>
      <c r="W15" s="592"/>
      <c r="X15" s="592"/>
      <c r="Y15" s="593"/>
      <c r="Z15" s="594">
        <v>0.2</v>
      </c>
      <c r="AA15" s="594"/>
      <c r="AB15" s="594"/>
      <c r="AC15" s="594"/>
      <c r="AD15" s="595">
        <v>62895</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402506</v>
      </c>
      <c r="BH15" s="592"/>
      <c r="BI15" s="592"/>
      <c r="BJ15" s="592"/>
      <c r="BK15" s="592"/>
      <c r="BL15" s="592"/>
      <c r="BM15" s="592"/>
      <c r="BN15" s="593"/>
      <c r="BO15" s="594">
        <v>3.4</v>
      </c>
      <c r="BP15" s="594"/>
      <c r="BQ15" s="594"/>
      <c r="BR15" s="594"/>
      <c r="BS15" s="600" t="s">
        <v>219</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3842117</v>
      </c>
      <c r="CS15" s="592"/>
      <c r="CT15" s="592"/>
      <c r="CU15" s="592"/>
      <c r="CV15" s="592"/>
      <c r="CW15" s="592"/>
      <c r="CX15" s="592"/>
      <c r="CY15" s="593"/>
      <c r="CZ15" s="594">
        <v>14.1</v>
      </c>
      <c r="DA15" s="594"/>
      <c r="DB15" s="594"/>
      <c r="DC15" s="594"/>
      <c r="DD15" s="600">
        <v>1678063</v>
      </c>
      <c r="DE15" s="592"/>
      <c r="DF15" s="592"/>
      <c r="DG15" s="592"/>
      <c r="DH15" s="592"/>
      <c r="DI15" s="592"/>
      <c r="DJ15" s="592"/>
      <c r="DK15" s="592"/>
      <c r="DL15" s="592"/>
      <c r="DM15" s="592"/>
      <c r="DN15" s="592"/>
      <c r="DO15" s="592"/>
      <c r="DP15" s="593"/>
      <c r="DQ15" s="600">
        <v>2206979</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2372496</v>
      </c>
      <c r="S16" s="592"/>
      <c r="T16" s="592"/>
      <c r="U16" s="592"/>
      <c r="V16" s="592"/>
      <c r="W16" s="592"/>
      <c r="X16" s="592"/>
      <c r="Y16" s="593"/>
      <c r="Z16" s="594">
        <v>8.5</v>
      </c>
      <c r="AA16" s="594"/>
      <c r="AB16" s="594"/>
      <c r="AC16" s="594"/>
      <c r="AD16" s="595">
        <v>1995037</v>
      </c>
      <c r="AE16" s="595"/>
      <c r="AF16" s="595"/>
      <c r="AG16" s="595"/>
      <c r="AH16" s="595"/>
      <c r="AI16" s="595"/>
      <c r="AJ16" s="595"/>
      <c r="AK16" s="595"/>
      <c r="AL16" s="596">
        <v>14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219</v>
      </c>
      <c r="BH16" s="592"/>
      <c r="BI16" s="592"/>
      <c r="BJ16" s="592"/>
      <c r="BK16" s="592"/>
      <c r="BL16" s="592"/>
      <c r="BM16" s="592"/>
      <c r="BN16" s="593"/>
      <c r="BO16" s="594" t="s">
        <v>219</v>
      </c>
      <c r="BP16" s="594"/>
      <c r="BQ16" s="594"/>
      <c r="BR16" s="594"/>
      <c r="BS16" s="600" t="s">
        <v>219</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219</v>
      </c>
      <c r="CS16" s="592"/>
      <c r="CT16" s="592"/>
      <c r="CU16" s="592"/>
      <c r="CV16" s="592"/>
      <c r="CW16" s="592"/>
      <c r="CX16" s="592"/>
      <c r="CY16" s="593"/>
      <c r="CZ16" s="594" t="s">
        <v>219</v>
      </c>
      <c r="DA16" s="594"/>
      <c r="DB16" s="594"/>
      <c r="DC16" s="594"/>
      <c r="DD16" s="600" t="s">
        <v>219</v>
      </c>
      <c r="DE16" s="592"/>
      <c r="DF16" s="592"/>
      <c r="DG16" s="592"/>
      <c r="DH16" s="592"/>
      <c r="DI16" s="592"/>
      <c r="DJ16" s="592"/>
      <c r="DK16" s="592"/>
      <c r="DL16" s="592"/>
      <c r="DM16" s="592"/>
      <c r="DN16" s="592"/>
      <c r="DO16" s="592"/>
      <c r="DP16" s="593"/>
      <c r="DQ16" s="600" t="s">
        <v>219</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1995037</v>
      </c>
      <c r="S17" s="592"/>
      <c r="T17" s="592"/>
      <c r="U17" s="592"/>
      <c r="V17" s="592"/>
      <c r="W17" s="592"/>
      <c r="X17" s="592"/>
      <c r="Y17" s="593"/>
      <c r="Z17" s="594">
        <v>7.1</v>
      </c>
      <c r="AA17" s="594"/>
      <c r="AB17" s="594"/>
      <c r="AC17" s="594"/>
      <c r="AD17" s="595">
        <v>1995037</v>
      </c>
      <c r="AE17" s="595"/>
      <c r="AF17" s="595"/>
      <c r="AG17" s="595"/>
      <c r="AH17" s="595"/>
      <c r="AI17" s="595"/>
      <c r="AJ17" s="595"/>
      <c r="AK17" s="595"/>
      <c r="AL17" s="596">
        <v>14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219</v>
      </c>
      <c r="BH17" s="592"/>
      <c r="BI17" s="592"/>
      <c r="BJ17" s="592"/>
      <c r="BK17" s="592"/>
      <c r="BL17" s="592"/>
      <c r="BM17" s="592"/>
      <c r="BN17" s="593"/>
      <c r="BO17" s="594" t="s">
        <v>219</v>
      </c>
      <c r="BP17" s="594"/>
      <c r="BQ17" s="594"/>
      <c r="BR17" s="594"/>
      <c r="BS17" s="600" t="s">
        <v>219</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2067878</v>
      </c>
      <c r="CS17" s="592"/>
      <c r="CT17" s="592"/>
      <c r="CU17" s="592"/>
      <c r="CV17" s="592"/>
      <c r="CW17" s="592"/>
      <c r="CX17" s="592"/>
      <c r="CY17" s="593"/>
      <c r="CZ17" s="594">
        <v>7.6</v>
      </c>
      <c r="DA17" s="594"/>
      <c r="DB17" s="594"/>
      <c r="DC17" s="594"/>
      <c r="DD17" s="600" t="s">
        <v>219</v>
      </c>
      <c r="DE17" s="592"/>
      <c r="DF17" s="592"/>
      <c r="DG17" s="592"/>
      <c r="DH17" s="592"/>
      <c r="DI17" s="592"/>
      <c r="DJ17" s="592"/>
      <c r="DK17" s="592"/>
      <c r="DL17" s="592"/>
      <c r="DM17" s="592"/>
      <c r="DN17" s="592"/>
      <c r="DO17" s="592"/>
      <c r="DP17" s="593"/>
      <c r="DQ17" s="600">
        <v>2052966</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377159</v>
      </c>
      <c r="S18" s="592"/>
      <c r="T18" s="592"/>
      <c r="U18" s="592"/>
      <c r="V18" s="592"/>
      <c r="W18" s="592"/>
      <c r="X18" s="592"/>
      <c r="Y18" s="593"/>
      <c r="Z18" s="594">
        <v>1.3</v>
      </c>
      <c r="AA18" s="594"/>
      <c r="AB18" s="594"/>
      <c r="AC18" s="594"/>
      <c r="AD18" s="595" t="s">
        <v>219</v>
      </c>
      <c r="AE18" s="595"/>
      <c r="AF18" s="595"/>
      <c r="AG18" s="595"/>
      <c r="AH18" s="595"/>
      <c r="AI18" s="595"/>
      <c r="AJ18" s="595"/>
      <c r="AK18" s="595"/>
      <c r="AL18" s="596" t="s">
        <v>219</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219</v>
      </c>
      <c r="BH18" s="592"/>
      <c r="BI18" s="592"/>
      <c r="BJ18" s="592"/>
      <c r="BK18" s="592"/>
      <c r="BL18" s="592"/>
      <c r="BM18" s="592"/>
      <c r="BN18" s="593"/>
      <c r="BO18" s="594" t="s">
        <v>219</v>
      </c>
      <c r="BP18" s="594"/>
      <c r="BQ18" s="594"/>
      <c r="BR18" s="594"/>
      <c r="BS18" s="600" t="s">
        <v>219</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219</v>
      </c>
      <c r="CS18" s="592"/>
      <c r="CT18" s="592"/>
      <c r="CU18" s="592"/>
      <c r="CV18" s="592"/>
      <c r="CW18" s="592"/>
      <c r="CX18" s="592"/>
      <c r="CY18" s="593"/>
      <c r="CZ18" s="594" t="s">
        <v>219</v>
      </c>
      <c r="DA18" s="594"/>
      <c r="DB18" s="594"/>
      <c r="DC18" s="594"/>
      <c r="DD18" s="600" t="s">
        <v>219</v>
      </c>
      <c r="DE18" s="592"/>
      <c r="DF18" s="592"/>
      <c r="DG18" s="592"/>
      <c r="DH18" s="592"/>
      <c r="DI18" s="592"/>
      <c r="DJ18" s="592"/>
      <c r="DK18" s="592"/>
      <c r="DL18" s="592"/>
      <c r="DM18" s="592"/>
      <c r="DN18" s="592"/>
      <c r="DO18" s="592"/>
      <c r="DP18" s="593"/>
      <c r="DQ18" s="600" t="s">
        <v>219</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300</v>
      </c>
      <c r="S19" s="592"/>
      <c r="T19" s="592"/>
      <c r="U19" s="592"/>
      <c r="V19" s="592"/>
      <c r="W19" s="592"/>
      <c r="X19" s="592"/>
      <c r="Y19" s="593"/>
      <c r="Z19" s="594">
        <v>0</v>
      </c>
      <c r="AA19" s="594"/>
      <c r="AB19" s="594"/>
      <c r="AC19" s="594"/>
      <c r="AD19" s="595" t="s">
        <v>219</v>
      </c>
      <c r="AE19" s="595"/>
      <c r="AF19" s="595"/>
      <c r="AG19" s="595"/>
      <c r="AH19" s="595"/>
      <c r="AI19" s="595"/>
      <c r="AJ19" s="595"/>
      <c r="AK19" s="595"/>
      <c r="AL19" s="596" t="s">
        <v>219</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933020</v>
      </c>
      <c r="BH19" s="592"/>
      <c r="BI19" s="592"/>
      <c r="BJ19" s="592"/>
      <c r="BK19" s="592"/>
      <c r="BL19" s="592"/>
      <c r="BM19" s="592"/>
      <c r="BN19" s="593"/>
      <c r="BO19" s="594">
        <v>7.8</v>
      </c>
      <c r="BP19" s="594"/>
      <c r="BQ19" s="594"/>
      <c r="BR19" s="594"/>
      <c r="BS19" s="600" t="s">
        <v>219</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219</v>
      </c>
      <c r="CS19" s="592"/>
      <c r="CT19" s="592"/>
      <c r="CU19" s="592"/>
      <c r="CV19" s="592"/>
      <c r="CW19" s="592"/>
      <c r="CX19" s="592"/>
      <c r="CY19" s="593"/>
      <c r="CZ19" s="594" t="s">
        <v>219</v>
      </c>
      <c r="DA19" s="594"/>
      <c r="DB19" s="594"/>
      <c r="DC19" s="594"/>
      <c r="DD19" s="600" t="s">
        <v>219</v>
      </c>
      <c r="DE19" s="592"/>
      <c r="DF19" s="592"/>
      <c r="DG19" s="592"/>
      <c r="DH19" s="592"/>
      <c r="DI19" s="592"/>
      <c r="DJ19" s="592"/>
      <c r="DK19" s="592"/>
      <c r="DL19" s="592"/>
      <c r="DM19" s="592"/>
      <c r="DN19" s="592"/>
      <c r="DO19" s="592"/>
      <c r="DP19" s="593"/>
      <c r="DQ19" s="600" t="s">
        <v>219</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15498605</v>
      </c>
      <c r="S20" s="592"/>
      <c r="T20" s="592"/>
      <c r="U20" s="592"/>
      <c r="V20" s="592"/>
      <c r="W20" s="592"/>
      <c r="X20" s="592"/>
      <c r="Y20" s="593"/>
      <c r="Z20" s="594">
        <v>55.3</v>
      </c>
      <c r="AA20" s="594"/>
      <c r="AB20" s="594"/>
      <c r="AC20" s="594"/>
      <c r="AD20" s="595">
        <v>14188126</v>
      </c>
      <c r="AE20" s="595"/>
      <c r="AF20" s="595"/>
      <c r="AG20" s="595"/>
      <c r="AH20" s="595"/>
      <c r="AI20" s="595"/>
      <c r="AJ20" s="595"/>
      <c r="AK20" s="595"/>
      <c r="AL20" s="596">
        <v>99.2</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933020</v>
      </c>
      <c r="BH20" s="592"/>
      <c r="BI20" s="592"/>
      <c r="BJ20" s="592"/>
      <c r="BK20" s="592"/>
      <c r="BL20" s="592"/>
      <c r="BM20" s="592"/>
      <c r="BN20" s="593"/>
      <c r="BO20" s="594">
        <v>7.8</v>
      </c>
      <c r="BP20" s="594"/>
      <c r="BQ20" s="594"/>
      <c r="BR20" s="594"/>
      <c r="BS20" s="600" t="s">
        <v>219</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27265529</v>
      </c>
      <c r="CS20" s="592"/>
      <c r="CT20" s="592"/>
      <c r="CU20" s="592"/>
      <c r="CV20" s="592"/>
      <c r="CW20" s="592"/>
      <c r="CX20" s="592"/>
      <c r="CY20" s="593"/>
      <c r="CZ20" s="594">
        <v>100</v>
      </c>
      <c r="DA20" s="594"/>
      <c r="DB20" s="594"/>
      <c r="DC20" s="594"/>
      <c r="DD20" s="600">
        <v>4254392</v>
      </c>
      <c r="DE20" s="592"/>
      <c r="DF20" s="592"/>
      <c r="DG20" s="592"/>
      <c r="DH20" s="592"/>
      <c r="DI20" s="592"/>
      <c r="DJ20" s="592"/>
      <c r="DK20" s="592"/>
      <c r="DL20" s="592"/>
      <c r="DM20" s="592"/>
      <c r="DN20" s="592"/>
      <c r="DO20" s="592"/>
      <c r="DP20" s="593"/>
      <c r="DQ20" s="600">
        <v>17824076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11807</v>
      </c>
      <c r="S21" s="592"/>
      <c r="T21" s="592"/>
      <c r="U21" s="592"/>
      <c r="V21" s="592"/>
      <c r="W21" s="592"/>
      <c r="X21" s="592"/>
      <c r="Y21" s="593"/>
      <c r="Z21" s="594">
        <v>0</v>
      </c>
      <c r="AA21" s="594"/>
      <c r="AB21" s="594"/>
      <c r="AC21" s="594"/>
      <c r="AD21" s="595">
        <v>11807</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219</v>
      </c>
      <c r="BH21" s="592"/>
      <c r="BI21" s="592"/>
      <c r="BJ21" s="592"/>
      <c r="BK21" s="592"/>
      <c r="BL21" s="592"/>
      <c r="BM21" s="592"/>
      <c r="BN21" s="593"/>
      <c r="BO21" s="594" t="s">
        <v>219</v>
      </c>
      <c r="BP21" s="594"/>
      <c r="BQ21" s="594"/>
      <c r="BR21" s="594"/>
      <c r="BS21" s="600" t="s">
        <v>219</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342267</v>
      </c>
      <c r="S22" s="592"/>
      <c r="T22" s="592"/>
      <c r="U22" s="592"/>
      <c r="V22" s="592"/>
      <c r="W22" s="592"/>
      <c r="X22" s="592"/>
      <c r="Y22" s="593"/>
      <c r="Z22" s="594">
        <v>1.2</v>
      </c>
      <c r="AA22" s="594"/>
      <c r="AB22" s="594"/>
      <c r="AC22" s="594"/>
      <c r="AD22" s="595" t="s">
        <v>219</v>
      </c>
      <c r="AE22" s="595"/>
      <c r="AF22" s="595"/>
      <c r="AG22" s="595"/>
      <c r="AH22" s="595"/>
      <c r="AI22" s="595"/>
      <c r="AJ22" s="595"/>
      <c r="AK22" s="595"/>
      <c r="AL22" s="596" t="s">
        <v>219</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219</v>
      </c>
      <c r="BH22" s="592"/>
      <c r="BI22" s="592"/>
      <c r="BJ22" s="592"/>
      <c r="BK22" s="592"/>
      <c r="BL22" s="592"/>
      <c r="BM22" s="592"/>
      <c r="BN22" s="593"/>
      <c r="BO22" s="594" t="s">
        <v>219</v>
      </c>
      <c r="BP22" s="594"/>
      <c r="BQ22" s="594"/>
      <c r="BR22" s="594"/>
      <c r="BS22" s="600" t="s">
        <v>219</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486933</v>
      </c>
      <c r="S23" s="592"/>
      <c r="T23" s="592"/>
      <c r="U23" s="592"/>
      <c r="V23" s="592"/>
      <c r="W23" s="592"/>
      <c r="X23" s="592"/>
      <c r="Y23" s="593"/>
      <c r="Z23" s="594">
        <v>1.7</v>
      </c>
      <c r="AA23" s="594"/>
      <c r="AB23" s="594"/>
      <c r="AC23" s="594"/>
      <c r="AD23" s="595">
        <v>88562</v>
      </c>
      <c r="AE23" s="595"/>
      <c r="AF23" s="595"/>
      <c r="AG23" s="595"/>
      <c r="AH23" s="595"/>
      <c r="AI23" s="595"/>
      <c r="AJ23" s="595"/>
      <c r="AK23" s="595"/>
      <c r="AL23" s="596">
        <v>0.6</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933020</v>
      </c>
      <c r="BH23" s="592"/>
      <c r="BI23" s="592"/>
      <c r="BJ23" s="592"/>
      <c r="BK23" s="592"/>
      <c r="BL23" s="592"/>
      <c r="BM23" s="592"/>
      <c r="BN23" s="593"/>
      <c r="BO23" s="594">
        <v>7.8</v>
      </c>
      <c r="BP23" s="594"/>
      <c r="BQ23" s="594"/>
      <c r="BR23" s="594"/>
      <c r="BS23" s="600" t="s">
        <v>219</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47471</v>
      </c>
      <c r="S24" s="592"/>
      <c r="T24" s="592"/>
      <c r="U24" s="592"/>
      <c r="V24" s="592"/>
      <c r="W24" s="592"/>
      <c r="X24" s="592"/>
      <c r="Y24" s="593"/>
      <c r="Z24" s="594">
        <v>0.2</v>
      </c>
      <c r="AA24" s="594"/>
      <c r="AB24" s="594"/>
      <c r="AC24" s="594"/>
      <c r="AD24" s="595" t="s">
        <v>219</v>
      </c>
      <c r="AE24" s="595"/>
      <c r="AF24" s="595"/>
      <c r="AG24" s="595"/>
      <c r="AH24" s="595"/>
      <c r="AI24" s="595"/>
      <c r="AJ24" s="595"/>
      <c r="AK24" s="595"/>
      <c r="AL24" s="596" t="s">
        <v>219</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219</v>
      </c>
      <c r="BH24" s="592"/>
      <c r="BI24" s="592"/>
      <c r="BJ24" s="592"/>
      <c r="BK24" s="592"/>
      <c r="BL24" s="592"/>
      <c r="BM24" s="592"/>
      <c r="BN24" s="593"/>
      <c r="BO24" s="594" t="s">
        <v>219</v>
      </c>
      <c r="BP24" s="594"/>
      <c r="BQ24" s="594"/>
      <c r="BR24" s="594"/>
      <c r="BS24" s="600" t="s">
        <v>219</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12635017</v>
      </c>
      <c r="CS24" s="581"/>
      <c r="CT24" s="581"/>
      <c r="CU24" s="581"/>
      <c r="CV24" s="581"/>
      <c r="CW24" s="581"/>
      <c r="CX24" s="581"/>
      <c r="CY24" s="582"/>
      <c r="CZ24" s="618">
        <v>46.3</v>
      </c>
      <c r="DA24" s="619"/>
      <c r="DB24" s="619"/>
      <c r="DC24" s="620"/>
      <c r="DD24" s="617">
        <v>8006236</v>
      </c>
      <c r="DE24" s="581"/>
      <c r="DF24" s="581"/>
      <c r="DG24" s="581"/>
      <c r="DH24" s="581"/>
      <c r="DI24" s="581"/>
      <c r="DJ24" s="581"/>
      <c r="DK24" s="582"/>
      <c r="DL24" s="617">
        <v>7991839</v>
      </c>
      <c r="DM24" s="581"/>
      <c r="DN24" s="581"/>
      <c r="DO24" s="581"/>
      <c r="DP24" s="581"/>
      <c r="DQ24" s="581"/>
      <c r="DR24" s="581"/>
      <c r="DS24" s="581"/>
      <c r="DT24" s="581"/>
      <c r="DU24" s="581"/>
      <c r="DV24" s="582"/>
      <c r="DW24" s="585">
        <v>50</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4891818</v>
      </c>
      <c r="S25" s="592"/>
      <c r="T25" s="592"/>
      <c r="U25" s="592"/>
      <c r="V25" s="592"/>
      <c r="W25" s="592"/>
      <c r="X25" s="592"/>
      <c r="Y25" s="593"/>
      <c r="Z25" s="594">
        <v>17.399999999999999</v>
      </c>
      <c r="AA25" s="594"/>
      <c r="AB25" s="594"/>
      <c r="AC25" s="594"/>
      <c r="AD25" s="595" t="s">
        <v>219</v>
      </c>
      <c r="AE25" s="595"/>
      <c r="AF25" s="595"/>
      <c r="AG25" s="595"/>
      <c r="AH25" s="595"/>
      <c r="AI25" s="595"/>
      <c r="AJ25" s="595"/>
      <c r="AK25" s="595"/>
      <c r="AL25" s="596" t="s">
        <v>219</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219</v>
      </c>
      <c r="BH25" s="592"/>
      <c r="BI25" s="592"/>
      <c r="BJ25" s="592"/>
      <c r="BK25" s="592"/>
      <c r="BL25" s="592"/>
      <c r="BM25" s="592"/>
      <c r="BN25" s="593"/>
      <c r="BO25" s="594" t="s">
        <v>219</v>
      </c>
      <c r="BP25" s="594"/>
      <c r="BQ25" s="594"/>
      <c r="BR25" s="594"/>
      <c r="BS25" s="600" t="s">
        <v>219</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4687151</v>
      </c>
      <c r="CS25" s="623"/>
      <c r="CT25" s="623"/>
      <c r="CU25" s="623"/>
      <c r="CV25" s="623"/>
      <c r="CW25" s="623"/>
      <c r="CX25" s="623"/>
      <c r="CY25" s="624"/>
      <c r="CZ25" s="625">
        <v>17.2</v>
      </c>
      <c r="DA25" s="626"/>
      <c r="DB25" s="626"/>
      <c r="DC25" s="627"/>
      <c r="DD25" s="600">
        <v>4318508</v>
      </c>
      <c r="DE25" s="623"/>
      <c r="DF25" s="623"/>
      <c r="DG25" s="623"/>
      <c r="DH25" s="623"/>
      <c r="DI25" s="623"/>
      <c r="DJ25" s="623"/>
      <c r="DK25" s="624"/>
      <c r="DL25" s="600">
        <v>4312672</v>
      </c>
      <c r="DM25" s="623"/>
      <c r="DN25" s="623"/>
      <c r="DO25" s="623"/>
      <c r="DP25" s="623"/>
      <c r="DQ25" s="623"/>
      <c r="DR25" s="623"/>
      <c r="DS25" s="623"/>
      <c r="DT25" s="623"/>
      <c r="DU25" s="623"/>
      <c r="DV25" s="624"/>
      <c r="DW25" s="596">
        <v>27</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219</v>
      </c>
      <c r="S26" s="592"/>
      <c r="T26" s="592"/>
      <c r="U26" s="592"/>
      <c r="V26" s="592"/>
      <c r="W26" s="592"/>
      <c r="X26" s="592"/>
      <c r="Y26" s="593"/>
      <c r="Z26" s="594" t="s">
        <v>219</v>
      </c>
      <c r="AA26" s="594"/>
      <c r="AB26" s="594"/>
      <c r="AC26" s="594"/>
      <c r="AD26" s="595" t="s">
        <v>219</v>
      </c>
      <c r="AE26" s="595"/>
      <c r="AF26" s="595"/>
      <c r="AG26" s="595"/>
      <c r="AH26" s="595"/>
      <c r="AI26" s="595"/>
      <c r="AJ26" s="595"/>
      <c r="AK26" s="595"/>
      <c r="AL26" s="596" t="s">
        <v>219</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219</v>
      </c>
      <c r="BH26" s="592"/>
      <c r="BI26" s="592"/>
      <c r="BJ26" s="592"/>
      <c r="BK26" s="592"/>
      <c r="BL26" s="592"/>
      <c r="BM26" s="592"/>
      <c r="BN26" s="593"/>
      <c r="BO26" s="594" t="s">
        <v>219</v>
      </c>
      <c r="BP26" s="594"/>
      <c r="BQ26" s="594"/>
      <c r="BR26" s="594"/>
      <c r="BS26" s="600" t="s">
        <v>219</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3074244</v>
      </c>
      <c r="CS26" s="592"/>
      <c r="CT26" s="592"/>
      <c r="CU26" s="592"/>
      <c r="CV26" s="592"/>
      <c r="CW26" s="592"/>
      <c r="CX26" s="592"/>
      <c r="CY26" s="593"/>
      <c r="CZ26" s="625">
        <v>11.3</v>
      </c>
      <c r="DA26" s="626"/>
      <c r="DB26" s="626"/>
      <c r="DC26" s="627"/>
      <c r="DD26" s="600">
        <v>2766701</v>
      </c>
      <c r="DE26" s="592"/>
      <c r="DF26" s="592"/>
      <c r="DG26" s="592"/>
      <c r="DH26" s="592"/>
      <c r="DI26" s="592"/>
      <c r="DJ26" s="592"/>
      <c r="DK26" s="593"/>
      <c r="DL26" s="600" t="s">
        <v>278</v>
      </c>
      <c r="DM26" s="592"/>
      <c r="DN26" s="592"/>
      <c r="DO26" s="592"/>
      <c r="DP26" s="592"/>
      <c r="DQ26" s="592"/>
      <c r="DR26" s="592"/>
      <c r="DS26" s="592"/>
      <c r="DT26" s="592"/>
      <c r="DU26" s="592"/>
      <c r="DV26" s="593"/>
      <c r="DW26" s="596" t="s">
        <v>278</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1771863</v>
      </c>
      <c r="S27" s="592"/>
      <c r="T27" s="592"/>
      <c r="U27" s="592"/>
      <c r="V27" s="592"/>
      <c r="W27" s="592"/>
      <c r="X27" s="592"/>
      <c r="Y27" s="593"/>
      <c r="Z27" s="594">
        <v>6.3</v>
      </c>
      <c r="AA27" s="594"/>
      <c r="AB27" s="594"/>
      <c r="AC27" s="594"/>
      <c r="AD27" s="595" t="s">
        <v>219</v>
      </c>
      <c r="AE27" s="595"/>
      <c r="AF27" s="595"/>
      <c r="AG27" s="595"/>
      <c r="AH27" s="595"/>
      <c r="AI27" s="595"/>
      <c r="AJ27" s="595"/>
      <c r="AK27" s="595"/>
      <c r="AL27" s="596" t="s">
        <v>219</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11902978</v>
      </c>
      <c r="BH27" s="592"/>
      <c r="BI27" s="592"/>
      <c r="BJ27" s="592"/>
      <c r="BK27" s="592"/>
      <c r="BL27" s="592"/>
      <c r="BM27" s="592"/>
      <c r="BN27" s="593"/>
      <c r="BO27" s="594">
        <v>100</v>
      </c>
      <c r="BP27" s="594"/>
      <c r="BQ27" s="594"/>
      <c r="BR27" s="594"/>
      <c r="BS27" s="600">
        <v>120707</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5879988</v>
      </c>
      <c r="CS27" s="623"/>
      <c r="CT27" s="623"/>
      <c r="CU27" s="623"/>
      <c r="CV27" s="623"/>
      <c r="CW27" s="623"/>
      <c r="CX27" s="623"/>
      <c r="CY27" s="624"/>
      <c r="CZ27" s="625">
        <v>21.6</v>
      </c>
      <c r="DA27" s="626"/>
      <c r="DB27" s="626"/>
      <c r="DC27" s="627"/>
      <c r="DD27" s="600">
        <v>1634762</v>
      </c>
      <c r="DE27" s="623"/>
      <c r="DF27" s="623"/>
      <c r="DG27" s="623"/>
      <c r="DH27" s="623"/>
      <c r="DI27" s="623"/>
      <c r="DJ27" s="623"/>
      <c r="DK27" s="624"/>
      <c r="DL27" s="600">
        <v>1626201</v>
      </c>
      <c r="DM27" s="623"/>
      <c r="DN27" s="623"/>
      <c r="DO27" s="623"/>
      <c r="DP27" s="623"/>
      <c r="DQ27" s="623"/>
      <c r="DR27" s="623"/>
      <c r="DS27" s="623"/>
      <c r="DT27" s="623"/>
      <c r="DU27" s="623"/>
      <c r="DV27" s="624"/>
      <c r="DW27" s="596">
        <v>10.199999999999999</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39290</v>
      </c>
      <c r="S28" s="592"/>
      <c r="T28" s="592"/>
      <c r="U28" s="592"/>
      <c r="V28" s="592"/>
      <c r="W28" s="592"/>
      <c r="X28" s="592"/>
      <c r="Y28" s="593"/>
      <c r="Z28" s="594">
        <v>0.1</v>
      </c>
      <c r="AA28" s="594"/>
      <c r="AB28" s="594"/>
      <c r="AC28" s="594"/>
      <c r="AD28" s="595">
        <v>4526</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2067878</v>
      </c>
      <c r="CS28" s="592"/>
      <c r="CT28" s="592"/>
      <c r="CU28" s="592"/>
      <c r="CV28" s="592"/>
      <c r="CW28" s="592"/>
      <c r="CX28" s="592"/>
      <c r="CY28" s="593"/>
      <c r="CZ28" s="625">
        <v>7.6</v>
      </c>
      <c r="DA28" s="626"/>
      <c r="DB28" s="626"/>
      <c r="DC28" s="627"/>
      <c r="DD28" s="600">
        <v>2052966</v>
      </c>
      <c r="DE28" s="592"/>
      <c r="DF28" s="592"/>
      <c r="DG28" s="592"/>
      <c r="DH28" s="592"/>
      <c r="DI28" s="592"/>
      <c r="DJ28" s="592"/>
      <c r="DK28" s="593"/>
      <c r="DL28" s="600">
        <v>2052966</v>
      </c>
      <c r="DM28" s="592"/>
      <c r="DN28" s="592"/>
      <c r="DO28" s="592"/>
      <c r="DP28" s="592"/>
      <c r="DQ28" s="592"/>
      <c r="DR28" s="592"/>
      <c r="DS28" s="592"/>
      <c r="DT28" s="592"/>
      <c r="DU28" s="592"/>
      <c r="DV28" s="593"/>
      <c r="DW28" s="596">
        <v>12.8</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20277</v>
      </c>
      <c r="S29" s="592"/>
      <c r="T29" s="592"/>
      <c r="U29" s="592"/>
      <c r="V29" s="592"/>
      <c r="W29" s="592"/>
      <c r="X29" s="592"/>
      <c r="Y29" s="593"/>
      <c r="Z29" s="594">
        <v>0.1</v>
      </c>
      <c r="AA29" s="594"/>
      <c r="AB29" s="594"/>
      <c r="AC29" s="594"/>
      <c r="AD29" s="595" t="s">
        <v>219</v>
      </c>
      <c r="AE29" s="595"/>
      <c r="AF29" s="595"/>
      <c r="AG29" s="595"/>
      <c r="AH29" s="595"/>
      <c r="AI29" s="595"/>
      <c r="AJ29" s="595"/>
      <c r="AK29" s="595"/>
      <c r="AL29" s="596" t="s">
        <v>219</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2067285</v>
      </c>
      <c r="CS29" s="623"/>
      <c r="CT29" s="623"/>
      <c r="CU29" s="623"/>
      <c r="CV29" s="623"/>
      <c r="CW29" s="623"/>
      <c r="CX29" s="623"/>
      <c r="CY29" s="624"/>
      <c r="CZ29" s="625">
        <v>7.6</v>
      </c>
      <c r="DA29" s="626"/>
      <c r="DB29" s="626"/>
      <c r="DC29" s="627"/>
      <c r="DD29" s="600">
        <v>2052373</v>
      </c>
      <c r="DE29" s="623"/>
      <c r="DF29" s="623"/>
      <c r="DG29" s="623"/>
      <c r="DH29" s="623"/>
      <c r="DI29" s="623"/>
      <c r="DJ29" s="623"/>
      <c r="DK29" s="624"/>
      <c r="DL29" s="600">
        <v>2052373</v>
      </c>
      <c r="DM29" s="623"/>
      <c r="DN29" s="623"/>
      <c r="DO29" s="623"/>
      <c r="DP29" s="623"/>
      <c r="DQ29" s="623"/>
      <c r="DR29" s="623"/>
      <c r="DS29" s="623"/>
      <c r="DT29" s="623"/>
      <c r="DU29" s="623"/>
      <c r="DV29" s="624"/>
      <c r="DW29" s="596">
        <v>12.8</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343531</v>
      </c>
      <c r="S30" s="592"/>
      <c r="T30" s="592"/>
      <c r="U30" s="592"/>
      <c r="V30" s="592"/>
      <c r="W30" s="592"/>
      <c r="X30" s="592"/>
      <c r="Y30" s="593"/>
      <c r="Z30" s="594">
        <v>1.2</v>
      </c>
      <c r="AA30" s="594"/>
      <c r="AB30" s="594"/>
      <c r="AC30" s="594"/>
      <c r="AD30" s="595" t="s">
        <v>219</v>
      </c>
      <c r="AE30" s="595"/>
      <c r="AF30" s="595"/>
      <c r="AG30" s="595"/>
      <c r="AH30" s="595"/>
      <c r="AI30" s="595"/>
      <c r="AJ30" s="595"/>
      <c r="AK30" s="595"/>
      <c r="AL30" s="596" t="s">
        <v>219</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99.2</v>
      </c>
      <c r="BH30" s="650"/>
      <c r="BI30" s="650"/>
      <c r="BJ30" s="650"/>
      <c r="BK30" s="650"/>
      <c r="BL30" s="650"/>
      <c r="BM30" s="586">
        <v>96.7</v>
      </c>
      <c r="BN30" s="650"/>
      <c r="BO30" s="650"/>
      <c r="BP30" s="650"/>
      <c r="BQ30" s="651"/>
      <c r="BR30" s="649">
        <v>99.1</v>
      </c>
      <c r="BS30" s="650"/>
      <c r="BT30" s="650"/>
      <c r="BU30" s="650"/>
      <c r="BV30" s="650"/>
      <c r="BW30" s="650"/>
      <c r="BX30" s="586">
        <v>96.4</v>
      </c>
      <c r="BY30" s="650"/>
      <c r="BZ30" s="650"/>
      <c r="CA30" s="650"/>
      <c r="CB30" s="651"/>
      <c r="CD30" s="654"/>
      <c r="CE30" s="655"/>
      <c r="CF30" s="605" t="s">
        <v>291</v>
      </c>
      <c r="CG30" s="606"/>
      <c r="CH30" s="606"/>
      <c r="CI30" s="606"/>
      <c r="CJ30" s="606"/>
      <c r="CK30" s="606"/>
      <c r="CL30" s="606"/>
      <c r="CM30" s="606"/>
      <c r="CN30" s="606"/>
      <c r="CO30" s="606"/>
      <c r="CP30" s="606"/>
      <c r="CQ30" s="607"/>
      <c r="CR30" s="591">
        <v>1728177</v>
      </c>
      <c r="CS30" s="592"/>
      <c r="CT30" s="592"/>
      <c r="CU30" s="592"/>
      <c r="CV30" s="592"/>
      <c r="CW30" s="592"/>
      <c r="CX30" s="592"/>
      <c r="CY30" s="593"/>
      <c r="CZ30" s="625">
        <v>6.3</v>
      </c>
      <c r="DA30" s="626"/>
      <c r="DB30" s="626"/>
      <c r="DC30" s="627"/>
      <c r="DD30" s="600">
        <v>1713265</v>
      </c>
      <c r="DE30" s="592"/>
      <c r="DF30" s="592"/>
      <c r="DG30" s="592"/>
      <c r="DH30" s="592"/>
      <c r="DI30" s="592"/>
      <c r="DJ30" s="592"/>
      <c r="DK30" s="593"/>
      <c r="DL30" s="600">
        <v>1713265</v>
      </c>
      <c r="DM30" s="592"/>
      <c r="DN30" s="592"/>
      <c r="DO30" s="592"/>
      <c r="DP30" s="592"/>
      <c r="DQ30" s="592"/>
      <c r="DR30" s="592"/>
      <c r="DS30" s="592"/>
      <c r="DT30" s="592"/>
      <c r="DU30" s="592"/>
      <c r="DV30" s="593"/>
      <c r="DW30" s="596">
        <v>10.7</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806761</v>
      </c>
      <c r="S31" s="592"/>
      <c r="T31" s="592"/>
      <c r="U31" s="592"/>
      <c r="V31" s="592"/>
      <c r="W31" s="592"/>
      <c r="X31" s="592"/>
      <c r="Y31" s="593"/>
      <c r="Z31" s="594">
        <v>2.9</v>
      </c>
      <c r="AA31" s="594"/>
      <c r="AB31" s="594"/>
      <c r="AC31" s="594"/>
      <c r="AD31" s="595" t="s">
        <v>219</v>
      </c>
      <c r="AE31" s="595"/>
      <c r="AF31" s="595"/>
      <c r="AG31" s="595"/>
      <c r="AH31" s="595"/>
      <c r="AI31" s="595"/>
      <c r="AJ31" s="595"/>
      <c r="AK31" s="595"/>
      <c r="AL31" s="596" t="s">
        <v>219</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99.2</v>
      </c>
      <c r="BH31" s="623"/>
      <c r="BI31" s="623"/>
      <c r="BJ31" s="623"/>
      <c r="BK31" s="623"/>
      <c r="BL31" s="623"/>
      <c r="BM31" s="597">
        <v>96.7</v>
      </c>
      <c r="BN31" s="647"/>
      <c r="BO31" s="647"/>
      <c r="BP31" s="647"/>
      <c r="BQ31" s="648"/>
      <c r="BR31" s="646">
        <v>99</v>
      </c>
      <c r="BS31" s="623"/>
      <c r="BT31" s="623"/>
      <c r="BU31" s="623"/>
      <c r="BV31" s="623"/>
      <c r="BW31" s="623"/>
      <c r="BX31" s="597">
        <v>96.5</v>
      </c>
      <c r="BY31" s="647"/>
      <c r="BZ31" s="647"/>
      <c r="CA31" s="647"/>
      <c r="CB31" s="648"/>
      <c r="CD31" s="654"/>
      <c r="CE31" s="655"/>
      <c r="CF31" s="605" t="s">
        <v>295</v>
      </c>
      <c r="CG31" s="606"/>
      <c r="CH31" s="606"/>
      <c r="CI31" s="606"/>
      <c r="CJ31" s="606"/>
      <c r="CK31" s="606"/>
      <c r="CL31" s="606"/>
      <c r="CM31" s="606"/>
      <c r="CN31" s="606"/>
      <c r="CO31" s="606"/>
      <c r="CP31" s="606"/>
      <c r="CQ31" s="607"/>
      <c r="CR31" s="591">
        <v>339108</v>
      </c>
      <c r="CS31" s="623"/>
      <c r="CT31" s="623"/>
      <c r="CU31" s="623"/>
      <c r="CV31" s="623"/>
      <c r="CW31" s="623"/>
      <c r="CX31" s="623"/>
      <c r="CY31" s="624"/>
      <c r="CZ31" s="625">
        <v>1.2</v>
      </c>
      <c r="DA31" s="626"/>
      <c r="DB31" s="626"/>
      <c r="DC31" s="627"/>
      <c r="DD31" s="600">
        <v>339108</v>
      </c>
      <c r="DE31" s="623"/>
      <c r="DF31" s="623"/>
      <c r="DG31" s="623"/>
      <c r="DH31" s="623"/>
      <c r="DI31" s="623"/>
      <c r="DJ31" s="623"/>
      <c r="DK31" s="624"/>
      <c r="DL31" s="600">
        <v>339108</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473749</v>
      </c>
      <c r="S32" s="592"/>
      <c r="T32" s="592"/>
      <c r="U32" s="592"/>
      <c r="V32" s="592"/>
      <c r="W32" s="592"/>
      <c r="X32" s="592"/>
      <c r="Y32" s="593"/>
      <c r="Z32" s="594">
        <v>1.7</v>
      </c>
      <c r="AA32" s="594"/>
      <c r="AB32" s="594"/>
      <c r="AC32" s="594"/>
      <c r="AD32" s="595">
        <v>4456</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99.1</v>
      </c>
      <c r="BH32" s="659"/>
      <c r="BI32" s="659"/>
      <c r="BJ32" s="659"/>
      <c r="BK32" s="659"/>
      <c r="BL32" s="659"/>
      <c r="BM32" s="660">
        <v>96.4</v>
      </c>
      <c r="BN32" s="659"/>
      <c r="BO32" s="659"/>
      <c r="BP32" s="659"/>
      <c r="BQ32" s="661"/>
      <c r="BR32" s="658">
        <v>99.1</v>
      </c>
      <c r="BS32" s="659"/>
      <c r="BT32" s="659"/>
      <c r="BU32" s="659"/>
      <c r="BV32" s="659"/>
      <c r="BW32" s="659"/>
      <c r="BX32" s="660">
        <v>96</v>
      </c>
      <c r="BY32" s="659"/>
      <c r="BZ32" s="659"/>
      <c r="CA32" s="659"/>
      <c r="CB32" s="661"/>
      <c r="CD32" s="656"/>
      <c r="CE32" s="657"/>
      <c r="CF32" s="605" t="s">
        <v>298</v>
      </c>
      <c r="CG32" s="606"/>
      <c r="CH32" s="606"/>
      <c r="CI32" s="606"/>
      <c r="CJ32" s="606"/>
      <c r="CK32" s="606"/>
      <c r="CL32" s="606"/>
      <c r="CM32" s="606"/>
      <c r="CN32" s="606"/>
      <c r="CO32" s="606"/>
      <c r="CP32" s="606"/>
      <c r="CQ32" s="607"/>
      <c r="CR32" s="591">
        <v>593</v>
      </c>
      <c r="CS32" s="592"/>
      <c r="CT32" s="592"/>
      <c r="CU32" s="592"/>
      <c r="CV32" s="592"/>
      <c r="CW32" s="592"/>
      <c r="CX32" s="592"/>
      <c r="CY32" s="593"/>
      <c r="CZ32" s="625">
        <v>0</v>
      </c>
      <c r="DA32" s="626"/>
      <c r="DB32" s="626"/>
      <c r="DC32" s="627"/>
      <c r="DD32" s="600">
        <v>593</v>
      </c>
      <c r="DE32" s="592"/>
      <c r="DF32" s="592"/>
      <c r="DG32" s="592"/>
      <c r="DH32" s="592"/>
      <c r="DI32" s="592"/>
      <c r="DJ32" s="592"/>
      <c r="DK32" s="593"/>
      <c r="DL32" s="600">
        <v>593</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3312500</v>
      </c>
      <c r="S33" s="592"/>
      <c r="T33" s="592"/>
      <c r="U33" s="592"/>
      <c r="V33" s="592"/>
      <c r="W33" s="592"/>
      <c r="X33" s="592"/>
      <c r="Y33" s="593"/>
      <c r="Z33" s="594">
        <v>11.8</v>
      </c>
      <c r="AA33" s="594"/>
      <c r="AB33" s="594"/>
      <c r="AC33" s="594"/>
      <c r="AD33" s="595" t="s">
        <v>219</v>
      </c>
      <c r="AE33" s="595"/>
      <c r="AF33" s="595"/>
      <c r="AG33" s="595"/>
      <c r="AH33" s="595"/>
      <c r="AI33" s="595"/>
      <c r="AJ33" s="595"/>
      <c r="AK33" s="595"/>
      <c r="AL33" s="596" t="s">
        <v>219</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10376120</v>
      </c>
      <c r="CS33" s="623"/>
      <c r="CT33" s="623"/>
      <c r="CU33" s="623"/>
      <c r="CV33" s="623"/>
      <c r="CW33" s="623"/>
      <c r="CX33" s="623"/>
      <c r="CY33" s="624"/>
      <c r="CZ33" s="625">
        <v>38.1</v>
      </c>
      <c r="DA33" s="626"/>
      <c r="DB33" s="626"/>
      <c r="DC33" s="627"/>
      <c r="DD33" s="600">
        <v>9010639</v>
      </c>
      <c r="DE33" s="623"/>
      <c r="DF33" s="623"/>
      <c r="DG33" s="623"/>
      <c r="DH33" s="623"/>
      <c r="DI33" s="623"/>
      <c r="DJ33" s="623"/>
      <c r="DK33" s="624"/>
      <c r="DL33" s="600">
        <v>6709992</v>
      </c>
      <c r="DM33" s="623"/>
      <c r="DN33" s="623"/>
      <c r="DO33" s="623"/>
      <c r="DP33" s="623"/>
      <c r="DQ33" s="623"/>
      <c r="DR33" s="623"/>
      <c r="DS33" s="623"/>
      <c r="DT33" s="623"/>
      <c r="DU33" s="623"/>
      <c r="DV33" s="624"/>
      <c r="DW33" s="596">
        <v>42</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219</v>
      </c>
      <c r="S34" s="592"/>
      <c r="T34" s="592"/>
      <c r="U34" s="592"/>
      <c r="V34" s="592"/>
      <c r="W34" s="592"/>
      <c r="X34" s="592"/>
      <c r="Y34" s="593"/>
      <c r="Z34" s="594" t="s">
        <v>219</v>
      </c>
      <c r="AA34" s="594"/>
      <c r="AB34" s="594"/>
      <c r="AC34" s="594"/>
      <c r="AD34" s="595" t="s">
        <v>219</v>
      </c>
      <c r="AE34" s="595"/>
      <c r="AF34" s="595"/>
      <c r="AG34" s="595"/>
      <c r="AH34" s="595"/>
      <c r="AI34" s="595"/>
      <c r="AJ34" s="595"/>
      <c r="AK34" s="595"/>
      <c r="AL34" s="596" t="s">
        <v>219</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2841948</v>
      </c>
      <c r="CS34" s="592"/>
      <c r="CT34" s="592"/>
      <c r="CU34" s="592"/>
      <c r="CV34" s="592"/>
      <c r="CW34" s="592"/>
      <c r="CX34" s="592"/>
      <c r="CY34" s="593"/>
      <c r="CZ34" s="625">
        <v>10.4</v>
      </c>
      <c r="DA34" s="626"/>
      <c r="DB34" s="626"/>
      <c r="DC34" s="627"/>
      <c r="DD34" s="600">
        <v>2377811</v>
      </c>
      <c r="DE34" s="592"/>
      <c r="DF34" s="592"/>
      <c r="DG34" s="592"/>
      <c r="DH34" s="592"/>
      <c r="DI34" s="592"/>
      <c r="DJ34" s="592"/>
      <c r="DK34" s="593"/>
      <c r="DL34" s="600">
        <v>2203866</v>
      </c>
      <c r="DM34" s="592"/>
      <c r="DN34" s="592"/>
      <c r="DO34" s="592"/>
      <c r="DP34" s="592"/>
      <c r="DQ34" s="592"/>
      <c r="DR34" s="592"/>
      <c r="DS34" s="592"/>
      <c r="DT34" s="592"/>
      <c r="DU34" s="592"/>
      <c r="DV34" s="593"/>
      <c r="DW34" s="596">
        <v>13.8</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1691000</v>
      </c>
      <c r="S35" s="592"/>
      <c r="T35" s="592"/>
      <c r="U35" s="592"/>
      <c r="V35" s="592"/>
      <c r="W35" s="592"/>
      <c r="X35" s="592"/>
      <c r="Y35" s="593"/>
      <c r="Z35" s="594">
        <v>6</v>
      </c>
      <c r="AA35" s="594"/>
      <c r="AB35" s="594"/>
      <c r="AC35" s="594"/>
      <c r="AD35" s="595" t="s">
        <v>219</v>
      </c>
      <c r="AE35" s="595"/>
      <c r="AF35" s="595"/>
      <c r="AG35" s="595"/>
      <c r="AH35" s="595"/>
      <c r="AI35" s="595"/>
      <c r="AJ35" s="595"/>
      <c r="AK35" s="595"/>
      <c r="AL35" s="596" t="s">
        <v>219</v>
      </c>
      <c r="AM35" s="597"/>
      <c r="AN35" s="597"/>
      <c r="AO35" s="598"/>
      <c r="AP35" s="186"/>
      <c r="AQ35" s="602" t="s">
        <v>306</v>
      </c>
      <c r="AR35" s="603"/>
      <c r="AS35" s="603"/>
      <c r="AT35" s="603"/>
      <c r="AU35" s="603"/>
      <c r="AV35" s="603"/>
      <c r="AW35" s="603"/>
      <c r="AX35" s="603"/>
      <c r="AY35" s="604"/>
      <c r="AZ35" s="580">
        <v>3027662</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390707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143715</v>
      </c>
      <c r="CS35" s="623"/>
      <c r="CT35" s="623"/>
      <c r="CU35" s="623"/>
      <c r="CV35" s="623"/>
      <c r="CW35" s="623"/>
      <c r="CX35" s="623"/>
      <c r="CY35" s="624"/>
      <c r="CZ35" s="625">
        <v>0.5</v>
      </c>
      <c r="DA35" s="626"/>
      <c r="DB35" s="626"/>
      <c r="DC35" s="627"/>
      <c r="DD35" s="600">
        <v>126724</v>
      </c>
      <c r="DE35" s="623"/>
      <c r="DF35" s="623"/>
      <c r="DG35" s="623"/>
      <c r="DH35" s="623"/>
      <c r="DI35" s="623"/>
      <c r="DJ35" s="623"/>
      <c r="DK35" s="624"/>
      <c r="DL35" s="600">
        <v>111659</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28046872</v>
      </c>
      <c r="S36" s="664"/>
      <c r="T36" s="664"/>
      <c r="U36" s="664"/>
      <c r="V36" s="664"/>
      <c r="W36" s="664"/>
      <c r="X36" s="664"/>
      <c r="Y36" s="665"/>
      <c r="Z36" s="666">
        <v>100</v>
      </c>
      <c r="AA36" s="666"/>
      <c r="AB36" s="666"/>
      <c r="AC36" s="666"/>
      <c r="AD36" s="667">
        <v>14297477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989000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282502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3129423</v>
      </c>
      <c r="CS36" s="592"/>
      <c r="CT36" s="592"/>
      <c r="CU36" s="592"/>
      <c r="CV36" s="592"/>
      <c r="CW36" s="592"/>
      <c r="CX36" s="592"/>
      <c r="CY36" s="593"/>
      <c r="CZ36" s="625">
        <v>11.5</v>
      </c>
      <c r="DA36" s="626"/>
      <c r="DB36" s="626"/>
      <c r="DC36" s="627"/>
      <c r="DD36" s="600">
        <v>2824925</v>
      </c>
      <c r="DE36" s="592"/>
      <c r="DF36" s="592"/>
      <c r="DG36" s="592"/>
      <c r="DH36" s="592"/>
      <c r="DI36" s="592"/>
      <c r="DJ36" s="592"/>
      <c r="DK36" s="593"/>
      <c r="DL36" s="600">
        <v>2438506</v>
      </c>
      <c r="DM36" s="592"/>
      <c r="DN36" s="592"/>
      <c r="DO36" s="592"/>
      <c r="DP36" s="592"/>
      <c r="DQ36" s="592"/>
      <c r="DR36" s="592"/>
      <c r="DS36" s="592"/>
      <c r="DT36" s="592"/>
      <c r="DU36" s="592"/>
      <c r="DV36" s="593"/>
      <c r="DW36" s="596">
        <v>15.3</v>
      </c>
      <c r="DX36" s="621"/>
      <c r="DY36" s="621"/>
      <c r="DZ36" s="621"/>
      <c r="EA36" s="621"/>
      <c r="EB36" s="621"/>
      <c r="EC36" s="622"/>
    </row>
    <row r="37" spans="2:133" ht="11.25" customHeight="1">
      <c r="AQ37" s="670" t="s">
        <v>313</v>
      </c>
      <c r="AR37" s="671"/>
      <c r="AS37" s="671"/>
      <c r="AT37" s="671"/>
      <c r="AU37" s="671"/>
      <c r="AV37" s="671"/>
      <c r="AW37" s="671"/>
      <c r="AX37" s="671"/>
      <c r="AY37" s="672"/>
      <c r="AZ37" s="591">
        <v>41993</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11049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1716872</v>
      </c>
      <c r="CS37" s="623"/>
      <c r="CT37" s="623"/>
      <c r="CU37" s="623"/>
      <c r="CV37" s="623"/>
      <c r="CW37" s="623"/>
      <c r="CX37" s="623"/>
      <c r="CY37" s="624"/>
      <c r="CZ37" s="625">
        <v>6.3</v>
      </c>
      <c r="DA37" s="626"/>
      <c r="DB37" s="626"/>
      <c r="DC37" s="627"/>
      <c r="DD37" s="600">
        <v>1708037</v>
      </c>
      <c r="DE37" s="623"/>
      <c r="DF37" s="623"/>
      <c r="DG37" s="623"/>
      <c r="DH37" s="623"/>
      <c r="DI37" s="623"/>
      <c r="DJ37" s="623"/>
      <c r="DK37" s="624"/>
      <c r="DL37" s="600">
        <v>1563740</v>
      </c>
      <c r="DM37" s="623"/>
      <c r="DN37" s="623"/>
      <c r="DO37" s="623"/>
      <c r="DP37" s="623"/>
      <c r="DQ37" s="623"/>
      <c r="DR37" s="623"/>
      <c r="DS37" s="623"/>
      <c r="DT37" s="623"/>
      <c r="DU37" s="623"/>
      <c r="DV37" s="624"/>
      <c r="DW37" s="596">
        <v>9.8000000000000007</v>
      </c>
      <c r="DX37" s="621"/>
      <c r="DY37" s="621"/>
      <c r="DZ37" s="621"/>
      <c r="EA37" s="621"/>
      <c r="EB37" s="621"/>
      <c r="EC37" s="622"/>
    </row>
    <row r="38" spans="2:133" ht="11.25" customHeight="1">
      <c r="AQ38" s="670" t="s">
        <v>316</v>
      </c>
      <c r="AR38" s="671"/>
      <c r="AS38" s="671"/>
      <c r="AT38" s="671"/>
      <c r="AU38" s="671"/>
      <c r="AV38" s="671"/>
      <c r="AW38" s="671"/>
      <c r="AX38" s="671"/>
      <c r="AY38" s="672"/>
      <c r="AZ38" s="591">
        <v>4123</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18148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2985669</v>
      </c>
      <c r="CS38" s="592"/>
      <c r="CT38" s="592"/>
      <c r="CU38" s="592"/>
      <c r="CV38" s="592"/>
      <c r="CW38" s="592"/>
      <c r="CX38" s="592"/>
      <c r="CY38" s="593"/>
      <c r="CZ38" s="625">
        <v>11</v>
      </c>
      <c r="DA38" s="626"/>
      <c r="DB38" s="626"/>
      <c r="DC38" s="627"/>
      <c r="DD38" s="600">
        <v>2698691</v>
      </c>
      <c r="DE38" s="592"/>
      <c r="DF38" s="592"/>
      <c r="DG38" s="592"/>
      <c r="DH38" s="592"/>
      <c r="DI38" s="592"/>
      <c r="DJ38" s="592"/>
      <c r="DK38" s="593"/>
      <c r="DL38" s="600">
        <v>1955424</v>
      </c>
      <c r="DM38" s="592"/>
      <c r="DN38" s="592"/>
      <c r="DO38" s="592"/>
      <c r="DP38" s="592"/>
      <c r="DQ38" s="592"/>
      <c r="DR38" s="592"/>
      <c r="DS38" s="592"/>
      <c r="DT38" s="592"/>
      <c r="DU38" s="592"/>
      <c r="DV38" s="593"/>
      <c r="DW38" s="596">
        <v>12.2</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100</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1074401</v>
      </c>
      <c r="CS39" s="623"/>
      <c r="CT39" s="623"/>
      <c r="CU39" s="623"/>
      <c r="CV39" s="623"/>
      <c r="CW39" s="623"/>
      <c r="CX39" s="623"/>
      <c r="CY39" s="624"/>
      <c r="CZ39" s="625">
        <v>3.9</v>
      </c>
      <c r="DA39" s="626"/>
      <c r="DB39" s="626"/>
      <c r="DC39" s="627"/>
      <c r="DD39" s="600">
        <v>981951</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534333</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200964</v>
      </c>
      <c r="CS40" s="592"/>
      <c r="CT40" s="592"/>
      <c r="CU40" s="592"/>
      <c r="CV40" s="592"/>
      <c r="CW40" s="592"/>
      <c r="CX40" s="592"/>
      <c r="CY40" s="593"/>
      <c r="CZ40" s="625">
        <v>0.7</v>
      </c>
      <c r="DA40" s="626"/>
      <c r="DB40" s="626"/>
      <c r="DC40" s="627"/>
      <c r="DD40" s="600">
        <v>537</v>
      </c>
      <c r="DE40" s="592"/>
      <c r="DF40" s="592"/>
      <c r="DG40" s="592"/>
      <c r="DH40" s="592"/>
      <c r="DI40" s="592"/>
      <c r="DJ40" s="592"/>
      <c r="DK40" s="593"/>
      <c r="DL40" s="600">
        <v>537</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1458213</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312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4254392</v>
      </c>
      <c r="CS42" s="592"/>
      <c r="CT42" s="592"/>
      <c r="CU42" s="592"/>
      <c r="CV42" s="592"/>
      <c r="CW42" s="592"/>
      <c r="CX42" s="592"/>
      <c r="CY42" s="593"/>
      <c r="CZ42" s="625">
        <v>15.6</v>
      </c>
      <c r="DA42" s="674"/>
      <c r="DB42" s="674"/>
      <c r="DC42" s="675"/>
      <c r="DD42" s="600">
        <v>807201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113705</v>
      </c>
      <c r="CS43" s="623"/>
      <c r="CT43" s="623"/>
      <c r="CU43" s="623"/>
      <c r="CV43" s="623"/>
      <c r="CW43" s="623"/>
      <c r="CX43" s="623"/>
      <c r="CY43" s="624"/>
      <c r="CZ43" s="625">
        <v>0.4</v>
      </c>
      <c r="DA43" s="626"/>
      <c r="DB43" s="626"/>
      <c r="DC43" s="627"/>
      <c r="DD43" s="600">
        <v>110905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4254392</v>
      </c>
      <c r="CS44" s="592"/>
      <c r="CT44" s="592"/>
      <c r="CU44" s="592"/>
      <c r="CV44" s="592"/>
      <c r="CW44" s="592"/>
      <c r="CX44" s="592"/>
      <c r="CY44" s="593"/>
      <c r="CZ44" s="625">
        <v>15.6</v>
      </c>
      <c r="DA44" s="674"/>
      <c r="DB44" s="674"/>
      <c r="DC44" s="675"/>
      <c r="DD44" s="600">
        <v>807201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3048779</v>
      </c>
      <c r="CS45" s="623"/>
      <c r="CT45" s="623"/>
      <c r="CU45" s="623"/>
      <c r="CV45" s="623"/>
      <c r="CW45" s="623"/>
      <c r="CX45" s="623"/>
      <c r="CY45" s="624"/>
      <c r="CZ45" s="625">
        <v>11.2</v>
      </c>
      <c r="DA45" s="626"/>
      <c r="DB45" s="626"/>
      <c r="DC45" s="627"/>
      <c r="DD45" s="600">
        <v>322461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1178303</v>
      </c>
      <c r="CS46" s="592"/>
      <c r="CT46" s="592"/>
      <c r="CU46" s="592"/>
      <c r="CV46" s="592"/>
      <c r="CW46" s="592"/>
      <c r="CX46" s="592"/>
      <c r="CY46" s="593"/>
      <c r="CZ46" s="625">
        <v>4.3</v>
      </c>
      <c r="DA46" s="674"/>
      <c r="DB46" s="674"/>
      <c r="DC46" s="675"/>
      <c r="DD46" s="600">
        <v>481830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111</v>
      </c>
      <c r="CS47" s="623"/>
      <c r="CT47" s="623"/>
      <c r="CU47" s="623"/>
      <c r="CV47" s="623"/>
      <c r="CW47" s="623"/>
      <c r="CX47" s="623"/>
      <c r="CY47" s="624"/>
      <c r="CZ47" s="625" t="s">
        <v>111</v>
      </c>
      <c r="DA47" s="626"/>
      <c r="DB47" s="626"/>
      <c r="DC47" s="627"/>
      <c r="DD47" s="600" t="s">
        <v>111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111</v>
      </c>
      <c r="CS48" s="592"/>
      <c r="CT48" s="592"/>
      <c r="CU48" s="592"/>
      <c r="CV48" s="592"/>
      <c r="CW48" s="592"/>
      <c r="CX48" s="592"/>
      <c r="CY48" s="593"/>
      <c r="CZ48" s="625" t="s">
        <v>111</v>
      </c>
      <c r="DA48" s="674"/>
      <c r="DB48" s="674"/>
      <c r="DC48" s="675"/>
      <c r="DD48" s="600" t="s">
        <v>111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27265529</v>
      </c>
      <c r="CS49" s="659"/>
      <c r="CT49" s="659"/>
      <c r="CU49" s="659"/>
      <c r="CV49" s="659"/>
      <c r="CW49" s="659"/>
      <c r="CX49" s="659"/>
      <c r="CY49" s="686"/>
      <c r="CZ49" s="687">
        <v>100</v>
      </c>
      <c r="DA49" s="688"/>
      <c r="DB49" s="688"/>
      <c r="DC49" s="689"/>
      <c r="DD49" s="690">
        <v>17824076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CW102" sqref="CW102:DA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28061</v>
      </c>
      <c r="R7" s="721"/>
      <c r="S7" s="721"/>
      <c r="T7" s="721"/>
      <c r="U7" s="721"/>
      <c r="V7" s="721">
        <v>27294</v>
      </c>
      <c r="W7" s="721"/>
      <c r="X7" s="721"/>
      <c r="Y7" s="721"/>
      <c r="Z7" s="721"/>
      <c r="AA7" s="721">
        <v>767</v>
      </c>
      <c r="AB7" s="721"/>
      <c r="AC7" s="721"/>
      <c r="AD7" s="721"/>
      <c r="AE7" s="722"/>
      <c r="AF7" s="723">
        <v>675</v>
      </c>
      <c r="AG7" s="724"/>
      <c r="AH7" s="724"/>
      <c r="AI7" s="724"/>
      <c r="AJ7" s="725"/>
      <c r="AK7" s="760">
        <v>344</v>
      </c>
      <c r="AL7" s="761"/>
      <c r="AM7" s="761"/>
      <c r="AN7" s="761"/>
      <c r="AO7" s="761"/>
      <c r="AP7" s="761">
        <v>25236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57</v>
      </c>
      <c r="CI7" s="758"/>
      <c r="CJ7" s="758"/>
      <c r="CK7" s="758"/>
      <c r="CL7" s="759"/>
      <c r="CM7" s="757">
        <v>644</v>
      </c>
      <c r="CN7" s="758"/>
      <c r="CO7" s="758"/>
      <c r="CP7" s="758"/>
      <c r="CQ7" s="759"/>
      <c r="CR7" s="757">
        <v>143</v>
      </c>
      <c r="CS7" s="758"/>
      <c r="CT7" s="758"/>
      <c r="CU7" s="758"/>
      <c r="CV7" s="759"/>
      <c r="CW7" s="757" t="s">
        <v>536</v>
      </c>
      <c r="CX7" s="758"/>
      <c r="CY7" s="758"/>
      <c r="CZ7" s="758"/>
      <c r="DA7" s="759"/>
      <c r="DB7" s="757">
        <v>300</v>
      </c>
      <c r="DC7" s="758"/>
      <c r="DD7" s="758"/>
      <c r="DE7" s="758"/>
      <c r="DF7" s="759"/>
      <c r="DG7" s="757" t="s">
        <v>536</v>
      </c>
      <c r="DH7" s="758"/>
      <c r="DI7" s="758"/>
      <c r="DJ7" s="758"/>
      <c r="DK7" s="759"/>
      <c r="DL7" s="757" t="s">
        <v>477</v>
      </c>
      <c r="DM7" s="758"/>
      <c r="DN7" s="758"/>
      <c r="DO7" s="758"/>
      <c r="DP7" s="759"/>
      <c r="DQ7" s="757" t="s">
        <v>477</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71</v>
      </c>
      <c r="R8" s="745"/>
      <c r="S8" s="745"/>
      <c r="T8" s="745"/>
      <c r="U8" s="745"/>
      <c r="V8" s="745">
        <v>57</v>
      </c>
      <c r="W8" s="745"/>
      <c r="X8" s="745"/>
      <c r="Y8" s="745"/>
      <c r="Z8" s="745"/>
      <c r="AA8" s="745">
        <v>15</v>
      </c>
      <c r="AB8" s="745"/>
      <c r="AC8" s="745"/>
      <c r="AD8" s="745"/>
      <c r="AE8" s="746"/>
      <c r="AF8" s="747">
        <v>15</v>
      </c>
      <c r="AG8" s="748"/>
      <c r="AH8" s="748"/>
      <c r="AI8" s="748"/>
      <c r="AJ8" s="749"/>
      <c r="AK8" s="750">
        <v>1</v>
      </c>
      <c r="AL8" s="751"/>
      <c r="AM8" s="751"/>
      <c r="AN8" s="751"/>
      <c r="AO8" s="751"/>
      <c r="AP8" s="751" t="s">
        <v>533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549</v>
      </c>
      <c r="BT8" s="755"/>
      <c r="BU8" s="755"/>
      <c r="BV8" s="755"/>
      <c r="BW8" s="755"/>
      <c r="BX8" s="755"/>
      <c r="BY8" s="755"/>
      <c r="BZ8" s="755"/>
      <c r="CA8" s="755"/>
      <c r="CB8" s="755"/>
      <c r="CC8" s="755"/>
      <c r="CD8" s="755"/>
      <c r="CE8" s="755"/>
      <c r="CF8" s="755"/>
      <c r="CG8" s="756"/>
      <c r="CH8" s="767">
        <v>-1</v>
      </c>
      <c r="CI8" s="768"/>
      <c r="CJ8" s="768"/>
      <c r="CK8" s="768"/>
      <c r="CL8" s="769"/>
      <c r="CM8" s="767">
        <v>25</v>
      </c>
      <c r="CN8" s="768"/>
      <c r="CO8" s="768"/>
      <c r="CP8" s="768"/>
      <c r="CQ8" s="769"/>
      <c r="CR8" s="767">
        <v>10</v>
      </c>
      <c r="CS8" s="768"/>
      <c r="CT8" s="768"/>
      <c r="CU8" s="768"/>
      <c r="CV8" s="769"/>
      <c r="CW8" s="767">
        <v>58</v>
      </c>
      <c r="CX8" s="768"/>
      <c r="CY8" s="768"/>
      <c r="CZ8" s="768"/>
      <c r="DA8" s="769"/>
      <c r="DB8" s="767" t="s">
        <v>477</v>
      </c>
      <c r="DC8" s="768"/>
      <c r="DD8" s="768"/>
      <c r="DE8" s="768"/>
      <c r="DF8" s="769"/>
      <c r="DG8" s="767" t="s">
        <v>477</v>
      </c>
      <c r="DH8" s="768"/>
      <c r="DI8" s="768"/>
      <c r="DJ8" s="768"/>
      <c r="DK8" s="769"/>
      <c r="DL8" s="767" t="s">
        <v>477</v>
      </c>
      <c r="DM8" s="768"/>
      <c r="DN8" s="768"/>
      <c r="DO8" s="768"/>
      <c r="DP8" s="769"/>
      <c r="DQ8" s="767" t="s">
        <v>477</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550</v>
      </c>
      <c r="BT9" s="755"/>
      <c r="BU9" s="755"/>
      <c r="BV9" s="755"/>
      <c r="BW9" s="755"/>
      <c r="BX9" s="755"/>
      <c r="BY9" s="755"/>
      <c r="BZ9" s="755"/>
      <c r="CA9" s="755"/>
      <c r="CB9" s="755"/>
      <c r="CC9" s="755"/>
      <c r="CD9" s="755"/>
      <c r="CE9" s="755"/>
      <c r="CF9" s="755"/>
      <c r="CG9" s="756"/>
      <c r="CH9" s="767">
        <v>-21</v>
      </c>
      <c r="CI9" s="768"/>
      <c r="CJ9" s="768"/>
      <c r="CK9" s="768"/>
      <c r="CL9" s="769"/>
      <c r="CM9" s="767">
        <v>85</v>
      </c>
      <c r="CN9" s="768"/>
      <c r="CO9" s="768"/>
      <c r="CP9" s="768"/>
      <c r="CQ9" s="769"/>
      <c r="CR9" s="767">
        <v>10</v>
      </c>
      <c r="CS9" s="768"/>
      <c r="CT9" s="768"/>
      <c r="CU9" s="768"/>
      <c r="CV9" s="769"/>
      <c r="CW9" s="767">
        <v>0</v>
      </c>
      <c r="CX9" s="768"/>
      <c r="CY9" s="768"/>
      <c r="CZ9" s="768"/>
      <c r="DA9" s="769"/>
      <c r="DB9" s="767" t="s">
        <v>477</v>
      </c>
      <c r="DC9" s="768"/>
      <c r="DD9" s="768"/>
      <c r="DE9" s="768"/>
      <c r="DF9" s="769"/>
      <c r="DG9" s="767" t="s">
        <v>477</v>
      </c>
      <c r="DH9" s="768"/>
      <c r="DI9" s="768"/>
      <c r="DJ9" s="768"/>
      <c r="DK9" s="769"/>
      <c r="DL9" s="767" t="s">
        <v>477</v>
      </c>
      <c r="DM9" s="768"/>
      <c r="DN9" s="768"/>
      <c r="DO9" s="768"/>
      <c r="DP9" s="769"/>
      <c r="DQ9" s="767" t="s">
        <v>477</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551</v>
      </c>
      <c r="BT10" s="755"/>
      <c r="BU10" s="755"/>
      <c r="BV10" s="755"/>
      <c r="BW10" s="755"/>
      <c r="BX10" s="755"/>
      <c r="BY10" s="755"/>
      <c r="BZ10" s="755"/>
      <c r="CA10" s="755"/>
      <c r="CB10" s="755"/>
      <c r="CC10" s="755"/>
      <c r="CD10" s="755"/>
      <c r="CE10" s="755"/>
      <c r="CF10" s="755"/>
      <c r="CG10" s="756"/>
      <c r="CH10" s="767">
        <v>8</v>
      </c>
      <c r="CI10" s="768"/>
      <c r="CJ10" s="768"/>
      <c r="CK10" s="768"/>
      <c r="CL10" s="769"/>
      <c r="CM10" s="767">
        <v>34</v>
      </c>
      <c r="CN10" s="768"/>
      <c r="CO10" s="768"/>
      <c r="CP10" s="768"/>
      <c r="CQ10" s="769"/>
      <c r="CR10" s="767">
        <v>20</v>
      </c>
      <c r="CS10" s="768"/>
      <c r="CT10" s="768"/>
      <c r="CU10" s="768"/>
      <c r="CV10" s="769"/>
      <c r="CW10" s="767">
        <v>47</v>
      </c>
      <c r="CX10" s="768"/>
      <c r="CY10" s="768"/>
      <c r="CZ10" s="768"/>
      <c r="DA10" s="769"/>
      <c r="DB10" s="767" t="s">
        <v>477</v>
      </c>
      <c r="DC10" s="768"/>
      <c r="DD10" s="768"/>
      <c r="DE10" s="768"/>
      <c r="DF10" s="769"/>
      <c r="DG10" s="767" t="s">
        <v>477</v>
      </c>
      <c r="DH10" s="768"/>
      <c r="DI10" s="768"/>
      <c r="DJ10" s="768"/>
      <c r="DK10" s="769"/>
      <c r="DL10" s="767" t="s">
        <v>477</v>
      </c>
      <c r="DM10" s="768"/>
      <c r="DN10" s="768"/>
      <c r="DO10" s="768"/>
      <c r="DP10" s="769"/>
      <c r="DQ10" s="767" t="s">
        <v>477</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552</v>
      </c>
      <c r="BT11" s="755"/>
      <c r="BU11" s="755"/>
      <c r="BV11" s="755"/>
      <c r="BW11" s="755"/>
      <c r="BX11" s="755"/>
      <c r="BY11" s="755"/>
      <c r="BZ11" s="755"/>
      <c r="CA11" s="755"/>
      <c r="CB11" s="755"/>
      <c r="CC11" s="755"/>
      <c r="CD11" s="755"/>
      <c r="CE11" s="755"/>
      <c r="CF11" s="755"/>
      <c r="CG11" s="756"/>
      <c r="CH11" s="767">
        <v>0</v>
      </c>
      <c r="CI11" s="768"/>
      <c r="CJ11" s="768"/>
      <c r="CK11" s="768"/>
      <c r="CL11" s="769"/>
      <c r="CM11" s="767">
        <v>66</v>
      </c>
      <c r="CN11" s="768"/>
      <c r="CO11" s="768"/>
      <c r="CP11" s="768"/>
      <c r="CQ11" s="769"/>
      <c r="CR11" s="767">
        <v>15</v>
      </c>
      <c r="CS11" s="768"/>
      <c r="CT11" s="768"/>
      <c r="CU11" s="768"/>
      <c r="CV11" s="769"/>
      <c r="CW11" s="767">
        <v>9</v>
      </c>
      <c r="CX11" s="768"/>
      <c r="CY11" s="768"/>
      <c r="CZ11" s="768"/>
      <c r="DA11" s="769"/>
      <c r="DB11" s="767" t="s">
        <v>477</v>
      </c>
      <c r="DC11" s="768"/>
      <c r="DD11" s="768"/>
      <c r="DE11" s="768"/>
      <c r="DF11" s="769"/>
      <c r="DG11" s="767" t="s">
        <v>477</v>
      </c>
      <c r="DH11" s="768"/>
      <c r="DI11" s="768"/>
      <c r="DJ11" s="768"/>
      <c r="DK11" s="769"/>
      <c r="DL11" s="767" t="s">
        <v>477</v>
      </c>
      <c r="DM11" s="768"/>
      <c r="DN11" s="768"/>
      <c r="DO11" s="768"/>
      <c r="DP11" s="769"/>
      <c r="DQ11" s="767" t="s">
        <v>477</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553</v>
      </c>
      <c r="BT12" s="755"/>
      <c r="BU12" s="755"/>
      <c r="BV12" s="755"/>
      <c r="BW12" s="755"/>
      <c r="BX12" s="755"/>
      <c r="BY12" s="755"/>
      <c r="BZ12" s="755"/>
      <c r="CA12" s="755"/>
      <c r="CB12" s="755"/>
      <c r="CC12" s="755"/>
      <c r="CD12" s="755"/>
      <c r="CE12" s="755"/>
      <c r="CF12" s="755"/>
      <c r="CG12" s="756"/>
      <c r="CH12" s="767">
        <v>0</v>
      </c>
      <c r="CI12" s="768"/>
      <c r="CJ12" s="768"/>
      <c r="CK12" s="768"/>
      <c r="CL12" s="769"/>
      <c r="CM12" s="767">
        <v>41</v>
      </c>
      <c r="CN12" s="768"/>
      <c r="CO12" s="768"/>
      <c r="CP12" s="768"/>
      <c r="CQ12" s="769"/>
      <c r="CR12" s="767">
        <v>20</v>
      </c>
      <c r="CS12" s="768"/>
      <c r="CT12" s="768"/>
      <c r="CU12" s="768"/>
      <c r="CV12" s="769"/>
      <c r="CW12" s="767">
        <v>23</v>
      </c>
      <c r="CX12" s="768"/>
      <c r="CY12" s="768"/>
      <c r="CZ12" s="768"/>
      <c r="DA12" s="769"/>
      <c r="DB12" s="767" t="s">
        <v>477</v>
      </c>
      <c r="DC12" s="768"/>
      <c r="DD12" s="768"/>
      <c r="DE12" s="768"/>
      <c r="DF12" s="769"/>
      <c r="DG12" s="767" t="s">
        <v>477</v>
      </c>
      <c r="DH12" s="768"/>
      <c r="DI12" s="768"/>
      <c r="DJ12" s="768"/>
      <c r="DK12" s="769"/>
      <c r="DL12" s="767" t="s">
        <v>477</v>
      </c>
      <c r="DM12" s="768"/>
      <c r="DN12" s="768"/>
      <c r="DO12" s="768"/>
      <c r="DP12" s="769"/>
      <c r="DQ12" s="767" t="s">
        <v>477</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554</v>
      </c>
      <c r="BT13" s="755"/>
      <c r="BU13" s="755"/>
      <c r="BV13" s="755"/>
      <c r="BW13" s="755"/>
      <c r="BX13" s="755"/>
      <c r="BY13" s="755"/>
      <c r="BZ13" s="755"/>
      <c r="CA13" s="755"/>
      <c r="CB13" s="755"/>
      <c r="CC13" s="755"/>
      <c r="CD13" s="755"/>
      <c r="CE13" s="755"/>
      <c r="CF13" s="755"/>
      <c r="CG13" s="756"/>
      <c r="CH13" s="767">
        <v>-2</v>
      </c>
      <c r="CI13" s="768"/>
      <c r="CJ13" s="768"/>
      <c r="CK13" s="768"/>
      <c r="CL13" s="769"/>
      <c r="CM13" s="767">
        <v>24</v>
      </c>
      <c r="CN13" s="768"/>
      <c r="CO13" s="768"/>
      <c r="CP13" s="768"/>
      <c r="CQ13" s="769"/>
      <c r="CR13" s="767">
        <v>5</v>
      </c>
      <c r="CS13" s="768"/>
      <c r="CT13" s="768"/>
      <c r="CU13" s="768"/>
      <c r="CV13" s="769"/>
      <c r="CW13" s="767">
        <v>66</v>
      </c>
      <c r="CX13" s="768"/>
      <c r="CY13" s="768"/>
      <c r="CZ13" s="768"/>
      <c r="DA13" s="769"/>
      <c r="DB13" s="767" t="s">
        <v>477</v>
      </c>
      <c r="DC13" s="768"/>
      <c r="DD13" s="768"/>
      <c r="DE13" s="768"/>
      <c r="DF13" s="769"/>
      <c r="DG13" s="767" t="s">
        <v>477</v>
      </c>
      <c r="DH13" s="768"/>
      <c r="DI13" s="768"/>
      <c r="DJ13" s="768"/>
      <c r="DK13" s="769"/>
      <c r="DL13" s="767" t="s">
        <v>477</v>
      </c>
      <c r="DM13" s="768"/>
      <c r="DN13" s="768"/>
      <c r="DO13" s="768"/>
      <c r="DP13" s="769"/>
      <c r="DQ13" s="767" t="s">
        <v>477</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t="s">
        <v>557</v>
      </c>
      <c r="BS14" s="754" t="s">
        <v>555</v>
      </c>
      <c r="BT14" s="755"/>
      <c r="BU14" s="755"/>
      <c r="BV14" s="755"/>
      <c r="BW14" s="755"/>
      <c r="BX14" s="755"/>
      <c r="BY14" s="755"/>
      <c r="BZ14" s="755"/>
      <c r="CA14" s="755"/>
      <c r="CB14" s="755"/>
      <c r="CC14" s="755"/>
      <c r="CD14" s="755"/>
      <c r="CE14" s="755"/>
      <c r="CF14" s="755"/>
      <c r="CG14" s="756"/>
      <c r="CH14" s="767">
        <v>0</v>
      </c>
      <c r="CI14" s="768"/>
      <c r="CJ14" s="768"/>
      <c r="CK14" s="768"/>
      <c r="CL14" s="769"/>
      <c r="CM14" s="767">
        <v>20</v>
      </c>
      <c r="CN14" s="768"/>
      <c r="CO14" s="768"/>
      <c r="CP14" s="768"/>
      <c r="CQ14" s="769"/>
      <c r="CR14" s="767">
        <v>2</v>
      </c>
      <c r="CS14" s="768"/>
      <c r="CT14" s="768"/>
      <c r="CU14" s="768"/>
      <c r="CV14" s="769"/>
      <c r="CW14" s="767" t="s">
        <v>477</v>
      </c>
      <c r="CX14" s="768"/>
      <c r="CY14" s="768"/>
      <c r="CZ14" s="768"/>
      <c r="DA14" s="769"/>
      <c r="DB14" s="767" t="s">
        <v>477</v>
      </c>
      <c r="DC14" s="768"/>
      <c r="DD14" s="768"/>
      <c r="DE14" s="768"/>
      <c r="DF14" s="769"/>
      <c r="DG14" s="767" t="s">
        <v>477</v>
      </c>
      <c r="DH14" s="768"/>
      <c r="DI14" s="768"/>
      <c r="DJ14" s="768"/>
      <c r="DK14" s="769"/>
      <c r="DL14" s="767" t="s">
        <v>477</v>
      </c>
      <c r="DM14" s="768"/>
      <c r="DN14" s="768"/>
      <c r="DO14" s="768"/>
      <c r="DP14" s="769"/>
      <c r="DQ14" s="767" t="s">
        <v>477</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7"/>
      <c r="AL22" s="788"/>
      <c r="AM22" s="788"/>
      <c r="AN22" s="788"/>
      <c r="AO22" s="788"/>
      <c r="AP22" s="788"/>
      <c r="AQ22" s="788"/>
      <c r="AR22" s="788"/>
      <c r="AS22" s="788"/>
      <c r="AT22" s="788"/>
      <c r="AU22" s="789"/>
      <c r="AV22" s="789"/>
      <c r="AW22" s="789"/>
      <c r="AX22" s="789"/>
      <c r="AY22" s="790"/>
      <c r="AZ22" s="791" t="s">
        <v>366</v>
      </c>
      <c r="BA22" s="791"/>
      <c r="BB22" s="791"/>
      <c r="BC22" s="791"/>
      <c r="BD22" s="792"/>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t="s">
        <v>534</v>
      </c>
      <c r="R23" s="780"/>
      <c r="S23" s="780"/>
      <c r="T23" s="780"/>
      <c r="U23" s="781"/>
      <c r="V23" s="780">
        <v>27266</v>
      </c>
      <c r="W23" s="780"/>
      <c r="X23" s="780"/>
      <c r="Y23" s="780"/>
      <c r="Z23" s="780"/>
      <c r="AA23" s="780">
        <v>781</v>
      </c>
      <c r="AB23" s="780"/>
      <c r="AC23" s="780"/>
      <c r="AD23" s="780"/>
      <c r="AE23" s="782"/>
      <c r="AF23" s="779">
        <v>690</v>
      </c>
      <c r="AG23" s="780"/>
      <c r="AH23" s="780"/>
      <c r="AI23" s="780"/>
      <c r="AJ23" s="781"/>
      <c r="AK23" s="783"/>
      <c r="AL23" s="784"/>
      <c r="AM23" s="784"/>
      <c r="AN23" s="784"/>
      <c r="AO23" s="784"/>
      <c r="AP23" s="779" t="s">
        <v>535</v>
      </c>
      <c r="AQ23" s="780"/>
      <c r="AR23" s="780"/>
      <c r="AS23" s="780"/>
      <c r="AT23" s="781"/>
      <c r="AU23" s="785"/>
      <c r="AV23" s="785"/>
      <c r="AW23" s="785"/>
      <c r="AX23" s="785"/>
      <c r="AY23" s="786"/>
      <c r="AZ23" s="794" t="s">
        <v>219</v>
      </c>
      <c r="BA23" s="795"/>
      <c r="BB23" s="795"/>
      <c r="BC23" s="795"/>
      <c r="BD23" s="796"/>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3" t="s">
        <v>369</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7" t="s">
        <v>374</v>
      </c>
      <c r="AG26" s="798"/>
      <c r="AH26" s="798"/>
      <c r="AI26" s="798"/>
      <c r="AJ26" s="799"/>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0"/>
      <c r="AG27" s="801"/>
      <c r="AH27" s="801"/>
      <c r="AI27" s="801"/>
      <c r="AJ27" s="802"/>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7">
        <v>8487</v>
      </c>
      <c r="R28" s="808"/>
      <c r="S28" s="808"/>
      <c r="T28" s="808"/>
      <c r="U28" s="808"/>
      <c r="V28" s="808">
        <v>8096</v>
      </c>
      <c r="W28" s="808"/>
      <c r="X28" s="808"/>
      <c r="Y28" s="808"/>
      <c r="Z28" s="808"/>
      <c r="AA28" s="808">
        <v>391</v>
      </c>
      <c r="AB28" s="808"/>
      <c r="AC28" s="808"/>
      <c r="AD28" s="808"/>
      <c r="AE28" s="809"/>
      <c r="AF28" s="810">
        <v>391</v>
      </c>
      <c r="AG28" s="808"/>
      <c r="AH28" s="808"/>
      <c r="AI28" s="808"/>
      <c r="AJ28" s="811"/>
      <c r="AK28" s="812">
        <v>534</v>
      </c>
      <c r="AL28" s="803"/>
      <c r="AM28" s="803"/>
      <c r="AN28" s="803"/>
      <c r="AO28" s="803"/>
      <c r="AP28" s="803" t="s">
        <v>536</v>
      </c>
      <c r="AQ28" s="803"/>
      <c r="AR28" s="803"/>
      <c r="AS28" s="803"/>
      <c r="AT28" s="803"/>
      <c r="AU28" s="803" t="s">
        <v>556</v>
      </c>
      <c r="AV28" s="803"/>
      <c r="AW28" s="803"/>
      <c r="AX28" s="803"/>
      <c r="AY28" s="803"/>
      <c r="AZ28" s="804" t="s">
        <v>536</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5380</v>
      </c>
      <c r="R29" s="745"/>
      <c r="S29" s="745"/>
      <c r="T29" s="745"/>
      <c r="U29" s="745"/>
      <c r="V29" s="745">
        <v>5283</v>
      </c>
      <c r="W29" s="745"/>
      <c r="X29" s="745"/>
      <c r="Y29" s="745"/>
      <c r="Z29" s="745"/>
      <c r="AA29" s="745">
        <v>97</v>
      </c>
      <c r="AB29" s="745"/>
      <c r="AC29" s="745"/>
      <c r="AD29" s="745"/>
      <c r="AE29" s="746"/>
      <c r="AF29" s="747">
        <v>97</v>
      </c>
      <c r="AG29" s="748"/>
      <c r="AH29" s="748"/>
      <c r="AI29" s="748"/>
      <c r="AJ29" s="749"/>
      <c r="AK29" s="815">
        <v>768</v>
      </c>
      <c r="AL29" s="816"/>
      <c r="AM29" s="816"/>
      <c r="AN29" s="816"/>
      <c r="AO29" s="816"/>
      <c r="AP29" s="816" t="s">
        <v>536</v>
      </c>
      <c r="AQ29" s="816"/>
      <c r="AR29" s="816"/>
      <c r="AS29" s="816"/>
      <c r="AT29" s="816"/>
      <c r="AU29" s="816" t="s">
        <v>536</v>
      </c>
      <c r="AV29" s="816"/>
      <c r="AW29" s="816"/>
      <c r="AX29" s="816"/>
      <c r="AY29" s="816"/>
      <c r="AZ29" s="817" t="s">
        <v>536</v>
      </c>
      <c r="BA29" s="817"/>
      <c r="BB29" s="817"/>
      <c r="BC29" s="817"/>
      <c r="BD29" s="817"/>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1015</v>
      </c>
      <c r="R30" s="745"/>
      <c r="S30" s="745"/>
      <c r="T30" s="745"/>
      <c r="U30" s="745"/>
      <c r="V30" s="745">
        <v>975</v>
      </c>
      <c r="W30" s="745"/>
      <c r="X30" s="745"/>
      <c r="Y30" s="745"/>
      <c r="Z30" s="745"/>
      <c r="AA30" s="745">
        <v>40</v>
      </c>
      <c r="AB30" s="745"/>
      <c r="AC30" s="745"/>
      <c r="AD30" s="745"/>
      <c r="AE30" s="746"/>
      <c r="AF30" s="747">
        <v>40</v>
      </c>
      <c r="AG30" s="748"/>
      <c r="AH30" s="748"/>
      <c r="AI30" s="748"/>
      <c r="AJ30" s="749"/>
      <c r="AK30" s="815">
        <v>152</v>
      </c>
      <c r="AL30" s="816"/>
      <c r="AM30" s="816"/>
      <c r="AN30" s="816"/>
      <c r="AO30" s="816"/>
      <c r="AP30" s="816" t="s">
        <v>536</v>
      </c>
      <c r="AQ30" s="816"/>
      <c r="AR30" s="816"/>
      <c r="AS30" s="816"/>
      <c r="AT30" s="816"/>
      <c r="AU30" s="816" t="s">
        <v>536</v>
      </c>
      <c r="AV30" s="816"/>
      <c r="AW30" s="816"/>
      <c r="AX30" s="816"/>
      <c r="AY30" s="816"/>
      <c r="AZ30" s="817" t="s">
        <v>536</v>
      </c>
      <c r="BA30" s="817"/>
      <c r="BB30" s="817"/>
      <c r="BC30" s="817"/>
      <c r="BD30" s="817"/>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57</v>
      </c>
      <c r="R31" s="745"/>
      <c r="S31" s="745"/>
      <c r="T31" s="745"/>
      <c r="U31" s="745"/>
      <c r="V31" s="745">
        <v>50</v>
      </c>
      <c r="W31" s="745"/>
      <c r="X31" s="745"/>
      <c r="Y31" s="745"/>
      <c r="Z31" s="745"/>
      <c r="AA31" s="745">
        <v>7</v>
      </c>
      <c r="AB31" s="745"/>
      <c r="AC31" s="745"/>
      <c r="AD31" s="745"/>
      <c r="AE31" s="746"/>
      <c r="AF31" s="747">
        <v>7</v>
      </c>
      <c r="AG31" s="748"/>
      <c r="AH31" s="748"/>
      <c r="AI31" s="748"/>
      <c r="AJ31" s="749"/>
      <c r="AK31" s="815">
        <v>4</v>
      </c>
      <c r="AL31" s="816"/>
      <c r="AM31" s="816"/>
      <c r="AN31" s="816"/>
      <c r="AO31" s="816"/>
      <c r="AP31" s="816" t="s">
        <v>536</v>
      </c>
      <c r="AQ31" s="816"/>
      <c r="AR31" s="816"/>
      <c r="AS31" s="816"/>
      <c r="AT31" s="816"/>
      <c r="AU31" s="816">
        <v>0</v>
      </c>
      <c r="AV31" s="816"/>
      <c r="AW31" s="816"/>
      <c r="AX31" s="816"/>
      <c r="AY31" s="816"/>
      <c r="AZ31" s="817" t="s">
        <v>537</v>
      </c>
      <c r="BA31" s="817"/>
      <c r="BB31" s="817"/>
      <c r="BC31" s="817"/>
      <c r="BD31" s="817"/>
      <c r="BE31" s="813" t="s">
        <v>386</v>
      </c>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2160</v>
      </c>
      <c r="R32" s="745"/>
      <c r="S32" s="745"/>
      <c r="T32" s="745"/>
      <c r="U32" s="745"/>
      <c r="V32" s="745">
        <v>2127</v>
      </c>
      <c r="W32" s="745"/>
      <c r="X32" s="745"/>
      <c r="Y32" s="745"/>
      <c r="Z32" s="745"/>
      <c r="AA32" s="745">
        <v>33</v>
      </c>
      <c r="AB32" s="745"/>
      <c r="AC32" s="745"/>
      <c r="AD32" s="745"/>
      <c r="AE32" s="746"/>
      <c r="AF32" s="747">
        <v>1743</v>
      </c>
      <c r="AG32" s="748"/>
      <c r="AH32" s="748"/>
      <c r="AI32" s="748"/>
      <c r="AJ32" s="749"/>
      <c r="AK32" s="815">
        <v>42</v>
      </c>
      <c r="AL32" s="816"/>
      <c r="AM32" s="816"/>
      <c r="AN32" s="816"/>
      <c r="AO32" s="816"/>
      <c r="AP32" s="816">
        <v>4421</v>
      </c>
      <c r="AQ32" s="816"/>
      <c r="AR32" s="816"/>
      <c r="AS32" s="816"/>
      <c r="AT32" s="816"/>
      <c r="AU32" s="816">
        <v>102</v>
      </c>
      <c r="AV32" s="816"/>
      <c r="AW32" s="816"/>
      <c r="AX32" s="816"/>
      <c r="AY32" s="816"/>
      <c r="AZ32" s="817" t="s">
        <v>536</v>
      </c>
      <c r="BA32" s="817"/>
      <c r="BB32" s="817"/>
      <c r="BC32" s="817"/>
      <c r="BD32" s="817"/>
      <c r="BE32" s="813" t="s">
        <v>384</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2996</v>
      </c>
      <c r="R33" s="745"/>
      <c r="S33" s="745"/>
      <c r="T33" s="745"/>
      <c r="U33" s="745"/>
      <c r="V33" s="745">
        <v>2995</v>
      </c>
      <c r="W33" s="745"/>
      <c r="X33" s="745"/>
      <c r="Y33" s="745"/>
      <c r="Z33" s="745"/>
      <c r="AA33" s="745">
        <v>2</v>
      </c>
      <c r="AB33" s="745"/>
      <c r="AC33" s="745"/>
      <c r="AD33" s="745"/>
      <c r="AE33" s="746"/>
      <c r="AF33" s="747">
        <v>2</v>
      </c>
      <c r="AG33" s="748"/>
      <c r="AH33" s="748"/>
      <c r="AI33" s="748"/>
      <c r="AJ33" s="749"/>
      <c r="AK33" s="815">
        <v>989</v>
      </c>
      <c r="AL33" s="816"/>
      <c r="AM33" s="816"/>
      <c r="AN33" s="816"/>
      <c r="AO33" s="816"/>
      <c r="AP33" s="816">
        <v>21417</v>
      </c>
      <c r="AQ33" s="816"/>
      <c r="AR33" s="816"/>
      <c r="AS33" s="816"/>
      <c r="AT33" s="816"/>
      <c r="AU33" s="816">
        <v>9809</v>
      </c>
      <c r="AV33" s="816"/>
      <c r="AW33" s="816"/>
      <c r="AX33" s="816"/>
      <c r="AY33" s="816"/>
      <c r="AZ33" s="817" t="s">
        <v>536</v>
      </c>
      <c r="BA33" s="817"/>
      <c r="BB33" s="817"/>
      <c r="BC33" s="817"/>
      <c r="BD33" s="817"/>
      <c r="BE33" s="813" t="s">
        <v>386</v>
      </c>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387</v>
      </c>
      <c r="BK62" s="791"/>
      <c r="BL62" s="791"/>
      <c r="BM62" s="791"/>
      <c r="BN62" s="792"/>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2279</v>
      </c>
      <c r="AG63" s="827"/>
      <c r="AH63" s="827"/>
      <c r="AI63" s="827"/>
      <c r="AJ63" s="828"/>
      <c r="AK63" s="829"/>
      <c r="AL63" s="824"/>
      <c r="AM63" s="824"/>
      <c r="AN63" s="824"/>
      <c r="AO63" s="824"/>
      <c r="AP63" s="827">
        <v>25837</v>
      </c>
      <c r="AQ63" s="827"/>
      <c r="AR63" s="827"/>
      <c r="AS63" s="827"/>
      <c r="AT63" s="827"/>
      <c r="AU63" s="827">
        <v>9911</v>
      </c>
      <c r="AV63" s="827"/>
      <c r="AW63" s="827"/>
      <c r="AX63" s="827"/>
      <c r="AY63" s="827"/>
      <c r="AZ63" s="831"/>
      <c r="BA63" s="831"/>
      <c r="BB63" s="831"/>
      <c r="BC63" s="831"/>
      <c r="BD63" s="831"/>
      <c r="BE63" s="832"/>
      <c r="BF63" s="832"/>
      <c r="BG63" s="832"/>
      <c r="BH63" s="832"/>
      <c r="BI63" s="833"/>
      <c r="BJ63" s="834" t="s">
        <v>219</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7" t="s">
        <v>374</v>
      </c>
      <c r="AG66" s="798"/>
      <c r="AH66" s="798"/>
      <c r="AI66" s="798"/>
      <c r="AJ66" s="838"/>
      <c r="AK66" s="703" t="s">
        <v>375</v>
      </c>
      <c r="AL66" s="727"/>
      <c r="AM66" s="727"/>
      <c r="AN66" s="727"/>
      <c r="AO66" s="728"/>
      <c r="AP66" s="703" t="s">
        <v>376</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1"/>
      <c r="AH67" s="801"/>
      <c r="AI67" s="801"/>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538</v>
      </c>
      <c r="C68" s="855"/>
      <c r="D68" s="855"/>
      <c r="E68" s="855"/>
      <c r="F68" s="855"/>
      <c r="G68" s="855"/>
      <c r="H68" s="855"/>
      <c r="I68" s="855"/>
      <c r="J68" s="855"/>
      <c r="K68" s="855"/>
      <c r="L68" s="855"/>
      <c r="M68" s="855"/>
      <c r="N68" s="855"/>
      <c r="O68" s="855"/>
      <c r="P68" s="856"/>
      <c r="Q68" s="857">
        <v>1414</v>
      </c>
      <c r="R68" s="851"/>
      <c r="S68" s="851"/>
      <c r="T68" s="851"/>
      <c r="U68" s="851"/>
      <c r="V68" s="851">
        <v>1398</v>
      </c>
      <c r="W68" s="851"/>
      <c r="X68" s="851"/>
      <c r="Y68" s="851"/>
      <c r="Z68" s="851"/>
      <c r="AA68" s="851">
        <v>16</v>
      </c>
      <c r="AB68" s="851"/>
      <c r="AC68" s="851"/>
      <c r="AD68" s="851"/>
      <c r="AE68" s="851"/>
      <c r="AF68" s="851">
        <v>16</v>
      </c>
      <c r="AG68" s="851"/>
      <c r="AH68" s="851"/>
      <c r="AI68" s="851"/>
      <c r="AJ68" s="851"/>
      <c r="AK68" s="851" t="s">
        <v>536</v>
      </c>
      <c r="AL68" s="851"/>
      <c r="AM68" s="851"/>
      <c r="AN68" s="851"/>
      <c r="AO68" s="851"/>
      <c r="AP68" s="851">
        <v>1648</v>
      </c>
      <c r="AQ68" s="851"/>
      <c r="AR68" s="851"/>
      <c r="AS68" s="851"/>
      <c r="AT68" s="851"/>
      <c r="AU68" s="851">
        <v>882</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539</v>
      </c>
      <c r="C69" s="859"/>
      <c r="D69" s="859"/>
      <c r="E69" s="859"/>
      <c r="F69" s="859"/>
      <c r="G69" s="859"/>
      <c r="H69" s="859"/>
      <c r="I69" s="859"/>
      <c r="J69" s="859"/>
      <c r="K69" s="859"/>
      <c r="L69" s="859"/>
      <c r="M69" s="859"/>
      <c r="N69" s="859"/>
      <c r="O69" s="859"/>
      <c r="P69" s="860"/>
      <c r="Q69" s="861">
        <v>11</v>
      </c>
      <c r="R69" s="816"/>
      <c r="S69" s="816"/>
      <c r="T69" s="816"/>
      <c r="U69" s="816"/>
      <c r="V69" s="816">
        <v>7</v>
      </c>
      <c r="W69" s="816"/>
      <c r="X69" s="816"/>
      <c r="Y69" s="816"/>
      <c r="Z69" s="816"/>
      <c r="AA69" s="816">
        <v>4</v>
      </c>
      <c r="AB69" s="816"/>
      <c r="AC69" s="816"/>
      <c r="AD69" s="816"/>
      <c r="AE69" s="816"/>
      <c r="AF69" s="816">
        <v>4</v>
      </c>
      <c r="AG69" s="816"/>
      <c r="AH69" s="816"/>
      <c r="AI69" s="816"/>
      <c r="AJ69" s="816"/>
      <c r="AK69" s="816" t="s">
        <v>536</v>
      </c>
      <c r="AL69" s="816"/>
      <c r="AM69" s="816"/>
      <c r="AN69" s="816"/>
      <c r="AO69" s="816"/>
      <c r="AP69" s="816" t="s">
        <v>536</v>
      </c>
      <c r="AQ69" s="816"/>
      <c r="AR69" s="816"/>
      <c r="AS69" s="816"/>
      <c r="AT69" s="816"/>
      <c r="AU69" s="816" t="s">
        <v>477</v>
      </c>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540</v>
      </c>
      <c r="C70" s="859"/>
      <c r="D70" s="859"/>
      <c r="E70" s="859"/>
      <c r="F70" s="859"/>
      <c r="G70" s="859"/>
      <c r="H70" s="859"/>
      <c r="I70" s="859"/>
      <c r="J70" s="859"/>
      <c r="K70" s="859"/>
      <c r="L70" s="859"/>
      <c r="M70" s="859"/>
      <c r="N70" s="859"/>
      <c r="O70" s="859"/>
      <c r="P70" s="860"/>
      <c r="Q70" s="861">
        <v>395</v>
      </c>
      <c r="R70" s="816"/>
      <c r="S70" s="816"/>
      <c r="T70" s="816"/>
      <c r="U70" s="816"/>
      <c r="V70" s="816">
        <v>389</v>
      </c>
      <c r="W70" s="816"/>
      <c r="X70" s="816"/>
      <c r="Y70" s="816"/>
      <c r="Z70" s="816"/>
      <c r="AA70" s="816">
        <v>6</v>
      </c>
      <c r="AB70" s="816"/>
      <c r="AC70" s="816"/>
      <c r="AD70" s="816"/>
      <c r="AE70" s="816"/>
      <c r="AF70" s="816">
        <v>6</v>
      </c>
      <c r="AG70" s="816"/>
      <c r="AH70" s="816"/>
      <c r="AI70" s="816"/>
      <c r="AJ70" s="816"/>
      <c r="AK70" s="816">
        <v>1</v>
      </c>
      <c r="AL70" s="816"/>
      <c r="AM70" s="816"/>
      <c r="AN70" s="816"/>
      <c r="AO70" s="816"/>
      <c r="AP70" s="816">
        <v>0</v>
      </c>
      <c r="AQ70" s="816"/>
      <c r="AR70" s="816"/>
      <c r="AS70" s="816"/>
      <c r="AT70" s="816"/>
      <c r="AU70" s="816" t="s">
        <v>477</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541</v>
      </c>
      <c r="C71" s="859"/>
      <c r="D71" s="859"/>
      <c r="E71" s="859"/>
      <c r="F71" s="859"/>
      <c r="G71" s="859"/>
      <c r="H71" s="859"/>
      <c r="I71" s="859"/>
      <c r="J71" s="859"/>
      <c r="K71" s="859"/>
      <c r="L71" s="859"/>
      <c r="M71" s="859"/>
      <c r="N71" s="859"/>
      <c r="O71" s="859"/>
      <c r="P71" s="860"/>
      <c r="Q71" s="861">
        <v>109</v>
      </c>
      <c r="R71" s="816"/>
      <c r="S71" s="816"/>
      <c r="T71" s="816"/>
      <c r="U71" s="816"/>
      <c r="V71" s="816">
        <v>99</v>
      </c>
      <c r="W71" s="816"/>
      <c r="X71" s="816"/>
      <c r="Y71" s="816"/>
      <c r="Z71" s="816"/>
      <c r="AA71" s="816">
        <v>10</v>
      </c>
      <c r="AB71" s="816"/>
      <c r="AC71" s="816"/>
      <c r="AD71" s="816"/>
      <c r="AE71" s="816"/>
      <c r="AF71" s="816">
        <v>10</v>
      </c>
      <c r="AG71" s="816"/>
      <c r="AH71" s="816"/>
      <c r="AI71" s="816"/>
      <c r="AJ71" s="816"/>
      <c r="AK71" s="816">
        <v>0</v>
      </c>
      <c r="AL71" s="816"/>
      <c r="AM71" s="816"/>
      <c r="AN71" s="816"/>
      <c r="AO71" s="816"/>
      <c r="AP71" s="816" t="s">
        <v>536</v>
      </c>
      <c r="AQ71" s="816"/>
      <c r="AR71" s="816"/>
      <c r="AS71" s="816"/>
      <c r="AT71" s="816"/>
      <c r="AU71" s="816" t="s">
        <v>477</v>
      </c>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542</v>
      </c>
      <c r="C72" s="859"/>
      <c r="D72" s="859"/>
      <c r="E72" s="859"/>
      <c r="F72" s="859"/>
      <c r="G72" s="859"/>
      <c r="H72" s="859"/>
      <c r="I72" s="859"/>
      <c r="J72" s="859"/>
      <c r="K72" s="859"/>
      <c r="L72" s="859"/>
      <c r="M72" s="859"/>
      <c r="N72" s="859"/>
      <c r="O72" s="859"/>
      <c r="P72" s="860"/>
      <c r="Q72" s="861">
        <v>35</v>
      </c>
      <c r="R72" s="816"/>
      <c r="S72" s="816"/>
      <c r="T72" s="816"/>
      <c r="U72" s="816"/>
      <c r="V72" s="816">
        <v>55</v>
      </c>
      <c r="W72" s="816"/>
      <c r="X72" s="816"/>
      <c r="Y72" s="816"/>
      <c r="Z72" s="816"/>
      <c r="AA72" s="816">
        <v>-20</v>
      </c>
      <c r="AB72" s="816"/>
      <c r="AC72" s="816"/>
      <c r="AD72" s="816"/>
      <c r="AE72" s="816"/>
      <c r="AF72" s="816">
        <v>5</v>
      </c>
      <c r="AG72" s="816"/>
      <c r="AH72" s="816"/>
      <c r="AI72" s="816"/>
      <c r="AJ72" s="816"/>
      <c r="AK72" s="816" t="s">
        <v>536</v>
      </c>
      <c r="AL72" s="816"/>
      <c r="AM72" s="816"/>
      <c r="AN72" s="816"/>
      <c r="AO72" s="816"/>
      <c r="AP72" s="816" t="s">
        <v>536</v>
      </c>
      <c r="AQ72" s="816"/>
      <c r="AR72" s="816"/>
      <c r="AS72" s="816"/>
      <c r="AT72" s="816"/>
      <c r="AU72" s="816" t="s">
        <v>477</v>
      </c>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t="s">
        <v>543</v>
      </c>
      <c r="C73" s="859"/>
      <c r="D73" s="859"/>
      <c r="E73" s="859"/>
      <c r="F73" s="859"/>
      <c r="G73" s="859"/>
      <c r="H73" s="859"/>
      <c r="I73" s="859"/>
      <c r="J73" s="859"/>
      <c r="K73" s="859"/>
      <c r="L73" s="859"/>
      <c r="M73" s="859"/>
      <c r="N73" s="859"/>
      <c r="O73" s="859"/>
      <c r="P73" s="860"/>
      <c r="Q73" s="861">
        <v>745</v>
      </c>
      <c r="R73" s="816"/>
      <c r="S73" s="816"/>
      <c r="T73" s="816"/>
      <c r="U73" s="816"/>
      <c r="V73" s="816">
        <v>125</v>
      </c>
      <c r="W73" s="816"/>
      <c r="X73" s="816"/>
      <c r="Y73" s="816"/>
      <c r="Z73" s="816"/>
      <c r="AA73" s="816">
        <v>620</v>
      </c>
      <c r="AB73" s="816"/>
      <c r="AC73" s="816"/>
      <c r="AD73" s="816"/>
      <c r="AE73" s="816"/>
      <c r="AF73" s="816">
        <v>595</v>
      </c>
      <c r="AG73" s="816"/>
      <c r="AH73" s="816"/>
      <c r="AI73" s="816"/>
      <c r="AJ73" s="816"/>
      <c r="AK73" s="816">
        <v>6</v>
      </c>
      <c r="AL73" s="816"/>
      <c r="AM73" s="816"/>
      <c r="AN73" s="816"/>
      <c r="AO73" s="816"/>
      <c r="AP73" s="816">
        <v>280</v>
      </c>
      <c r="AQ73" s="816"/>
      <c r="AR73" s="816"/>
      <c r="AS73" s="816"/>
      <c r="AT73" s="816"/>
      <c r="AU73" s="816">
        <v>2</v>
      </c>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t="s">
        <v>544</v>
      </c>
      <c r="C74" s="859"/>
      <c r="D74" s="859"/>
      <c r="E74" s="859"/>
      <c r="F74" s="859"/>
      <c r="G74" s="859"/>
      <c r="H74" s="859"/>
      <c r="I74" s="859"/>
      <c r="J74" s="859"/>
      <c r="K74" s="859"/>
      <c r="L74" s="859"/>
      <c r="M74" s="859"/>
      <c r="N74" s="859"/>
      <c r="O74" s="859"/>
      <c r="P74" s="860"/>
      <c r="Q74" s="861">
        <v>1921</v>
      </c>
      <c r="R74" s="816"/>
      <c r="S74" s="816"/>
      <c r="T74" s="816"/>
      <c r="U74" s="816"/>
      <c r="V74" s="816">
        <v>1907</v>
      </c>
      <c r="W74" s="816"/>
      <c r="X74" s="816"/>
      <c r="Y74" s="816"/>
      <c r="Z74" s="816"/>
      <c r="AA74" s="816">
        <v>14</v>
      </c>
      <c r="AB74" s="816"/>
      <c r="AC74" s="816"/>
      <c r="AD74" s="816"/>
      <c r="AE74" s="816"/>
      <c r="AF74" s="816">
        <v>14</v>
      </c>
      <c r="AG74" s="816"/>
      <c r="AH74" s="816"/>
      <c r="AI74" s="816"/>
      <c r="AJ74" s="816"/>
      <c r="AK74" s="816">
        <v>3</v>
      </c>
      <c r="AL74" s="816"/>
      <c r="AM74" s="816"/>
      <c r="AN74" s="816"/>
      <c r="AO74" s="816"/>
      <c r="AP74" s="816">
        <v>1140</v>
      </c>
      <c r="AQ74" s="816"/>
      <c r="AR74" s="816"/>
      <c r="AS74" s="816"/>
      <c r="AT74" s="816"/>
      <c r="AU74" s="816">
        <v>609</v>
      </c>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t="s">
        <v>545</v>
      </c>
      <c r="C75" s="859"/>
      <c r="D75" s="859"/>
      <c r="E75" s="859"/>
      <c r="F75" s="859"/>
      <c r="G75" s="859"/>
      <c r="H75" s="859"/>
      <c r="I75" s="859"/>
      <c r="J75" s="859"/>
      <c r="K75" s="859"/>
      <c r="L75" s="859"/>
      <c r="M75" s="859"/>
      <c r="N75" s="859"/>
      <c r="O75" s="859"/>
      <c r="P75" s="860"/>
      <c r="Q75" s="864">
        <v>977</v>
      </c>
      <c r="R75" s="865"/>
      <c r="S75" s="865"/>
      <c r="T75" s="865"/>
      <c r="U75" s="815"/>
      <c r="V75" s="866">
        <v>928</v>
      </c>
      <c r="W75" s="865"/>
      <c r="X75" s="865"/>
      <c r="Y75" s="865"/>
      <c r="Z75" s="815"/>
      <c r="AA75" s="866">
        <v>50</v>
      </c>
      <c r="AB75" s="865"/>
      <c r="AC75" s="865"/>
      <c r="AD75" s="865"/>
      <c r="AE75" s="815"/>
      <c r="AF75" s="866">
        <v>50</v>
      </c>
      <c r="AG75" s="865"/>
      <c r="AH75" s="865"/>
      <c r="AI75" s="865"/>
      <c r="AJ75" s="815"/>
      <c r="AK75" s="866">
        <v>13</v>
      </c>
      <c r="AL75" s="865"/>
      <c r="AM75" s="865"/>
      <c r="AN75" s="865"/>
      <c r="AO75" s="815"/>
      <c r="AP75" s="866" t="s">
        <v>536</v>
      </c>
      <c r="AQ75" s="865"/>
      <c r="AR75" s="865"/>
      <c r="AS75" s="865"/>
      <c r="AT75" s="815"/>
      <c r="AU75" s="866" t="s">
        <v>477</v>
      </c>
      <c r="AV75" s="865"/>
      <c r="AW75" s="865"/>
      <c r="AX75" s="865"/>
      <c r="AY75" s="815"/>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t="s">
        <v>546</v>
      </c>
      <c r="C76" s="859"/>
      <c r="D76" s="859"/>
      <c r="E76" s="859"/>
      <c r="F76" s="859"/>
      <c r="G76" s="859"/>
      <c r="H76" s="859"/>
      <c r="I76" s="859"/>
      <c r="J76" s="859"/>
      <c r="K76" s="859"/>
      <c r="L76" s="859"/>
      <c r="M76" s="859"/>
      <c r="N76" s="859"/>
      <c r="O76" s="859"/>
      <c r="P76" s="860"/>
      <c r="Q76" s="864">
        <v>313568</v>
      </c>
      <c r="R76" s="865"/>
      <c r="S76" s="865"/>
      <c r="T76" s="865"/>
      <c r="U76" s="815"/>
      <c r="V76" s="866">
        <v>297527</v>
      </c>
      <c r="W76" s="865"/>
      <c r="X76" s="865"/>
      <c r="Y76" s="865"/>
      <c r="Z76" s="815"/>
      <c r="AA76" s="866">
        <v>16041</v>
      </c>
      <c r="AB76" s="865"/>
      <c r="AC76" s="865"/>
      <c r="AD76" s="865"/>
      <c r="AE76" s="815"/>
      <c r="AF76" s="866">
        <v>16041</v>
      </c>
      <c r="AG76" s="865"/>
      <c r="AH76" s="865"/>
      <c r="AI76" s="865"/>
      <c r="AJ76" s="815"/>
      <c r="AK76" s="866">
        <v>1820</v>
      </c>
      <c r="AL76" s="865"/>
      <c r="AM76" s="865"/>
      <c r="AN76" s="865"/>
      <c r="AO76" s="815"/>
      <c r="AP76" s="866" t="s">
        <v>536</v>
      </c>
      <c r="AQ76" s="865"/>
      <c r="AR76" s="865"/>
      <c r="AS76" s="865"/>
      <c r="AT76" s="815"/>
      <c r="AU76" s="866" t="s">
        <v>477</v>
      </c>
      <c r="AV76" s="865"/>
      <c r="AW76" s="865"/>
      <c r="AX76" s="865"/>
      <c r="AY76" s="815"/>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t="s">
        <v>547</v>
      </c>
      <c r="C77" s="859"/>
      <c r="D77" s="859"/>
      <c r="E77" s="859"/>
      <c r="F77" s="859"/>
      <c r="G77" s="859"/>
      <c r="H77" s="859"/>
      <c r="I77" s="859"/>
      <c r="J77" s="859"/>
      <c r="K77" s="859"/>
      <c r="L77" s="859"/>
      <c r="M77" s="859"/>
      <c r="N77" s="859"/>
      <c r="O77" s="859"/>
      <c r="P77" s="860"/>
      <c r="Q77" s="864">
        <v>2265</v>
      </c>
      <c r="R77" s="865"/>
      <c r="S77" s="865"/>
      <c r="T77" s="865"/>
      <c r="U77" s="815"/>
      <c r="V77" s="866">
        <v>2259</v>
      </c>
      <c r="W77" s="865"/>
      <c r="X77" s="865"/>
      <c r="Y77" s="865"/>
      <c r="Z77" s="815"/>
      <c r="AA77" s="866">
        <v>6</v>
      </c>
      <c r="AB77" s="865"/>
      <c r="AC77" s="865"/>
      <c r="AD77" s="865"/>
      <c r="AE77" s="815"/>
      <c r="AF77" s="866">
        <v>6</v>
      </c>
      <c r="AG77" s="865"/>
      <c r="AH77" s="865"/>
      <c r="AI77" s="865"/>
      <c r="AJ77" s="815"/>
      <c r="AK77" s="866" t="s">
        <v>536</v>
      </c>
      <c r="AL77" s="865"/>
      <c r="AM77" s="865"/>
      <c r="AN77" s="865"/>
      <c r="AO77" s="815"/>
      <c r="AP77" s="866" t="s">
        <v>537</v>
      </c>
      <c r="AQ77" s="865"/>
      <c r="AR77" s="865"/>
      <c r="AS77" s="865"/>
      <c r="AT77" s="815"/>
      <c r="AU77" s="866" t="s">
        <v>477</v>
      </c>
      <c r="AV77" s="865"/>
      <c r="AW77" s="865"/>
      <c r="AX77" s="865"/>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c r="C78" s="859"/>
      <c r="D78" s="859"/>
      <c r="E78" s="859"/>
      <c r="F78" s="859"/>
      <c r="G78" s="859"/>
      <c r="H78" s="859"/>
      <c r="I78" s="859"/>
      <c r="J78" s="859"/>
      <c r="K78" s="859"/>
      <c r="L78" s="859"/>
      <c r="M78" s="859"/>
      <c r="N78" s="859"/>
      <c r="O78" s="859"/>
      <c r="P78" s="860"/>
      <c r="Q78" s="861"/>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c r="C79" s="859"/>
      <c r="D79" s="859"/>
      <c r="E79" s="859"/>
      <c r="F79" s="859"/>
      <c r="G79" s="859"/>
      <c r="H79" s="859"/>
      <c r="I79" s="859"/>
      <c r="J79" s="859"/>
      <c r="K79" s="859"/>
      <c r="L79" s="859"/>
      <c r="M79" s="859"/>
      <c r="N79" s="859"/>
      <c r="O79" s="859"/>
      <c r="P79" s="860"/>
      <c r="Q79" s="861"/>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c r="C80" s="859"/>
      <c r="D80" s="859"/>
      <c r="E80" s="859"/>
      <c r="F80" s="859"/>
      <c r="G80" s="859"/>
      <c r="H80" s="859"/>
      <c r="I80" s="859"/>
      <c r="J80" s="859"/>
      <c r="K80" s="859"/>
      <c r="L80" s="859"/>
      <c r="M80" s="859"/>
      <c r="N80" s="859"/>
      <c r="O80" s="859"/>
      <c r="P80" s="860"/>
      <c r="Q80" s="861"/>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16746</v>
      </c>
      <c r="AG88" s="827"/>
      <c r="AH88" s="827"/>
      <c r="AI88" s="827"/>
      <c r="AJ88" s="827"/>
      <c r="AK88" s="824"/>
      <c r="AL88" s="824"/>
      <c r="AM88" s="824"/>
      <c r="AN88" s="824"/>
      <c r="AO88" s="824"/>
      <c r="AP88" s="827">
        <v>3069</v>
      </c>
      <c r="AQ88" s="827"/>
      <c r="AR88" s="827"/>
      <c r="AS88" s="827"/>
      <c r="AT88" s="827"/>
      <c r="AU88" s="827">
        <v>1493</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224</v>
      </c>
      <c r="CS102" s="835"/>
      <c r="CT102" s="835"/>
      <c r="CU102" s="835"/>
      <c r="CV102" s="878"/>
      <c r="CW102" s="877">
        <v>203</v>
      </c>
      <c r="CX102" s="835"/>
      <c r="CY102" s="835"/>
      <c r="CZ102" s="835"/>
      <c r="DA102" s="878"/>
      <c r="DB102" s="877">
        <v>300</v>
      </c>
      <c r="DC102" s="835"/>
      <c r="DD102" s="835"/>
      <c r="DE102" s="835"/>
      <c r="DF102" s="878"/>
      <c r="DG102" s="877"/>
      <c r="DH102" s="835"/>
      <c r="DI102" s="835"/>
      <c r="DJ102" s="835"/>
      <c r="DK102" s="878"/>
      <c r="DL102" s="877"/>
      <c r="DM102" s="835"/>
      <c r="DN102" s="835"/>
      <c r="DO102" s="835"/>
      <c r="DP102" s="878"/>
      <c r="DQ102" s="877"/>
      <c r="DR102" s="835"/>
      <c r="DS102" s="835"/>
      <c r="DT102" s="835"/>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394</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395</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398</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399</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400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401</v>
      </c>
      <c r="AB109" s="880"/>
      <c r="AC109" s="880"/>
      <c r="AD109" s="880"/>
      <c r="AE109" s="881"/>
      <c r="AF109" s="879" t="s">
        <v>286</v>
      </c>
      <c r="AG109" s="880"/>
      <c r="AH109" s="880"/>
      <c r="AI109" s="880"/>
      <c r="AJ109" s="881"/>
      <c r="AK109" s="879" t="s">
        <v>285</v>
      </c>
      <c r="AL109" s="880"/>
      <c r="AM109" s="880"/>
      <c r="AN109" s="880"/>
      <c r="AO109" s="881"/>
      <c r="AP109" s="879" t="s">
        <v>402</v>
      </c>
      <c r="AQ109" s="880"/>
      <c r="AR109" s="880"/>
      <c r="AS109" s="880"/>
      <c r="AT109" s="882"/>
      <c r="AU109" s="901" t="s">
        <v>400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401</v>
      </c>
      <c r="BR109" s="880"/>
      <c r="BS109" s="880"/>
      <c r="BT109" s="880"/>
      <c r="BU109" s="881"/>
      <c r="BV109" s="879" t="s">
        <v>286</v>
      </c>
      <c r="BW109" s="880"/>
      <c r="BX109" s="880"/>
      <c r="BY109" s="880"/>
      <c r="BZ109" s="881"/>
      <c r="CA109" s="879" t="s">
        <v>285</v>
      </c>
      <c r="CB109" s="880"/>
      <c r="CC109" s="880"/>
      <c r="CD109" s="880"/>
      <c r="CE109" s="881"/>
      <c r="CF109" s="902" t="s">
        <v>402</v>
      </c>
      <c r="CG109" s="902"/>
      <c r="CH109" s="902"/>
      <c r="CI109" s="902"/>
      <c r="CJ109" s="902"/>
      <c r="CK109" s="879" t="s">
        <v>403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401</v>
      </c>
      <c r="DH109" s="880"/>
      <c r="DI109" s="880"/>
      <c r="DJ109" s="880"/>
      <c r="DK109" s="881"/>
      <c r="DL109" s="879" t="s">
        <v>286</v>
      </c>
      <c r="DM109" s="880"/>
      <c r="DN109" s="880"/>
      <c r="DO109" s="880"/>
      <c r="DP109" s="881"/>
      <c r="DQ109" s="879" t="s">
        <v>285</v>
      </c>
      <c r="DR109" s="880"/>
      <c r="DS109" s="880"/>
      <c r="DT109" s="880"/>
      <c r="DU109" s="881"/>
      <c r="DV109" s="879" t="s">
        <v>402</v>
      </c>
      <c r="DW109" s="880"/>
      <c r="DX109" s="880"/>
      <c r="DY109" s="880"/>
      <c r="DZ109" s="882"/>
    </row>
    <row r="110" spans="1:131" s="197" customFormat="1" ht="26.25" customHeight="1">
      <c r="A110" s="883" t="s">
        <v>404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2106882</v>
      </c>
      <c r="AB110" s="887"/>
      <c r="AC110" s="887"/>
      <c r="AD110" s="887"/>
      <c r="AE110" s="888"/>
      <c r="AF110" s="889">
        <v>2074073</v>
      </c>
      <c r="AG110" s="887"/>
      <c r="AH110" s="887"/>
      <c r="AI110" s="887"/>
      <c r="AJ110" s="888"/>
      <c r="AK110" s="889">
        <v>2067285</v>
      </c>
      <c r="AL110" s="887"/>
      <c r="AM110" s="887"/>
      <c r="AN110" s="887"/>
      <c r="AO110" s="888"/>
      <c r="AP110" s="890">
        <v>15.2</v>
      </c>
      <c r="AQ110" s="891"/>
      <c r="AR110" s="891"/>
      <c r="AS110" s="891"/>
      <c r="AT110" s="892"/>
      <c r="AU110" s="893" t="s">
        <v>60</v>
      </c>
      <c r="AV110" s="894"/>
      <c r="AW110" s="894"/>
      <c r="AX110" s="894"/>
      <c r="AY110" s="895"/>
      <c r="AZ110" s="937" t="s">
        <v>405</v>
      </c>
      <c r="BA110" s="884"/>
      <c r="BB110" s="884"/>
      <c r="BC110" s="884"/>
      <c r="BD110" s="884"/>
      <c r="BE110" s="884"/>
      <c r="BF110" s="884"/>
      <c r="BG110" s="884"/>
      <c r="BH110" s="884"/>
      <c r="BI110" s="884"/>
      <c r="BJ110" s="884"/>
      <c r="BK110" s="884"/>
      <c r="BL110" s="884"/>
      <c r="BM110" s="884"/>
      <c r="BN110" s="884"/>
      <c r="BO110" s="884"/>
      <c r="BP110" s="885"/>
      <c r="BQ110" s="923">
        <v>23242707</v>
      </c>
      <c r="BR110" s="924"/>
      <c r="BS110" s="924"/>
      <c r="BT110" s="924"/>
      <c r="BU110" s="924"/>
      <c r="BV110" s="924">
        <v>23651729</v>
      </c>
      <c r="BW110" s="924"/>
      <c r="BX110" s="924"/>
      <c r="BY110" s="924"/>
      <c r="BZ110" s="924"/>
      <c r="CA110" s="924">
        <v>25236051</v>
      </c>
      <c r="CB110" s="924"/>
      <c r="CC110" s="924"/>
      <c r="CD110" s="924"/>
      <c r="CE110" s="924"/>
      <c r="CF110" s="938">
        <v>185.8</v>
      </c>
      <c r="CG110" s="939"/>
      <c r="CH110" s="939"/>
      <c r="CI110" s="939"/>
      <c r="CJ110" s="939"/>
      <c r="CK110" s="940" t="s">
        <v>406</v>
      </c>
      <c r="CL110" s="941"/>
      <c r="CM110" s="920" t="s">
        <v>407</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v>308086</v>
      </c>
      <c r="DH110" s="924"/>
      <c r="DI110" s="924"/>
      <c r="DJ110" s="924"/>
      <c r="DK110" s="924"/>
      <c r="DL110" s="924">
        <v>273973</v>
      </c>
      <c r="DM110" s="924"/>
      <c r="DN110" s="924"/>
      <c r="DO110" s="924"/>
      <c r="DP110" s="924"/>
      <c r="DQ110" s="924">
        <v>239832</v>
      </c>
      <c r="DR110" s="924"/>
      <c r="DS110" s="924"/>
      <c r="DT110" s="924"/>
      <c r="DU110" s="924"/>
      <c r="DV110" s="925">
        <v>1.8</v>
      </c>
      <c r="DW110" s="925"/>
      <c r="DX110" s="925"/>
      <c r="DY110" s="925"/>
      <c r="DZ110" s="926"/>
    </row>
    <row r="111" spans="1:131" s="197" customFormat="1" ht="26.25" customHeight="1">
      <c r="A111" s="927" t="s">
        <v>408</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219</v>
      </c>
      <c r="AB111" s="931"/>
      <c r="AC111" s="931"/>
      <c r="AD111" s="931"/>
      <c r="AE111" s="932"/>
      <c r="AF111" s="933" t="s">
        <v>219</v>
      </c>
      <c r="AG111" s="931"/>
      <c r="AH111" s="931"/>
      <c r="AI111" s="931"/>
      <c r="AJ111" s="932"/>
      <c r="AK111" s="933" t="s">
        <v>219</v>
      </c>
      <c r="AL111" s="931"/>
      <c r="AM111" s="931"/>
      <c r="AN111" s="931"/>
      <c r="AO111" s="932"/>
      <c r="AP111" s="934" t="s">
        <v>219</v>
      </c>
      <c r="AQ111" s="935"/>
      <c r="AR111" s="935"/>
      <c r="AS111" s="935"/>
      <c r="AT111" s="936"/>
      <c r="AU111" s="896"/>
      <c r="AV111" s="897"/>
      <c r="AW111" s="897"/>
      <c r="AX111" s="897"/>
      <c r="AY111" s="898"/>
      <c r="AZ111" s="946" t="s">
        <v>409</v>
      </c>
      <c r="BA111" s="947"/>
      <c r="BB111" s="947"/>
      <c r="BC111" s="947"/>
      <c r="BD111" s="947"/>
      <c r="BE111" s="947"/>
      <c r="BF111" s="947"/>
      <c r="BG111" s="947"/>
      <c r="BH111" s="947"/>
      <c r="BI111" s="947"/>
      <c r="BJ111" s="947"/>
      <c r="BK111" s="947"/>
      <c r="BL111" s="947"/>
      <c r="BM111" s="947"/>
      <c r="BN111" s="947"/>
      <c r="BO111" s="947"/>
      <c r="BP111" s="948"/>
      <c r="BQ111" s="916">
        <v>327718</v>
      </c>
      <c r="BR111" s="917"/>
      <c r="BS111" s="917"/>
      <c r="BT111" s="917"/>
      <c r="BU111" s="917"/>
      <c r="BV111" s="917">
        <v>327771</v>
      </c>
      <c r="BW111" s="917"/>
      <c r="BX111" s="917"/>
      <c r="BY111" s="917"/>
      <c r="BZ111" s="917"/>
      <c r="CA111" s="917">
        <v>416932</v>
      </c>
      <c r="CB111" s="917"/>
      <c r="CC111" s="917"/>
      <c r="CD111" s="917"/>
      <c r="CE111" s="917"/>
      <c r="CF111" s="911">
        <v>3.1</v>
      </c>
      <c r="CG111" s="912"/>
      <c r="CH111" s="912"/>
      <c r="CI111" s="912"/>
      <c r="CJ111" s="912"/>
      <c r="CK111" s="942"/>
      <c r="CL111" s="943"/>
      <c r="CM111" s="913" t="s">
        <v>410</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219</v>
      </c>
      <c r="DH111" s="917"/>
      <c r="DI111" s="917"/>
      <c r="DJ111" s="917"/>
      <c r="DK111" s="917"/>
      <c r="DL111" s="917" t="s">
        <v>219</v>
      </c>
      <c r="DM111" s="917"/>
      <c r="DN111" s="917"/>
      <c r="DO111" s="917"/>
      <c r="DP111" s="917"/>
      <c r="DQ111" s="917" t="s">
        <v>219</v>
      </c>
      <c r="DR111" s="917"/>
      <c r="DS111" s="917"/>
      <c r="DT111" s="917"/>
      <c r="DU111" s="917"/>
      <c r="DV111" s="918" t="s">
        <v>219</v>
      </c>
      <c r="DW111" s="918"/>
      <c r="DX111" s="918"/>
      <c r="DY111" s="918"/>
      <c r="DZ111" s="919"/>
    </row>
    <row r="112" spans="1:131" s="197" customFormat="1" ht="26.25" customHeight="1">
      <c r="A112" s="949" t="s">
        <v>411</v>
      </c>
      <c r="B112" s="950"/>
      <c r="C112" s="947" t="s">
        <v>412</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219</v>
      </c>
      <c r="AB112" s="956"/>
      <c r="AC112" s="956"/>
      <c r="AD112" s="956"/>
      <c r="AE112" s="957"/>
      <c r="AF112" s="958" t="s">
        <v>219</v>
      </c>
      <c r="AG112" s="956"/>
      <c r="AH112" s="956"/>
      <c r="AI112" s="956"/>
      <c r="AJ112" s="957"/>
      <c r="AK112" s="958" t="s">
        <v>219</v>
      </c>
      <c r="AL112" s="956"/>
      <c r="AM112" s="956"/>
      <c r="AN112" s="956"/>
      <c r="AO112" s="957"/>
      <c r="AP112" s="959" t="s">
        <v>219</v>
      </c>
      <c r="AQ112" s="960"/>
      <c r="AR112" s="960"/>
      <c r="AS112" s="960"/>
      <c r="AT112" s="961"/>
      <c r="AU112" s="896"/>
      <c r="AV112" s="897"/>
      <c r="AW112" s="897"/>
      <c r="AX112" s="897"/>
      <c r="AY112" s="898"/>
      <c r="AZ112" s="946" t="s">
        <v>413</v>
      </c>
      <c r="BA112" s="947"/>
      <c r="BB112" s="947"/>
      <c r="BC112" s="947"/>
      <c r="BD112" s="947"/>
      <c r="BE112" s="947"/>
      <c r="BF112" s="947"/>
      <c r="BG112" s="947"/>
      <c r="BH112" s="947"/>
      <c r="BI112" s="947"/>
      <c r="BJ112" s="947"/>
      <c r="BK112" s="947"/>
      <c r="BL112" s="947"/>
      <c r="BM112" s="947"/>
      <c r="BN112" s="947"/>
      <c r="BO112" s="947"/>
      <c r="BP112" s="948"/>
      <c r="BQ112" s="916">
        <v>10632266</v>
      </c>
      <c r="BR112" s="917"/>
      <c r="BS112" s="917"/>
      <c r="BT112" s="917"/>
      <c r="BU112" s="917"/>
      <c r="BV112" s="917">
        <v>10146886</v>
      </c>
      <c r="BW112" s="917"/>
      <c r="BX112" s="917"/>
      <c r="BY112" s="917"/>
      <c r="BZ112" s="917"/>
      <c r="CA112" s="917">
        <v>9910606</v>
      </c>
      <c r="CB112" s="917"/>
      <c r="CC112" s="917"/>
      <c r="CD112" s="917"/>
      <c r="CE112" s="917"/>
      <c r="CF112" s="911">
        <v>73</v>
      </c>
      <c r="CG112" s="912"/>
      <c r="CH112" s="912"/>
      <c r="CI112" s="912"/>
      <c r="CJ112" s="912"/>
      <c r="CK112" s="942"/>
      <c r="CL112" s="943"/>
      <c r="CM112" s="913" t="s">
        <v>414</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219</v>
      </c>
      <c r="DH112" s="917"/>
      <c r="DI112" s="917"/>
      <c r="DJ112" s="917"/>
      <c r="DK112" s="917"/>
      <c r="DL112" s="917" t="s">
        <v>219</v>
      </c>
      <c r="DM112" s="917"/>
      <c r="DN112" s="917"/>
      <c r="DO112" s="917"/>
      <c r="DP112" s="917"/>
      <c r="DQ112" s="917" t="s">
        <v>219</v>
      </c>
      <c r="DR112" s="917"/>
      <c r="DS112" s="917"/>
      <c r="DT112" s="917"/>
      <c r="DU112" s="917"/>
      <c r="DV112" s="918" t="s">
        <v>219</v>
      </c>
      <c r="DW112" s="918"/>
      <c r="DX112" s="918"/>
      <c r="DY112" s="918"/>
      <c r="DZ112" s="919"/>
    </row>
    <row r="113" spans="1:130" s="197" customFormat="1" ht="26.25" customHeight="1">
      <c r="A113" s="951"/>
      <c r="B113" s="952"/>
      <c r="C113" s="947" t="s">
        <v>415</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663605</v>
      </c>
      <c r="AB113" s="931"/>
      <c r="AC113" s="931"/>
      <c r="AD113" s="931"/>
      <c r="AE113" s="932"/>
      <c r="AF113" s="933">
        <v>650704</v>
      </c>
      <c r="AG113" s="931"/>
      <c r="AH113" s="931"/>
      <c r="AI113" s="931"/>
      <c r="AJ113" s="932"/>
      <c r="AK113" s="933">
        <v>661716</v>
      </c>
      <c r="AL113" s="931"/>
      <c r="AM113" s="931"/>
      <c r="AN113" s="931"/>
      <c r="AO113" s="932"/>
      <c r="AP113" s="934">
        <v>4.9000000000000004</v>
      </c>
      <c r="AQ113" s="935"/>
      <c r="AR113" s="935"/>
      <c r="AS113" s="935"/>
      <c r="AT113" s="936"/>
      <c r="AU113" s="896"/>
      <c r="AV113" s="897"/>
      <c r="AW113" s="897"/>
      <c r="AX113" s="897"/>
      <c r="AY113" s="898"/>
      <c r="AZ113" s="946" t="s">
        <v>416</v>
      </c>
      <c r="BA113" s="947"/>
      <c r="BB113" s="947"/>
      <c r="BC113" s="947"/>
      <c r="BD113" s="947"/>
      <c r="BE113" s="947"/>
      <c r="BF113" s="947"/>
      <c r="BG113" s="947"/>
      <c r="BH113" s="947"/>
      <c r="BI113" s="947"/>
      <c r="BJ113" s="947"/>
      <c r="BK113" s="947"/>
      <c r="BL113" s="947"/>
      <c r="BM113" s="947"/>
      <c r="BN113" s="947"/>
      <c r="BO113" s="947"/>
      <c r="BP113" s="948"/>
      <c r="BQ113" s="916">
        <v>1778575</v>
      </c>
      <c r="BR113" s="917"/>
      <c r="BS113" s="917"/>
      <c r="BT113" s="917"/>
      <c r="BU113" s="917"/>
      <c r="BV113" s="917">
        <v>1725937</v>
      </c>
      <c r="BW113" s="917"/>
      <c r="BX113" s="917"/>
      <c r="BY113" s="917"/>
      <c r="BZ113" s="917"/>
      <c r="CA113" s="917">
        <v>1493209</v>
      </c>
      <c r="CB113" s="917"/>
      <c r="CC113" s="917"/>
      <c r="CD113" s="917"/>
      <c r="CE113" s="917"/>
      <c r="CF113" s="911">
        <v>11</v>
      </c>
      <c r="CG113" s="912"/>
      <c r="CH113" s="912"/>
      <c r="CI113" s="912"/>
      <c r="CJ113" s="912"/>
      <c r="CK113" s="942"/>
      <c r="CL113" s="943"/>
      <c r="CM113" s="913" t="s">
        <v>417</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219</v>
      </c>
      <c r="DH113" s="956"/>
      <c r="DI113" s="956"/>
      <c r="DJ113" s="956"/>
      <c r="DK113" s="957"/>
      <c r="DL113" s="958" t="s">
        <v>219</v>
      </c>
      <c r="DM113" s="956"/>
      <c r="DN113" s="956"/>
      <c r="DO113" s="956"/>
      <c r="DP113" s="957"/>
      <c r="DQ113" s="958" t="s">
        <v>219</v>
      </c>
      <c r="DR113" s="956"/>
      <c r="DS113" s="956"/>
      <c r="DT113" s="956"/>
      <c r="DU113" s="957"/>
      <c r="DV113" s="959" t="s">
        <v>219</v>
      </c>
      <c r="DW113" s="960"/>
      <c r="DX113" s="960"/>
      <c r="DY113" s="960"/>
      <c r="DZ113" s="961"/>
    </row>
    <row r="114" spans="1:130" s="197" customFormat="1" ht="26.25" customHeight="1">
      <c r="A114" s="951"/>
      <c r="B114" s="952"/>
      <c r="C114" s="947" t="s">
        <v>418</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283434</v>
      </c>
      <c r="AB114" s="956"/>
      <c r="AC114" s="956"/>
      <c r="AD114" s="956"/>
      <c r="AE114" s="957"/>
      <c r="AF114" s="958">
        <v>267570</v>
      </c>
      <c r="AG114" s="956"/>
      <c r="AH114" s="956"/>
      <c r="AI114" s="956"/>
      <c r="AJ114" s="957"/>
      <c r="AK114" s="958">
        <v>236030</v>
      </c>
      <c r="AL114" s="956"/>
      <c r="AM114" s="956"/>
      <c r="AN114" s="956"/>
      <c r="AO114" s="957"/>
      <c r="AP114" s="959">
        <v>1.7</v>
      </c>
      <c r="AQ114" s="960"/>
      <c r="AR114" s="960"/>
      <c r="AS114" s="960"/>
      <c r="AT114" s="961"/>
      <c r="AU114" s="896"/>
      <c r="AV114" s="897"/>
      <c r="AW114" s="897"/>
      <c r="AX114" s="897"/>
      <c r="AY114" s="898"/>
      <c r="AZ114" s="946" t="s">
        <v>419</v>
      </c>
      <c r="BA114" s="947"/>
      <c r="BB114" s="947"/>
      <c r="BC114" s="947"/>
      <c r="BD114" s="947"/>
      <c r="BE114" s="947"/>
      <c r="BF114" s="947"/>
      <c r="BG114" s="947"/>
      <c r="BH114" s="947"/>
      <c r="BI114" s="947"/>
      <c r="BJ114" s="947"/>
      <c r="BK114" s="947"/>
      <c r="BL114" s="947"/>
      <c r="BM114" s="947"/>
      <c r="BN114" s="947"/>
      <c r="BO114" s="947"/>
      <c r="BP114" s="948"/>
      <c r="BQ114" s="916">
        <v>5532302</v>
      </c>
      <c r="BR114" s="917"/>
      <c r="BS114" s="917"/>
      <c r="BT114" s="917"/>
      <c r="BU114" s="917"/>
      <c r="BV114" s="917">
        <v>4922907</v>
      </c>
      <c r="BW114" s="917"/>
      <c r="BX114" s="917"/>
      <c r="BY114" s="917"/>
      <c r="BZ114" s="917"/>
      <c r="CA114" s="917">
        <v>4768970</v>
      </c>
      <c r="CB114" s="917"/>
      <c r="CC114" s="917"/>
      <c r="CD114" s="917"/>
      <c r="CE114" s="917"/>
      <c r="CF114" s="911">
        <v>35.1</v>
      </c>
      <c r="CG114" s="912"/>
      <c r="CH114" s="912"/>
      <c r="CI114" s="912"/>
      <c r="CJ114" s="912"/>
      <c r="CK114" s="942"/>
      <c r="CL114" s="943"/>
      <c r="CM114" s="913" t="s">
        <v>420</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219</v>
      </c>
      <c r="DH114" s="956"/>
      <c r="DI114" s="956"/>
      <c r="DJ114" s="956"/>
      <c r="DK114" s="957"/>
      <c r="DL114" s="958" t="s">
        <v>219</v>
      </c>
      <c r="DM114" s="956"/>
      <c r="DN114" s="956"/>
      <c r="DO114" s="956"/>
      <c r="DP114" s="957"/>
      <c r="DQ114" s="958" t="s">
        <v>219</v>
      </c>
      <c r="DR114" s="956"/>
      <c r="DS114" s="956"/>
      <c r="DT114" s="956"/>
      <c r="DU114" s="957"/>
      <c r="DV114" s="959" t="s">
        <v>219</v>
      </c>
      <c r="DW114" s="960"/>
      <c r="DX114" s="960"/>
      <c r="DY114" s="960"/>
      <c r="DZ114" s="961"/>
    </row>
    <row r="115" spans="1:130" s="197" customFormat="1" ht="26.25" customHeight="1">
      <c r="A115" s="951"/>
      <c r="B115" s="952"/>
      <c r="C115" s="947" t="s">
        <v>421</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38000</v>
      </c>
      <c r="AB115" s="931"/>
      <c r="AC115" s="931"/>
      <c r="AD115" s="931"/>
      <c r="AE115" s="932"/>
      <c r="AF115" s="933">
        <v>42318</v>
      </c>
      <c r="AG115" s="931"/>
      <c r="AH115" s="931"/>
      <c r="AI115" s="931"/>
      <c r="AJ115" s="932"/>
      <c r="AK115" s="933">
        <v>62915</v>
      </c>
      <c r="AL115" s="931"/>
      <c r="AM115" s="931"/>
      <c r="AN115" s="931"/>
      <c r="AO115" s="932"/>
      <c r="AP115" s="934">
        <v>0.5</v>
      </c>
      <c r="AQ115" s="935"/>
      <c r="AR115" s="935"/>
      <c r="AS115" s="935"/>
      <c r="AT115" s="936"/>
      <c r="AU115" s="896"/>
      <c r="AV115" s="897"/>
      <c r="AW115" s="897"/>
      <c r="AX115" s="897"/>
      <c r="AY115" s="898"/>
      <c r="AZ115" s="946" t="s">
        <v>422</v>
      </c>
      <c r="BA115" s="947"/>
      <c r="BB115" s="947"/>
      <c r="BC115" s="947"/>
      <c r="BD115" s="947"/>
      <c r="BE115" s="947"/>
      <c r="BF115" s="947"/>
      <c r="BG115" s="947"/>
      <c r="BH115" s="947"/>
      <c r="BI115" s="947"/>
      <c r="BJ115" s="947"/>
      <c r="BK115" s="947"/>
      <c r="BL115" s="947"/>
      <c r="BM115" s="947"/>
      <c r="BN115" s="947"/>
      <c r="BO115" s="947"/>
      <c r="BP115" s="948"/>
      <c r="BQ115" s="916">
        <v>9776</v>
      </c>
      <c r="BR115" s="917"/>
      <c r="BS115" s="917"/>
      <c r="BT115" s="917"/>
      <c r="BU115" s="917"/>
      <c r="BV115" s="917" t="s">
        <v>219</v>
      </c>
      <c r="BW115" s="917"/>
      <c r="BX115" s="917"/>
      <c r="BY115" s="917"/>
      <c r="BZ115" s="917"/>
      <c r="CA115" s="917" t="s">
        <v>219</v>
      </c>
      <c r="CB115" s="917"/>
      <c r="CC115" s="917"/>
      <c r="CD115" s="917"/>
      <c r="CE115" s="917"/>
      <c r="CF115" s="911" t="s">
        <v>219</v>
      </c>
      <c r="CG115" s="912"/>
      <c r="CH115" s="912"/>
      <c r="CI115" s="912"/>
      <c r="CJ115" s="912"/>
      <c r="CK115" s="942"/>
      <c r="CL115" s="943"/>
      <c r="CM115" s="946" t="s">
        <v>423</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219</v>
      </c>
      <c r="DH115" s="956"/>
      <c r="DI115" s="956"/>
      <c r="DJ115" s="956"/>
      <c r="DK115" s="957"/>
      <c r="DL115" s="958" t="s">
        <v>219</v>
      </c>
      <c r="DM115" s="956"/>
      <c r="DN115" s="956"/>
      <c r="DO115" s="956"/>
      <c r="DP115" s="957"/>
      <c r="DQ115" s="958">
        <v>128352</v>
      </c>
      <c r="DR115" s="956"/>
      <c r="DS115" s="956"/>
      <c r="DT115" s="956"/>
      <c r="DU115" s="957"/>
      <c r="DV115" s="959">
        <v>0.9</v>
      </c>
      <c r="DW115" s="960"/>
      <c r="DX115" s="960"/>
      <c r="DY115" s="960"/>
      <c r="DZ115" s="961"/>
    </row>
    <row r="116" spans="1:130" s="197" customFormat="1" ht="26.25" customHeight="1">
      <c r="A116" s="953"/>
      <c r="B116" s="954"/>
      <c r="C116" s="968" t="s">
        <v>424</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219</v>
      </c>
      <c r="AB116" s="956"/>
      <c r="AC116" s="956"/>
      <c r="AD116" s="956"/>
      <c r="AE116" s="957"/>
      <c r="AF116" s="958" t="s">
        <v>219</v>
      </c>
      <c r="AG116" s="956"/>
      <c r="AH116" s="956"/>
      <c r="AI116" s="956"/>
      <c r="AJ116" s="957"/>
      <c r="AK116" s="958" t="s">
        <v>219</v>
      </c>
      <c r="AL116" s="956"/>
      <c r="AM116" s="956"/>
      <c r="AN116" s="956"/>
      <c r="AO116" s="957"/>
      <c r="AP116" s="959" t="s">
        <v>219</v>
      </c>
      <c r="AQ116" s="960"/>
      <c r="AR116" s="960"/>
      <c r="AS116" s="960"/>
      <c r="AT116" s="961"/>
      <c r="AU116" s="896"/>
      <c r="AV116" s="897"/>
      <c r="AW116" s="897"/>
      <c r="AX116" s="897"/>
      <c r="AY116" s="898"/>
      <c r="AZ116" s="946" t="s">
        <v>425</v>
      </c>
      <c r="BA116" s="947"/>
      <c r="BB116" s="947"/>
      <c r="BC116" s="947"/>
      <c r="BD116" s="947"/>
      <c r="BE116" s="947"/>
      <c r="BF116" s="947"/>
      <c r="BG116" s="947"/>
      <c r="BH116" s="947"/>
      <c r="BI116" s="947"/>
      <c r="BJ116" s="947"/>
      <c r="BK116" s="947"/>
      <c r="BL116" s="947"/>
      <c r="BM116" s="947"/>
      <c r="BN116" s="947"/>
      <c r="BO116" s="947"/>
      <c r="BP116" s="948"/>
      <c r="BQ116" s="916" t="s">
        <v>219</v>
      </c>
      <c r="BR116" s="917"/>
      <c r="BS116" s="917"/>
      <c r="BT116" s="917"/>
      <c r="BU116" s="917"/>
      <c r="BV116" s="917" t="s">
        <v>219</v>
      </c>
      <c r="BW116" s="917"/>
      <c r="BX116" s="917"/>
      <c r="BY116" s="917"/>
      <c r="BZ116" s="917"/>
      <c r="CA116" s="917" t="s">
        <v>219</v>
      </c>
      <c r="CB116" s="917"/>
      <c r="CC116" s="917"/>
      <c r="CD116" s="917"/>
      <c r="CE116" s="917"/>
      <c r="CF116" s="911" t="s">
        <v>219</v>
      </c>
      <c r="CG116" s="912"/>
      <c r="CH116" s="912"/>
      <c r="CI116" s="912"/>
      <c r="CJ116" s="912"/>
      <c r="CK116" s="942"/>
      <c r="CL116" s="943"/>
      <c r="CM116" s="913" t="s">
        <v>426</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v>19632</v>
      </c>
      <c r="DH116" s="956"/>
      <c r="DI116" s="956"/>
      <c r="DJ116" s="956"/>
      <c r="DK116" s="957"/>
      <c r="DL116" s="958">
        <v>53798</v>
      </c>
      <c r="DM116" s="956"/>
      <c r="DN116" s="956"/>
      <c r="DO116" s="956"/>
      <c r="DP116" s="957"/>
      <c r="DQ116" s="958">
        <v>48748</v>
      </c>
      <c r="DR116" s="956"/>
      <c r="DS116" s="956"/>
      <c r="DT116" s="956"/>
      <c r="DU116" s="957"/>
      <c r="DV116" s="959">
        <v>0.4</v>
      </c>
      <c r="DW116" s="960"/>
      <c r="DX116" s="960"/>
      <c r="DY116" s="960"/>
      <c r="DZ116" s="961"/>
    </row>
    <row r="117" spans="1:130" s="197" customFormat="1" ht="26.25" customHeight="1">
      <c r="A117" s="901" t="s">
        <v>169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427</v>
      </c>
      <c r="Z117" s="881"/>
      <c r="AA117" s="993">
        <v>3091921</v>
      </c>
      <c r="AB117" s="963"/>
      <c r="AC117" s="963"/>
      <c r="AD117" s="963"/>
      <c r="AE117" s="964"/>
      <c r="AF117" s="962">
        <v>3034665</v>
      </c>
      <c r="AG117" s="963"/>
      <c r="AH117" s="963"/>
      <c r="AI117" s="963"/>
      <c r="AJ117" s="964"/>
      <c r="AK117" s="962">
        <v>3027946</v>
      </c>
      <c r="AL117" s="963"/>
      <c r="AM117" s="963"/>
      <c r="AN117" s="963"/>
      <c r="AO117" s="964"/>
      <c r="AP117" s="965"/>
      <c r="AQ117" s="966"/>
      <c r="AR117" s="966"/>
      <c r="AS117" s="966"/>
      <c r="AT117" s="967"/>
      <c r="AU117" s="896"/>
      <c r="AV117" s="897"/>
      <c r="AW117" s="897"/>
      <c r="AX117" s="897"/>
      <c r="AY117" s="898"/>
      <c r="AZ117" s="992" t="s">
        <v>428</v>
      </c>
      <c r="BA117" s="968"/>
      <c r="BB117" s="968"/>
      <c r="BC117" s="968"/>
      <c r="BD117" s="968"/>
      <c r="BE117" s="968"/>
      <c r="BF117" s="968"/>
      <c r="BG117" s="968"/>
      <c r="BH117" s="968"/>
      <c r="BI117" s="968"/>
      <c r="BJ117" s="968"/>
      <c r="BK117" s="968"/>
      <c r="BL117" s="968"/>
      <c r="BM117" s="968"/>
      <c r="BN117" s="968"/>
      <c r="BO117" s="968"/>
      <c r="BP117" s="969"/>
      <c r="BQ117" s="982" t="s">
        <v>219</v>
      </c>
      <c r="BR117" s="983"/>
      <c r="BS117" s="983"/>
      <c r="BT117" s="983"/>
      <c r="BU117" s="983"/>
      <c r="BV117" s="983" t="s">
        <v>219</v>
      </c>
      <c r="BW117" s="983"/>
      <c r="BX117" s="983"/>
      <c r="BY117" s="983"/>
      <c r="BZ117" s="983"/>
      <c r="CA117" s="983" t="s">
        <v>219</v>
      </c>
      <c r="CB117" s="983"/>
      <c r="CC117" s="983"/>
      <c r="CD117" s="983"/>
      <c r="CE117" s="983"/>
      <c r="CF117" s="911" t="s">
        <v>219</v>
      </c>
      <c r="CG117" s="912"/>
      <c r="CH117" s="912"/>
      <c r="CI117" s="912"/>
      <c r="CJ117" s="912"/>
      <c r="CK117" s="942"/>
      <c r="CL117" s="943"/>
      <c r="CM117" s="913" t="s">
        <v>429</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219</v>
      </c>
      <c r="DH117" s="956"/>
      <c r="DI117" s="956"/>
      <c r="DJ117" s="956"/>
      <c r="DK117" s="957"/>
      <c r="DL117" s="958" t="s">
        <v>219</v>
      </c>
      <c r="DM117" s="956"/>
      <c r="DN117" s="956"/>
      <c r="DO117" s="956"/>
      <c r="DP117" s="957"/>
      <c r="DQ117" s="958" t="s">
        <v>219</v>
      </c>
      <c r="DR117" s="956"/>
      <c r="DS117" s="956"/>
      <c r="DT117" s="956"/>
      <c r="DU117" s="957"/>
      <c r="DV117" s="959" t="s">
        <v>219</v>
      </c>
      <c r="DW117" s="960"/>
      <c r="DX117" s="960"/>
      <c r="DY117" s="960"/>
      <c r="DZ117" s="961"/>
    </row>
    <row r="118" spans="1:130" s="197" customFormat="1" ht="26.25" customHeight="1">
      <c r="A118" s="901" t="s">
        <v>403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401</v>
      </c>
      <c r="AB118" s="880"/>
      <c r="AC118" s="880"/>
      <c r="AD118" s="880"/>
      <c r="AE118" s="881"/>
      <c r="AF118" s="879" t="s">
        <v>286</v>
      </c>
      <c r="AG118" s="880"/>
      <c r="AH118" s="880"/>
      <c r="AI118" s="880"/>
      <c r="AJ118" s="881"/>
      <c r="AK118" s="879" t="s">
        <v>285</v>
      </c>
      <c r="AL118" s="880"/>
      <c r="AM118" s="880"/>
      <c r="AN118" s="880"/>
      <c r="AO118" s="881"/>
      <c r="AP118" s="987" t="s">
        <v>402</v>
      </c>
      <c r="AQ118" s="988"/>
      <c r="AR118" s="988"/>
      <c r="AS118" s="988"/>
      <c r="AT118" s="989"/>
      <c r="AU118" s="899"/>
      <c r="AV118" s="900"/>
      <c r="AW118" s="900"/>
      <c r="AX118" s="900"/>
      <c r="AY118" s="900"/>
      <c r="AZ118" s="228" t="s">
        <v>169</v>
      </c>
      <c r="BA118" s="228"/>
      <c r="BB118" s="228"/>
      <c r="BC118" s="228"/>
      <c r="BD118" s="228"/>
      <c r="BE118" s="228"/>
      <c r="BF118" s="228"/>
      <c r="BG118" s="228"/>
      <c r="BH118" s="228"/>
      <c r="BI118" s="228"/>
      <c r="BJ118" s="228"/>
      <c r="BK118" s="228"/>
      <c r="BL118" s="228"/>
      <c r="BM118" s="228"/>
      <c r="BN118" s="228"/>
      <c r="BO118" s="990" t="s">
        <v>430</v>
      </c>
      <c r="BP118" s="991"/>
      <c r="BQ118" s="982">
        <v>41523344</v>
      </c>
      <c r="BR118" s="983"/>
      <c r="BS118" s="983"/>
      <c r="BT118" s="983"/>
      <c r="BU118" s="983"/>
      <c r="BV118" s="983">
        <v>40775230</v>
      </c>
      <c r="BW118" s="983"/>
      <c r="BX118" s="983"/>
      <c r="BY118" s="983"/>
      <c r="BZ118" s="983"/>
      <c r="CA118" s="983">
        <v>41825768</v>
      </c>
      <c r="CB118" s="983"/>
      <c r="CC118" s="983"/>
      <c r="CD118" s="983"/>
      <c r="CE118" s="983"/>
      <c r="CF118" s="984"/>
      <c r="CG118" s="985"/>
      <c r="CH118" s="985"/>
      <c r="CI118" s="985"/>
      <c r="CJ118" s="986"/>
      <c r="CK118" s="942"/>
      <c r="CL118" s="943"/>
      <c r="CM118" s="913" t="s">
        <v>431</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432</v>
      </c>
      <c r="DH118" s="956"/>
      <c r="DI118" s="956"/>
      <c r="DJ118" s="956"/>
      <c r="DK118" s="957"/>
      <c r="DL118" s="958" t="s">
        <v>432</v>
      </c>
      <c r="DM118" s="956"/>
      <c r="DN118" s="956"/>
      <c r="DO118" s="956"/>
      <c r="DP118" s="957"/>
      <c r="DQ118" s="958" t="s">
        <v>432</v>
      </c>
      <c r="DR118" s="956"/>
      <c r="DS118" s="956"/>
      <c r="DT118" s="956"/>
      <c r="DU118" s="957"/>
      <c r="DV118" s="959" t="s">
        <v>432</v>
      </c>
      <c r="DW118" s="960"/>
      <c r="DX118" s="960"/>
      <c r="DY118" s="960"/>
      <c r="DZ118" s="961"/>
    </row>
    <row r="119" spans="1:130" s="197" customFormat="1" ht="26.25" customHeight="1">
      <c r="A119" s="971" t="s">
        <v>406</v>
      </c>
      <c r="B119" s="941"/>
      <c r="C119" s="920" t="s">
        <v>407</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v>34086</v>
      </c>
      <c r="AB119" s="887"/>
      <c r="AC119" s="887"/>
      <c r="AD119" s="887"/>
      <c r="AE119" s="888"/>
      <c r="AF119" s="889">
        <v>34113</v>
      </c>
      <c r="AG119" s="887"/>
      <c r="AH119" s="887"/>
      <c r="AI119" s="887"/>
      <c r="AJ119" s="888"/>
      <c r="AK119" s="889">
        <v>34141</v>
      </c>
      <c r="AL119" s="887"/>
      <c r="AM119" s="887"/>
      <c r="AN119" s="887"/>
      <c r="AO119" s="888"/>
      <c r="AP119" s="890">
        <v>0.3</v>
      </c>
      <c r="AQ119" s="891"/>
      <c r="AR119" s="891"/>
      <c r="AS119" s="891"/>
      <c r="AT119" s="892"/>
      <c r="AU119" s="974" t="s">
        <v>433</v>
      </c>
      <c r="AV119" s="975"/>
      <c r="AW119" s="975"/>
      <c r="AX119" s="975"/>
      <c r="AY119" s="976"/>
      <c r="AZ119" s="937" t="s">
        <v>434</v>
      </c>
      <c r="BA119" s="884"/>
      <c r="BB119" s="884"/>
      <c r="BC119" s="884"/>
      <c r="BD119" s="884"/>
      <c r="BE119" s="884"/>
      <c r="BF119" s="884"/>
      <c r="BG119" s="884"/>
      <c r="BH119" s="884"/>
      <c r="BI119" s="884"/>
      <c r="BJ119" s="884"/>
      <c r="BK119" s="884"/>
      <c r="BL119" s="884"/>
      <c r="BM119" s="884"/>
      <c r="BN119" s="884"/>
      <c r="BO119" s="884"/>
      <c r="BP119" s="885"/>
      <c r="BQ119" s="923">
        <v>4063436</v>
      </c>
      <c r="BR119" s="924"/>
      <c r="BS119" s="924"/>
      <c r="BT119" s="924"/>
      <c r="BU119" s="924"/>
      <c r="BV119" s="924">
        <v>4172112</v>
      </c>
      <c r="BW119" s="924"/>
      <c r="BX119" s="924"/>
      <c r="BY119" s="924"/>
      <c r="BZ119" s="924"/>
      <c r="CA119" s="924">
        <v>5012482</v>
      </c>
      <c r="CB119" s="924"/>
      <c r="CC119" s="924"/>
      <c r="CD119" s="924"/>
      <c r="CE119" s="924"/>
      <c r="CF119" s="938">
        <v>36.9</v>
      </c>
      <c r="CG119" s="939"/>
      <c r="CH119" s="939"/>
      <c r="CI119" s="939"/>
      <c r="CJ119" s="939"/>
      <c r="CK119" s="944"/>
      <c r="CL119" s="945"/>
      <c r="CM119" s="1001" t="s">
        <v>435</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t="s">
        <v>432</v>
      </c>
      <c r="DH119" s="995"/>
      <c r="DI119" s="995"/>
      <c r="DJ119" s="995"/>
      <c r="DK119" s="996"/>
      <c r="DL119" s="997" t="s">
        <v>432</v>
      </c>
      <c r="DM119" s="995"/>
      <c r="DN119" s="995"/>
      <c r="DO119" s="995"/>
      <c r="DP119" s="996"/>
      <c r="DQ119" s="997" t="s">
        <v>432</v>
      </c>
      <c r="DR119" s="995"/>
      <c r="DS119" s="995"/>
      <c r="DT119" s="995"/>
      <c r="DU119" s="996"/>
      <c r="DV119" s="998" t="s">
        <v>432</v>
      </c>
      <c r="DW119" s="999"/>
      <c r="DX119" s="999"/>
      <c r="DY119" s="999"/>
      <c r="DZ119" s="1000"/>
    </row>
    <row r="120" spans="1:130" s="197" customFormat="1" ht="26.25" customHeight="1">
      <c r="A120" s="972"/>
      <c r="B120" s="943"/>
      <c r="C120" s="913" t="s">
        <v>410</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432</v>
      </c>
      <c r="AB120" s="956"/>
      <c r="AC120" s="956"/>
      <c r="AD120" s="956"/>
      <c r="AE120" s="957"/>
      <c r="AF120" s="958" t="s">
        <v>432</v>
      </c>
      <c r="AG120" s="956"/>
      <c r="AH120" s="956"/>
      <c r="AI120" s="956"/>
      <c r="AJ120" s="957"/>
      <c r="AK120" s="958" t="s">
        <v>432</v>
      </c>
      <c r="AL120" s="956"/>
      <c r="AM120" s="956"/>
      <c r="AN120" s="956"/>
      <c r="AO120" s="957"/>
      <c r="AP120" s="959" t="s">
        <v>432</v>
      </c>
      <c r="AQ120" s="960"/>
      <c r="AR120" s="960"/>
      <c r="AS120" s="960"/>
      <c r="AT120" s="961"/>
      <c r="AU120" s="977"/>
      <c r="AV120" s="978"/>
      <c r="AW120" s="978"/>
      <c r="AX120" s="978"/>
      <c r="AY120" s="979"/>
      <c r="AZ120" s="946" t="s">
        <v>436</v>
      </c>
      <c r="BA120" s="947"/>
      <c r="BB120" s="947"/>
      <c r="BC120" s="947"/>
      <c r="BD120" s="947"/>
      <c r="BE120" s="947"/>
      <c r="BF120" s="947"/>
      <c r="BG120" s="947"/>
      <c r="BH120" s="947"/>
      <c r="BI120" s="947"/>
      <c r="BJ120" s="947"/>
      <c r="BK120" s="947"/>
      <c r="BL120" s="947"/>
      <c r="BM120" s="947"/>
      <c r="BN120" s="947"/>
      <c r="BO120" s="947"/>
      <c r="BP120" s="948"/>
      <c r="BQ120" s="916">
        <v>8619761</v>
      </c>
      <c r="BR120" s="917"/>
      <c r="BS120" s="917"/>
      <c r="BT120" s="917"/>
      <c r="BU120" s="917"/>
      <c r="BV120" s="917">
        <v>8447872</v>
      </c>
      <c r="BW120" s="917"/>
      <c r="BX120" s="917"/>
      <c r="BY120" s="917"/>
      <c r="BZ120" s="917"/>
      <c r="CA120" s="917">
        <v>8470988</v>
      </c>
      <c r="CB120" s="917"/>
      <c r="CC120" s="917"/>
      <c r="CD120" s="917"/>
      <c r="CE120" s="917"/>
      <c r="CF120" s="911">
        <v>62.4</v>
      </c>
      <c r="CG120" s="912"/>
      <c r="CH120" s="912"/>
      <c r="CI120" s="912"/>
      <c r="CJ120" s="912"/>
      <c r="CK120" s="1010" t="s">
        <v>437</v>
      </c>
      <c r="CL120" s="1011"/>
      <c r="CM120" s="1011"/>
      <c r="CN120" s="1011"/>
      <c r="CO120" s="1012"/>
      <c r="CP120" s="1018" t="s">
        <v>438</v>
      </c>
      <c r="CQ120" s="1019"/>
      <c r="CR120" s="1019"/>
      <c r="CS120" s="1019"/>
      <c r="CT120" s="1019"/>
      <c r="CU120" s="1019"/>
      <c r="CV120" s="1019"/>
      <c r="CW120" s="1019"/>
      <c r="CX120" s="1019"/>
      <c r="CY120" s="1019"/>
      <c r="CZ120" s="1019"/>
      <c r="DA120" s="1019"/>
      <c r="DB120" s="1019"/>
      <c r="DC120" s="1019"/>
      <c r="DD120" s="1019"/>
      <c r="DE120" s="1019"/>
      <c r="DF120" s="1020"/>
      <c r="DG120" s="923">
        <v>10500726</v>
      </c>
      <c r="DH120" s="924"/>
      <c r="DI120" s="924"/>
      <c r="DJ120" s="924"/>
      <c r="DK120" s="924"/>
      <c r="DL120" s="924">
        <v>10028421</v>
      </c>
      <c r="DM120" s="924"/>
      <c r="DN120" s="924"/>
      <c r="DO120" s="924"/>
      <c r="DP120" s="924"/>
      <c r="DQ120" s="924">
        <v>9808934</v>
      </c>
      <c r="DR120" s="924"/>
      <c r="DS120" s="924"/>
      <c r="DT120" s="924"/>
      <c r="DU120" s="924"/>
      <c r="DV120" s="925">
        <v>72.2</v>
      </c>
      <c r="DW120" s="925"/>
      <c r="DX120" s="925"/>
      <c r="DY120" s="925"/>
      <c r="DZ120" s="926"/>
    </row>
    <row r="121" spans="1:130" s="197" customFormat="1" ht="26.25" customHeight="1">
      <c r="A121" s="972"/>
      <c r="B121" s="943"/>
      <c r="C121" s="1007" t="s">
        <v>439</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432</v>
      </c>
      <c r="AB121" s="956"/>
      <c r="AC121" s="956"/>
      <c r="AD121" s="956"/>
      <c r="AE121" s="957"/>
      <c r="AF121" s="958" t="s">
        <v>432</v>
      </c>
      <c r="AG121" s="956"/>
      <c r="AH121" s="956"/>
      <c r="AI121" s="956"/>
      <c r="AJ121" s="957"/>
      <c r="AK121" s="958" t="s">
        <v>432</v>
      </c>
      <c r="AL121" s="956"/>
      <c r="AM121" s="956"/>
      <c r="AN121" s="956"/>
      <c r="AO121" s="957"/>
      <c r="AP121" s="959" t="s">
        <v>432</v>
      </c>
      <c r="AQ121" s="960"/>
      <c r="AR121" s="960"/>
      <c r="AS121" s="960"/>
      <c r="AT121" s="961"/>
      <c r="AU121" s="977"/>
      <c r="AV121" s="978"/>
      <c r="AW121" s="978"/>
      <c r="AX121" s="978"/>
      <c r="AY121" s="979"/>
      <c r="AZ121" s="992" t="s">
        <v>440</v>
      </c>
      <c r="BA121" s="968"/>
      <c r="BB121" s="968"/>
      <c r="BC121" s="968"/>
      <c r="BD121" s="968"/>
      <c r="BE121" s="968"/>
      <c r="BF121" s="968"/>
      <c r="BG121" s="968"/>
      <c r="BH121" s="968"/>
      <c r="BI121" s="968"/>
      <c r="BJ121" s="968"/>
      <c r="BK121" s="968"/>
      <c r="BL121" s="968"/>
      <c r="BM121" s="968"/>
      <c r="BN121" s="968"/>
      <c r="BO121" s="968"/>
      <c r="BP121" s="969"/>
      <c r="BQ121" s="982">
        <v>26824931</v>
      </c>
      <c r="BR121" s="983"/>
      <c r="BS121" s="983"/>
      <c r="BT121" s="983"/>
      <c r="BU121" s="983"/>
      <c r="BV121" s="983">
        <v>27172645</v>
      </c>
      <c r="BW121" s="983"/>
      <c r="BX121" s="983"/>
      <c r="BY121" s="983"/>
      <c r="BZ121" s="983"/>
      <c r="CA121" s="983">
        <v>28129124</v>
      </c>
      <c r="CB121" s="983"/>
      <c r="CC121" s="983"/>
      <c r="CD121" s="983"/>
      <c r="CE121" s="983"/>
      <c r="CF121" s="1021">
        <v>207.1</v>
      </c>
      <c r="CG121" s="1022"/>
      <c r="CH121" s="1022"/>
      <c r="CI121" s="1022"/>
      <c r="CJ121" s="1022"/>
      <c r="CK121" s="1013"/>
      <c r="CL121" s="1014"/>
      <c r="CM121" s="1014"/>
      <c r="CN121" s="1014"/>
      <c r="CO121" s="1015"/>
      <c r="CP121" s="1004" t="s">
        <v>383</v>
      </c>
      <c r="CQ121" s="1005"/>
      <c r="CR121" s="1005"/>
      <c r="CS121" s="1005"/>
      <c r="CT121" s="1005"/>
      <c r="CU121" s="1005"/>
      <c r="CV121" s="1005"/>
      <c r="CW121" s="1005"/>
      <c r="CX121" s="1005"/>
      <c r="CY121" s="1005"/>
      <c r="CZ121" s="1005"/>
      <c r="DA121" s="1005"/>
      <c r="DB121" s="1005"/>
      <c r="DC121" s="1005"/>
      <c r="DD121" s="1005"/>
      <c r="DE121" s="1005"/>
      <c r="DF121" s="1006"/>
      <c r="DG121" s="916">
        <v>131540</v>
      </c>
      <c r="DH121" s="917"/>
      <c r="DI121" s="917"/>
      <c r="DJ121" s="917"/>
      <c r="DK121" s="917"/>
      <c r="DL121" s="917">
        <v>118465</v>
      </c>
      <c r="DM121" s="917"/>
      <c r="DN121" s="917"/>
      <c r="DO121" s="917"/>
      <c r="DP121" s="917"/>
      <c r="DQ121" s="917">
        <v>101672</v>
      </c>
      <c r="DR121" s="917"/>
      <c r="DS121" s="917"/>
      <c r="DT121" s="917"/>
      <c r="DU121" s="917"/>
      <c r="DV121" s="918">
        <v>0.7</v>
      </c>
      <c r="DW121" s="918"/>
      <c r="DX121" s="918"/>
      <c r="DY121" s="918"/>
      <c r="DZ121" s="919"/>
    </row>
    <row r="122" spans="1:130" s="197" customFormat="1" ht="26.25" customHeight="1">
      <c r="A122" s="972"/>
      <c r="B122" s="943"/>
      <c r="C122" s="913" t="s">
        <v>420</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219</v>
      </c>
      <c r="AB122" s="956"/>
      <c r="AC122" s="956"/>
      <c r="AD122" s="956"/>
      <c r="AE122" s="957"/>
      <c r="AF122" s="958" t="s">
        <v>219</v>
      </c>
      <c r="AG122" s="956"/>
      <c r="AH122" s="956"/>
      <c r="AI122" s="956"/>
      <c r="AJ122" s="957"/>
      <c r="AK122" s="958" t="s">
        <v>219</v>
      </c>
      <c r="AL122" s="956"/>
      <c r="AM122" s="956"/>
      <c r="AN122" s="956"/>
      <c r="AO122" s="957"/>
      <c r="AP122" s="959" t="s">
        <v>219</v>
      </c>
      <c r="AQ122" s="960"/>
      <c r="AR122" s="960"/>
      <c r="AS122" s="960"/>
      <c r="AT122" s="961"/>
      <c r="AU122" s="980"/>
      <c r="AV122" s="981"/>
      <c r="AW122" s="981"/>
      <c r="AX122" s="981"/>
      <c r="AY122" s="981"/>
      <c r="AZ122" s="228" t="s">
        <v>169</v>
      </c>
      <c r="BA122" s="228"/>
      <c r="BB122" s="228"/>
      <c r="BC122" s="228"/>
      <c r="BD122" s="228"/>
      <c r="BE122" s="228"/>
      <c r="BF122" s="228"/>
      <c r="BG122" s="228"/>
      <c r="BH122" s="228"/>
      <c r="BI122" s="228"/>
      <c r="BJ122" s="228"/>
      <c r="BK122" s="228"/>
      <c r="BL122" s="228"/>
      <c r="BM122" s="228"/>
      <c r="BN122" s="228"/>
      <c r="BO122" s="990" t="s">
        <v>441</v>
      </c>
      <c r="BP122" s="991"/>
      <c r="BQ122" s="1031">
        <v>39508128</v>
      </c>
      <c r="BR122" s="1032"/>
      <c r="BS122" s="1032"/>
      <c r="BT122" s="1032"/>
      <c r="BU122" s="1032"/>
      <c r="BV122" s="1032">
        <v>39792629</v>
      </c>
      <c r="BW122" s="1032"/>
      <c r="BX122" s="1032"/>
      <c r="BY122" s="1032"/>
      <c r="BZ122" s="1032"/>
      <c r="CA122" s="1032">
        <v>41612594</v>
      </c>
      <c r="CB122" s="1032"/>
      <c r="CC122" s="1032"/>
      <c r="CD122" s="1032"/>
      <c r="CE122" s="1032"/>
      <c r="CF122" s="984"/>
      <c r="CG122" s="985"/>
      <c r="CH122" s="985"/>
      <c r="CI122" s="985"/>
      <c r="CJ122" s="986"/>
      <c r="CK122" s="1013"/>
      <c r="CL122" s="1014"/>
      <c r="CM122" s="1014"/>
      <c r="CN122" s="1014"/>
      <c r="CO122" s="1015"/>
      <c r="CP122" s="1004"/>
      <c r="CQ122" s="1005"/>
      <c r="CR122" s="1005"/>
      <c r="CS122" s="1005"/>
      <c r="CT122" s="1005"/>
      <c r="CU122" s="1005"/>
      <c r="CV122" s="1005"/>
      <c r="CW122" s="1005"/>
      <c r="CX122" s="1005"/>
      <c r="CY122" s="1005"/>
      <c r="CZ122" s="1005"/>
      <c r="DA122" s="1005"/>
      <c r="DB122" s="1005"/>
      <c r="DC122" s="1005"/>
      <c r="DD122" s="1005"/>
      <c r="DE122" s="1005"/>
      <c r="DF122" s="1006"/>
      <c r="DG122" s="916"/>
      <c r="DH122" s="917"/>
      <c r="DI122" s="917"/>
      <c r="DJ122" s="917"/>
      <c r="DK122" s="917"/>
      <c r="DL122" s="917"/>
      <c r="DM122" s="917"/>
      <c r="DN122" s="917"/>
      <c r="DO122" s="917"/>
      <c r="DP122" s="917"/>
      <c r="DQ122" s="917"/>
      <c r="DR122" s="917"/>
      <c r="DS122" s="917"/>
      <c r="DT122" s="917"/>
      <c r="DU122" s="917"/>
      <c r="DV122" s="918"/>
      <c r="DW122" s="918"/>
      <c r="DX122" s="918"/>
      <c r="DY122" s="918"/>
      <c r="DZ122" s="919"/>
    </row>
    <row r="123" spans="1:130" s="197" customFormat="1" ht="26.25" customHeight="1" thickBot="1">
      <c r="A123" s="972"/>
      <c r="B123" s="943"/>
      <c r="C123" s="913" t="s">
        <v>426</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v>3016</v>
      </c>
      <c r="AB123" s="956"/>
      <c r="AC123" s="956"/>
      <c r="AD123" s="956"/>
      <c r="AE123" s="957"/>
      <c r="AF123" s="958">
        <v>4838</v>
      </c>
      <c r="AG123" s="956"/>
      <c r="AH123" s="956"/>
      <c r="AI123" s="956"/>
      <c r="AJ123" s="957"/>
      <c r="AK123" s="958">
        <v>5059</v>
      </c>
      <c r="AL123" s="956"/>
      <c r="AM123" s="956"/>
      <c r="AN123" s="956"/>
      <c r="AO123" s="957"/>
      <c r="AP123" s="959">
        <v>0</v>
      </c>
      <c r="AQ123" s="960"/>
      <c r="AR123" s="960"/>
      <c r="AS123" s="960"/>
      <c r="AT123" s="961"/>
      <c r="AU123" s="1028" t="s">
        <v>442</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15.5</v>
      </c>
      <c r="BR123" s="1024"/>
      <c r="BS123" s="1024"/>
      <c r="BT123" s="1024"/>
      <c r="BU123" s="1024"/>
      <c r="BV123" s="1024">
        <v>7.4</v>
      </c>
      <c r="BW123" s="1024"/>
      <c r="BX123" s="1024"/>
      <c r="BY123" s="1024"/>
      <c r="BZ123" s="1024"/>
      <c r="CA123" s="1024">
        <v>1.5</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197" customFormat="1" ht="26.25" customHeight="1">
      <c r="A124" s="972"/>
      <c r="B124" s="943"/>
      <c r="C124" s="913" t="s">
        <v>429</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219</v>
      </c>
      <c r="AB124" s="956"/>
      <c r="AC124" s="956"/>
      <c r="AD124" s="956"/>
      <c r="AE124" s="957"/>
      <c r="AF124" s="958" t="s">
        <v>219</v>
      </c>
      <c r="AG124" s="956"/>
      <c r="AH124" s="956"/>
      <c r="AI124" s="956"/>
      <c r="AJ124" s="957"/>
      <c r="AK124" s="958" t="s">
        <v>219</v>
      </c>
      <c r="AL124" s="956"/>
      <c r="AM124" s="956"/>
      <c r="AN124" s="956"/>
      <c r="AO124" s="957"/>
      <c r="AP124" s="959" t="s">
        <v>219</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443</v>
      </c>
      <c r="CQ124" s="1005"/>
      <c r="CR124" s="1005"/>
      <c r="CS124" s="1005"/>
      <c r="CT124" s="1005"/>
      <c r="CU124" s="1005"/>
      <c r="CV124" s="1005"/>
      <c r="CW124" s="1005"/>
      <c r="CX124" s="1005"/>
      <c r="CY124" s="1005"/>
      <c r="CZ124" s="1005"/>
      <c r="DA124" s="1005"/>
      <c r="DB124" s="1005"/>
      <c r="DC124" s="1005"/>
      <c r="DD124" s="1005"/>
      <c r="DE124" s="1005"/>
      <c r="DF124" s="1006"/>
      <c r="DG124" s="994" t="s">
        <v>219</v>
      </c>
      <c r="DH124" s="995"/>
      <c r="DI124" s="995"/>
      <c r="DJ124" s="995"/>
      <c r="DK124" s="996"/>
      <c r="DL124" s="997" t="s">
        <v>219</v>
      </c>
      <c r="DM124" s="995"/>
      <c r="DN124" s="995"/>
      <c r="DO124" s="995"/>
      <c r="DP124" s="996"/>
      <c r="DQ124" s="997" t="s">
        <v>219</v>
      </c>
      <c r="DR124" s="995"/>
      <c r="DS124" s="995"/>
      <c r="DT124" s="995"/>
      <c r="DU124" s="996"/>
      <c r="DV124" s="998" t="s">
        <v>219</v>
      </c>
      <c r="DW124" s="999"/>
      <c r="DX124" s="999"/>
      <c r="DY124" s="999"/>
      <c r="DZ124" s="1000"/>
    </row>
    <row r="125" spans="1:130" s="197" customFormat="1" ht="26.25" customHeight="1" thickBot="1">
      <c r="A125" s="972"/>
      <c r="B125" s="943"/>
      <c r="C125" s="913" t="s">
        <v>431</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219</v>
      </c>
      <c r="AB125" s="956"/>
      <c r="AC125" s="956"/>
      <c r="AD125" s="956"/>
      <c r="AE125" s="957"/>
      <c r="AF125" s="958" t="s">
        <v>219</v>
      </c>
      <c r="AG125" s="956"/>
      <c r="AH125" s="956"/>
      <c r="AI125" s="956"/>
      <c r="AJ125" s="957"/>
      <c r="AK125" s="958" t="s">
        <v>219</v>
      </c>
      <c r="AL125" s="956"/>
      <c r="AM125" s="956"/>
      <c r="AN125" s="956"/>
      <c r="AO125" s="957"/>
      <c r="AP125" s="959" t="s">
        <v>219</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444</v>
      </c>
      <c r="CL125" s="1011"/>
      <c r="CM125" s="1011"/>
      <c r="CN125" s="1011"/>
      <c r="CO125" s="1012"/>
      <c r="CP125" s="937" t="s">
        <v>445</v>
      </c>
      <c r="CQ125" s="884"/>
      <c r="CR125" s="884"/>
      <c r="CS125" s="884"/>
      <c r="CT125" s="884"/>
      <c r="CU125" s="884"/>
      <c r="CV125" s="884"/>
      <c r="CW125" s="884"/>
      <c r="CX125" s="884"/>
      <c r="CY125" s="884"/>
      <c r="CZ125" s="884"/>
      <c r="DA125" s="884"/>
      <c r="DB125" s="884"/>
      <c r="DC125" s="884"/>
      <c r="DD125" s="884"/>
      <c r="DE125" s="884"/>
      <c r="DF125" s="885"/>
      <c r="DG125" s="923" t="s">
        <v>219</v>
      </c>
      <c r="DH125" s="924"/>
      <c r="DI125" s="924"/>
      <c r="DJ125" s="924"/>
      <c r="DK125" s="924"/>
      <c r="DL125" s="924" t="s">
        <v>219</v>
      </c>
      <c r="DM125" s="924"/>
      <c r="DN125" s="924"/>
      <c r="DO125" s="924"/>
      <c r="DP125" s="924"/>
      <c r="DQ125" s="924" t="s">
        <v>219</v>
      </c>
      <c r="DR125" s="924"/>
      <c r="DS125" s="924"/>
      <c r="DT125" s="924"/>
      <c r="DU125" s="924"/>
      <c r="DV125" s="925" t="s">
        <v>219</v>
      </c>
      <c r="DW125" s="925"/>
      <c r="DX125" s="925"/>
      <c r="DY125" s="925"/>
      <c r="DZ125" s="926"/>
    </row>
    <row r="126" spans="1:130" s="197" customFormat="1" ht="26.25" customHeight="1">
      <c r="A126" s="972"/>
      <c r="B126" s="943"/>
      <c r="C126" s="913" t="s">
        <v>435</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898</v>
      </c>
      <c r="AB126" s="956"/>
      <c r="AC126" s="956"/>
      <c r="AD126" s="956"/>
      <c r="AE126" s="957"/>
      <c r="AF126" s="958">
        <v>3367</v>
      </c>
      <c r="AG126" s="956"/>
      <c r="AH126" s="956"/>
      <c r="AI126" s="956"/>
      <c r="AJ126" s="957"/>
      <c r="AK126" s="958">
        <v>23715</v>
      </c>
      <c r="AL126" s="956"/>
      <c r="AM126" s="956"/>
      <c r="AN126" s="956"/>
      <c r="AO126" s="957"/>
      <c r="AP126" s="959">
        <v>0.2</v>
      </c>
      <c r="AQ126" s="960"/>
      <c r="AR126" s="960"/>
      <c r="AS126" s="960"/>
      <c r="AT126" s="961"/>
      <c r="AU126" s="233"/>
      <c r="AV126" s="233"/>
      <c r="AW126" s="233"/>
      <c r="AX126" s="1033" t="s">
        <v>446</v>
      </c>
      <c r="AY126" s="1034"/>
      <c r="AZ126" s="1034"/>
      <c r="BA126" s="1034"/>
      <c r="BB126" s="1034"/>
      <c r="BC126" s="1034"/>
      <c r="BD126" s="1034"/>
      <c r="BE126" s="1035"/>
      <c r="BF126" s="1049" t="s">
        <v>447</v>
      </c>
      <c r="BG126" s="1034"/>
      <c r="BH126" s="1034"/>
      <c r="BI126" s="1034"/>
      <c r="BJ126" s="1034"/>
      <c r="BK126" s="1034"/>
      <c r="BL126" s="1035"/>
      <c r="BM126" s="1049" t="s">
        <v>448</v>
      </c>
      <c r="BN126" s="1034"/>
      <c r="BO126" s="1034"/>
      <c r="BP126" s="1034"/>
      <c r="BQ126" s="1034"/>
      <c r="BR126" s="1034"/>
      <c r="BS126" s="1035"/>
      <c r="BT126" s="1049" t="s">
        <v>449</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450</v>
      </c>
      <c r="CQ126" s="947"/>
      <c r="CR126" s="947"/>
      <c r="CS126" s="947"/>
      <c r="CT126" s="947"/>
      <c r="CU126" s="947"/>
      <c r="CV126" s="947"/>
      <c r="CW126" s="947"/>
      <c r="CX126" s="947"/>
      <c r="CY126" s="947"/>
      <c r="CZ126" s="947"/>
      <c r="DA126" s="947"/>
      <c r="DB126" s="947"/>
      <c r="DC126" s="947"/>
      <c r="DD126" s="947"/>
      <c r="DE126" s="947"/>
      <c r="DF126" s="948"/>
      <c r="DG126" s="916" t="s">
        <v>219</v>
      </c>
      <c r="DH126" s="917"/>
      <c r="DI126" s="917"/>
      <c r="DJ126" s="917"/>
      <c r="DK126" s="917"/>
      <c r="DL126" s="917" t="s">
        <v>219</v>
      </c>
      <c r="DM126" s="917"/>
      <c r="DN126" s="917"/>
      <c r="DO126" s="917"/>
      <c r="DP126" s="917"/>
      <c r="DQ126" s="917" t="s">
        <v>219</v>
      </c>
      <c r="DR126" s="917"/>
      <c r="DS126" s="917"/>
      <c r="DT126" s="917"/>
      <c r="DU126" s="917"/>
      <c r="DV126" s="918" t="s">
        <v>219</v>
      </c>
      <c r="DW126" s="918"/>
      <c r="DX126" s="918"/>
      <c r="DY126" s="918"/>
      <c r="DZ126" s="919"/>
    </row>
    <row r="127" spans="1:130" s="197" customFormat="1" ht="26.25" customHeight="1" thickBot="1">
      <c r="A127" s="973"/>
      <c r="B127" s="945"/>
      <c r="C127" s="1001" t="s">
        <v>451</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t="s">
        <v>219</v>
      </c>
      <c r="AB127" s="956"/>
      <c r="AC127" s="956"/>
      <c r="AD127" s="956"/>
      <c r="AE127" s="957"/>
      <c r="AF127" s="958" t="s">
        <v>219</v>
      </c>
      <c r="AG127" s="956"/>
      <c r="AH127" s="956"/>
      <c r="AI127" s="956"/>
      <c r="AJ127" s="957"/>
      <c r="AK127" s="958" t="s">
        <v>219</v>
      </c>
      <c r="AL127" s="956"/>
      <c r="AM127" s="956"/>
      <c r="AN127" s="956"/>
      <c r="AO127" s="957"/>
      <c r="AP127" s="959" t="s">
        <v>219</v>
      </c>
      <c r="AQ127" s="960"/>
      <c r="AR127" s="960"/>
      <c r="AS127" s="960"/>
      <c r="AT127" s="961"/>
      <c r="AU127" s="233"/>
      <c r="AV127" s="233"/>
      <c r="AW127" s="233"/>
      <c r="AX127" s="883" t="s">
        <v>452</v>
      </c>
      <c r="AY127" s="884"/>
      <c r="AZ127" s="884"/>
      <c r="BA127" s="884"/>
      <c r="BB127" s="884"/>
      <c r="BC127" s="884"/>
      <c r="BD127" s="884"/>
      <c r="BE127" s="885"/>
      <c r="BF127" s="1038" t="s">
        <v>219</v>
      </c>
      <c r="BG127" s="1039"/>
      <c r="BH127" s="1039"/>
      <c r="BI127" s="1039"/>
      <c r="BJ127" s="1039"/>
      <c r="BK127" s="1039"/>
      <c r="BL127" s="1048"/>
      <c r="BM127" s="1038">
        <v>12.73</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453</v>
      </c>
      <c r="CQ127" s="1042"/>
      <c r="CR127" s="1042"/>
      <c r="CS127" s="1042"/>
      <c r="CT127" s="1042"/>
      <c r="CU127" s="1042"/>
      <c r="CV127" s="1042"/>
      <c r="CW127" s="1042"/>
      <c r="CX127" s="1042"/>
      <c r="CY127" s="1042"/>
      <c r="CZ127" s="1042"/>
      <c r="DA127" s="1042"/>
      <c r="DB127" s="1042"/>
      <c r="DC127" s="1042"/>
      <c r="DD127" s="1042"/>
      <c r="DE127" s="1042"/>
      <c r="DF127" s="1043"/>
      <c r="DG127" s="1044">
        <v>9776</v>
      </c>
      <c r="DH127" s="1045"/>
      <c r="DI127" s="1045"/>
      <c r="DJ127" s="1045"/>
      <c r="DK127" s="1045"/>
      <c r="DL127" s="1045" t="s">
        <v>219</v>
      </c>
      <c r="DM127" s="1045"/>
      <c r="DN127" s="1045"/>
      <c r="DO127" s="1045"/>
      <c r="DP127" s="1045"/>
      <c r="DQ127" s="1045" t="s">
        <v>219</v>
      </c>
      <c r="DR127" s="1045"/>
      <c r="DS127" s="1045"/>
      <c r="DT127" s="1045"/>
      <c r="DU127" s="1045"/>
      <c r="DV127" s="1046" t="s">
        <v>219</v>
      </c>
      <c r="DW127" s="1046"/>
      <c r="DX127" s="1046"/>
      <c r="DY127" s="1046"/>
      <c r="DZ127" s="1047"/>
    </row>
    <row r="128" spans="1:130" s="197" customFormat="1" ht="26.25" customHeight="1">
      <c r="A128" s="1068" t="s">
        <v>454</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455</v>
      </c>
      <c r="X128" s="1070"/>
      <c r="Y128" s="1070"/>
      <c r="Z128" s="1071"/>
      <c r="AA128" s="1086">
        <v>826751</v>
      </c>
      <c r="AB128" s="1087"/>
      <c r="AC128" s="1087"/>
      <c r="AD128" s="1087"/>
      <c r="AE128" s="1088"/>
      <c r="AF128" s="1089">
        <v>765440</v>
      </c>
      <c r="AG128" s="1087"/>
      <c r="AH128" s="1087"/>
      <c r="AI128" s="1087"/>
      <c r="AJ128" s="1088"/>
      <c r="AK128" s="1089">
        <v>766878</v>
      </c>
      <c r="AL128" s="1087"/>
      <c r="AM128" s="1087"/>
      <c r="AN128" s="1087"/>
      <c r="AO128" s="1088"/>
      <c r="AP128" s="1090"/>
      <c r="AQ128" s="1091"/>
      <c r="AR128" s="1091"/>
      <c r="AS128" s="1091"/>
      <c r="AT128" s="1092"/>
      <c r="AU128" s="235"/>
      <c r="AV128" s="235"/>
      <c r="AW128" s="235"/>
      <c r="AX128" s="1051" t="s">
        <v>456</v>
      </c>
      <c r="AY128" s="947"/>
      <c r="AZ128" s="947"/>
      <c r="BA128" s="947"/>
      <c r="BB128" s="947"/>
      <c r="BC128" s="947"/>
      <c r="BD128" s="947"/>
      <c r="BE128" s="948"/>
      <c r="BF128" s="1063" t="s">
        <v>219</v>
      </c>
      <c r="BG128" s="1064"/>
      <c r="BH128" s="1064"/>
      <c r="BI128" s="1064"/>
      <c r="BJ128" s="1064"/>
      <c r="BK128" s="1064"/>
      <c r="BL128" s="1065"/>
      <c r="BM128" s="1063">
        <v>17.73</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90</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457</v>
      </c>
      <c r="X129" s="1058"/>
      <c r="Y129" s="1058"/>
      <c r="Z129" s="1059"/>
      <c r="AA129" s="955">
        <v>15020406</v>
      </c>
      <c r="AB129" s="956"/>
      <c r="AC129" s="956"/>
      <c r="AD129" s="956"/>
      <c r="AE129" s="957"/>
      <c r="AF129" s="958">
        <v>15315537</v>
      </c>
      <c r="AG129" s="956"/>
      <c r="AH129" s="956"/>
      <c r="AI129" s="956"/>
      <c r="AJ129" s="957"/>
      <c r="AK129" s="958">
        <v>15676016</v>
      </c>
      <c r="AL129" s="956"/>
      <c r="AM129" s="956"/>
      <c r="AN129" s="956"/>
      <c r="AO129" s="957"/>
      <c r="AP129" s="1060"/>
      <c r="AQ129" s="1061"/>
      <c r="AR129" s="1061"/>
      <c r="AS129" s="1061"/>
      <c r="AT129" s="1062"/>
      <c r="AU129" s="235"/>
      <c r="AV129" s="235"/>
      <c r="AW129" s="235"/>
      <c r="AX129" s="1051" t="s">
        <v>458</v>
      </c>
      <c r="AY129" s="947"/>
      <c r="AZ129" s="947"/>
      <c r="BA129" s="947"/>
      <c r="BB129" s="947"/>
      <c r="BC129" s="947"/>
      <c r="BD129" s="947"/>
      <c r="BE129" s="948"/>
      <c r="BF129" s="1052">
        <v>1.4</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459</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460</v>
      </c>
      <c r="X130" s="1058"/>
      <c r="Y130" s="1058"/>
      <c r="Z130" s="1059"/>
      <c r="AA130" s="955">
        <v>2023524</v>
      </c>
      <c r="AB130" s="956"/>
      <c r="AC130" s="956"/>
      <c r="AD130" s="956"/>
      <c r="AE130" s="957"/>
      <c r="AF130" s="958">
        <v>2082194</v>
      </c>
      <c r="AG130" s="956"/>
      <c r="AH130" s="956"/>
      <c r="AI130" s="956"/>
      <c r="AJ130" s="957"/>
      <c r="AK130" s="958">
        <v>2096681</v>
      </c>
      <c r="AL130" s="956"/>
      <c r="AM130" s="956"/>
      <c r="AN130" s="956"/>
      <c r="AO130" s="957"/>
      <c r="AP130" s="1060"/>
      <c r="AQ130" s="1061"/>
      <c r="AR130" s="1061"/>
      <c r="AS130" s="1061"/>
      <c r="AT130" s="1062"/>
      <c r="AU130" s="235"/>
      <c r="AV130" s="235"/>
      <c r="AW130" s="235"/>
      <c r="AX130" s="1110" t="s">
        <v>461</v>
      </c>
      <c r="AY130" s="1042"/>
      <c r="AZ130" s="1042"/>
      <c r="BA130" s="1042"/>
      <c r="BB130" s="1042"/>
      <c r="BC130" s="1042"/>
      <c r="BD130" s="1042"/>
      <c r="BE130" s="1043"/>
      <c r="BF130" s="1072">
        <v>1.5</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462</v>
      </c>
      <c r="X131" s="1081"/>
      <c r="Y131" s="1081"/>
      <c r="Z131" s="1082"/>
      <c r="AA131" s="994">
        <v>12996882</v>
      </c>
      <c r="AB131" s="995"/>
      <c r="AC131" s="995"/>
      <c r="AD131" s="995"/>
      <c r="AE131" s="996"/>
      <c r="AF131" s="997">
        <v>13233343</v>
      </c>
      <c r="AG131" s="995"/>
      <c r="AH131" s="995"/>
      <c r="AI131" s="995"/>
      <c r="AJ131" s="996"/>
      <c r="AK131" s="997">
        <v>13579335</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463</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464</v>
      </c>
      <c r="W132" s="1098"/>
      <c r="X132" s="1098"/>
      <c r="Y132" s="1098"/>
      <c r="Z132" s="1099"/>
      <c r="AA132" s="1100">
        <v>1.859261321</v>
      </c>
      <c r="AB132" s="1101"/>
      <c r="AC132" s="1101"/>
      <c r="AD132" s="1101"/>
      <c r="AE132" s="1102"/>
      <c r="AF132" s="1103">
        <v>1.4133314610000001</v>
      </c>
      <c r="AG132" s="1101"/>
      <c r="AH132" s="1101"/>
      <c r="AI132" s="1101"/>
      <c r="AJ132" s="1102"/>
      <c r="AK132" s="1103">
        <v>1.2105673809999999</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465</v>
      </c>
      <c r="W133" s="1105"/>
      <c r="X133" s="1105"/>
      <c r="Y133" s="1105"/>
      <c r="Z133" s="1106"/>
      <c r="AA133" s="1107">
        <v>4</v>
      </c>
      <c r="AB133" s="1108"/>
      <c r="AC133" s="1108"/>
      <c r="AD133" s="1108"/>
      <c r="AE133" s="1109"/>
      <c r="AF133" s="1107">
        <v>3</v>
      </c>
      <c r="AG133" s="1108"/>
      <c r="AH133" s="1108"/>
      <c r="AI133" s="1108"/>
      <c r="AJ133" s="1109"/>
      <c r="AK133" s="1107">
        <v>1.4</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Q61" zoomScale="82" zoomScaleNormal="85" zoomScaleSheetLayoutView="82" workbookViewId="0">
      <selection activeCell="AG77" sqref="AG7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4" t="s">
        <v>468</v>
      </c>
      <c r="L7" s="254"/>
      <c r="M7" s="255" t="s">
        <v>469</v>
      </c>
      <c r="N7" s="256"/>
    </row>
    <row r="8" spans="1:16">
      <c r="A8" s="248"/>
      <c r="B8" s="244"/>
      <c r="C8" s="244"/>
      <c r="D8" s="244"/>
      <c r="E8" s="244"/>
      <c r="F8" s="244"/>
      <c r="G8" s="257"/>
      <c r="H8" s="258"/>
      <c r="I8" s="258"/>
      <c r="J8" s="259"/>
      <c r="K8" s="1115"/>
      <c r="L8" s="260" t="s">
        <v>470</v>
      </c>
      <c r="M8" s="261" t="s">
        <v>471</v>
      </c>
      <c r="N8" s="262" t="s">
        <v>472</v>
      </c>
    </row>
    <row r="9" spans="1:16">
      <c r="A9" s="248"/>
      <c r="B9" s="244"/>
      <c r="C9" s="244"/>
      <c r="D9" s="244"/>
      <c r="E9" s="244"/>
      <c r="F9" s="244"/>
      <c r="G9" s="1116" t="s">
        <v>473</v>
      </c>
      <c r="H9" s="1117"/>
      <c r="I9" s="1117"/>
      <c r="J9" s="1118"/>
      <c r="K9" s="263">
        <v>4687151</v>
      </c>
      <c r="L9" s="264">
        <v>58404</v>
      </c>
      <c r="M9" s="265">
        <v>63719</v>
      </c>
      <c r="N9" s="266">
        <v>-8.3000000000000007</v>
      </c>
    </row>
    <row r="10" spans="1:16">
      <c r="A10" s="248"/>
      <c r="B10" s="244"/>
      <c r="C10" s="244"/>
      <c r="D10" s="244"/>
      <c r="E10" s="244"/>
      <c r="F10" s="244"/>
      <c r="G10" s="1116" t="s">
        <v>474</v>
      </c>
      <c r="H10" s="1117"/>
      <c r="I10" s="1117"/>
      <c r="J10" s="1118"/>
      <c r="K10" s="267">
        <v>114920</v>
      </c>
      <c r="L10" s="268">
        <v>1432</v>
      </c>
      <c r="M10" s="269">
        <v>4341</v>
      </c>
      <c r="N10" s="270">
        <v>-67</v>
      </c>
    </row>
    <row r="11" spans="1:16" ht="13.5" customHeight="1">
      <c r="A11" s="248"/>
      <c r="B11" s="244"/>
      <c r="C11" s="244"/>
      <c r="D11" s="244"/>
      <c r="E11" s="244"/>
      <c r="F11" s="244"/>
      <c r="G11" s="1116" t="s">
        <v>475</v>
      </c>
      <c r="H11" s="1117"/>
      <c r="I11" s="1117"/>
      <c r="J11" s="1118"/>
      <c r="K11" s="267">
        <v>949636</v>
      </c>
      <c r="L11" s="268">
        <v>11833</v>
      </c>
      <c r="M11" s="269">
        <v>5268</v>
      </c>
      <c r="N11" s="270">
        <v>124.6</v>
      </c>
    </row>
    <row r="12" spans="1:16" ht="13.5" customHeight="1">
      <c r="A12" s="248"/>
      <c r="B12" s="244"/>
      <c r="C12" s="244"/>
      <c r="D12" s="244"/>
      <c r="E12" s="244"/>
      <c r="F12" s="244"/>
      <c r="G12" s="1116" t="s">
        <v>476</v>
      </c>
      <c r="H12" s="1117"/>
      <c r="I12" s="1117"/>
      <c r="J12" s="1118"/>
      <c r="K12" s="267" t="s">
        <v>477</v>
      </c>
      <c r="L12" s="268" t="s">
        <v>477</v>
      </c>
      <c r="M12" s="269">
        <v>2260</v>
      </c>
      <c r="N12" s="270" t="s">
        <v>477</v>
      </c>
    </row>
    <row r="13" spans="1:16" ht="13.5" customHeight="1">
      <c r="A13" s="248"/>
      <c r="B13" s="244"/>
      <c r="C13" s="244"/>
      <c r="D13" s="244"/>
      <c r="E13" s="244"/>
      <c r="F13" s="244"/>
      <c r="G13" s="1116" t="s">
        <v>478</v>
      </c>
      <c r="H13" s="1117"/>
      <c r="I13" s="1117"/>
      <c r="J13" s="1118"/>
      <c r="K13" s="267" t="s">
        <v>477</v>
      </c>
      <c r="L13" s="268" t="s">
        <v>477</v>
      </c>
      <c r="M13" s="269" t="s">
        <v>477</v>
      </c>
      <c r="N13" s="270" t="s">
        <v>477</v>
      </c>
    </row>
    <row r="14" spans="1:16" ht="13.5" customHeight="1">
      <c r="A14" s="248"/>
      <c r="B14" s="244"/>
      <c r="C14" s="244"/>
      <c r="D14" s="244"/>
      <c r="E14" s="244"/>
      <c r="F14" s="244"/>
      <c r="G14" s="1116" t="s">
        <v>479</v>
      </c>
      <c r="H14" s="1117"/>
      <c r="I14" s="1117"/>
      <c r="J14" s="1118"/>
      <c r="K14" s="267">
        <v>220943</v>
      </c>
      <c r="L14" s="268">
        <v>2753</v>
      </c>
      <c r="M14" s="269">
        <v>2920</v>
      </c>
      <c r="N14" s="270">
        <v>-5.7</v>
      </c>
    </row>
    <row r="15" spans="1:16" ht="13.5" customHeight="1">
      <c r="A15" s="248"/>
      <c r="B15" s="244"/>
      <c r="C15" s="244"/>
      <c r="D15" s="244"/>
      <c r="E15" s="244"/>
      <c r="F15" s="244"/>
      <c r="G15" s="1116" t="s">
        <v>480</v>
      </c>
      <c r="H15" s="1117"/>
      <c r="I15" s="1117"/>
      <c r="J15" s="1118"/>
      <c r="K15" s="267">
        <v>113705</v>
      </c>
      <c r="L15" s="268">
        <v>1417</v>
      </c>
      <c r="M15" s="269">
        <v>1244</v>
      </c>
      <c r="N15" s="270">
        <v>13.9</v>
      </c>
    </row>
    <row r="16" spans="1:16">
      <c r="A16" s="248"/>
      <c r="B16" s="244"/>
      <c r="C16" s="244"/>
      <c r="D16" s="244"/>
      <c r="E16" s="244"/>
      <c r="F16" s="244"/>
      <c r="G16" s="1119" t="s">
        <v>481</v>
      </c>
      <c r="H16" s="1120"/>
      <c r="I16" s="1120"/>
      <c r="J16" s="1121"/>
      <c r="K16" s="268">
        <v>-650374</v>
      </c>
      <c r="L16" s="268">
        <v>-8104</v>
      </c>
      <c r="M16" s="269">
        <v>-7728</v>
      </c>
      <c r="N16" s="270">
        <v>4.9000000000000004</v>
      </c>
    </row>
    <row r="17" spans="1:16">
      <c r="A17" s="248"/>
      <c r="B17" s="244"/>
      <c r="C17" s="244"/>
      <c r="D17" s="244"/>
      <c r="E17" s="244"/>
      <c r="F17" s="244"/>
      <c r="G17" s="1119" t="s">
        <v>169</v>
      </c>
      <c r="H17" s="1120"/>
      <c r="I17" s="1120"/>
      <c r="J17" s="1121"/>
      <c r="K17" s="268">
        <v>5435981</v>
      </c>
      <c r="L17" s="268">
        <v>67735</v>
      </c>
      <c r="M17" s="269">
        <v>72024</v>
      </c>
      <c r="N17" s="270">
        <v>-6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1" t="s">
        <v>486</v>
      </c>
      <c r="H21" s="1112"/>
      <c r="I21" s="1112"/>
      <c r="J21" s="1113"/>
      <c r="K21" s="280">
        <v>6.17</v>
      </c>
      <c r="L21" s="281">
        <v>6.7</v>
      </c>
      <c r="M21" s="282">
        <v>-0.53</v>
      </c>
      <c r="N21" s="249"/>
      <c r="O21" s="283"/>
      <c r="P21" s="279"/>
    </row>
    <row r="22" spans="1:16" s="284" customFormat="1">
      <c r="A22" s="279"/>
      <c r="B22" s="249"/>
      <c r="C22" s="249"/>
      <c r="D22" s="249"/>
      <c r="E22" s="249"/>
      <c r="F22" s="249"/>
      <c r="G22" s="1111" t="s">
        <v>487</v>
      </c>
      <c r="H22" s="1112"/>
      <c r="I22" s="1112"/>
      <c r="J22" s="1113"/>
      <c r="K22" s="285">
        <v>99.7</v>
      </c>
      <c r="L22" s="286">
        <v>97.9</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4" t="s">
        <v>468</v>
      </c>
      <c r="L30" s="254"/>
      <c r="M30" s="255" t="s">
        <v>469</v>
      </c>
      <c r="N30" s="256"/>
    </row>
    <row r="31" spans="1:16">
      <c r="A31" s="248"/>
      <c r="B31" s="244"/>
      <c r="C31" s="244"/>
      <c r="D31" s="244"/>
      <c r="E31" s="244"/>
      <c r="F31" s="244"/>
      <c r="G31" s="257"/>
      <c r="H31" s="258"/>
      <c r="I31" s="258"/>
      <c r="J31" s="259"/>
      <c r="K31" s="1115"/>
      <c r="L31" s="260" t="s">
        <v>470</v>
      </c>
      <c r="M31" s="261" t="s">
        <v>471</v>
      </c>
      <c r="N31" s="262" t="s">
        <v>472</v>
      </c>
    </row>
    <row r="32" spans="1:16" ht="27" customHeight="1">
      <c r="A32" s="248"/>
      <c r="B32" s="244"/>
      <c r="C32" s="244"/>
      <c r="D32" s="244"/>
      <c r="E32" s="244"/>
      <c r="F32" s="244"/>
      <c r="G32" s="1127" t="s">
        <v>491</v>
      </c>
      <c r="H32" s="1128"/>
      <c r="I32" s="1128"/>
      <c r="J32" s="1129"/>
      <c r="K32" s="294">
        <v>2067285</v>
      </c>
      <c r="L32" s="294">
        <v>25759</v>
      </c>
      <c r="M32" s="295">
        <v>40826</v>
      </c>
      <c r="N32" s="296">
        <v>-36.9</v>
      </c>
    </row>
    <row r="33" spans="1:16" ht="13.5" customHeight="1">
      <c r="A33" s="248"/>
      <c r="B33" s="244"/>
      <c r="C33" s="244"/>
      <c r="D33" s="244"/>
      <c r="E33" s="244"/>
      <c r="F33" s="244"/>
      <c r="G33" s="1127" t="s">
        <v>492</v>
      </c>
      <c r="H33" s="1128"/>
      <c r="I33" s="1128"/>
      <c r="J33" s="1129"/>
      <c r="K33" s="294" t="s">
        <v>477</v>
      </c>
      <c r="L33" s="294" t="s">
        <v>477</v>
      </c>
      <c r="M33" s="295" t="s">
        <v>477</v>
      </c>
      <c r="N33" s="296" t="s">
        <v>477</v>
      </c>
    </row>
    <row r="34" spans="1:16" ht="27" customHeight="1">
      <c r="A34" s="248"/>
      <c r="B34" s="244"/>
      <c r="C34" s="244"/>
      <c r="D34" s="244"/>
      <c r="E34" s="244"/>
      <c r="F34" s="244"/>
      <c r="G34" s="1127" t="s">
        <v>493</v>
      </c>
      <c r="H34" s="1128"/>
      <c r="I34" s="1128"/>
      <c r="J34" s="1129"/>
      <c r="K34" s="294" t="s">
        <v>477</v>
      </c>
      <c r="L34" s="294" t="s">
        <v>477</v>
      </c>
      <c r="M34" s="295">
        <v>80</v>
      </c>
      <c r="N34" s="296" t="s">
        <v>477</v>
      </c>
    </row>
    <row r="35" spans="1:16" ht="27" customHeight="1">
      <c r="A35" s="248"/>
      <c r="B35" s="244"/>
      <c r="C35" s="244"/>
      <c r="D35" s="244"/>
      <c r="E35" s="244"/>
      <c r="F35" s="244"/>
      <c r="G35" s="1127" t="s">
        <v>494</v>
      </c>
      <c r="H35" s="1128"/>
      <c r="I35" s="1128"/>
      <c r="J35" s="1129"/>
      <c r="K35" s="294">
        <v>661716</v>
      </c>
      <c r="L35" s="294">
        <v>8245</v>
      </c>
      <c r="M35" s="295">
        <v>11784</v>
      </c>
      <c r="N35" s="296">
        <v>-30</v>
      </c>
    </row>
    <row r="36" spans="1:16" ht="27" customHeight="1">
      <c r="A36" s="248"/>
      <c r="B36" s="244"/>
      <c r="C36" s="244"/>
      <c r="D36" s="244"/>
      <c r="E36" s="244"/>
      <c r="F36" s="244"/>
      <c r="G36" s="1127" t="s">
        <v>495</v>
      </c>
      <c r="H36" s="1128"/>
      <c r="I36" s="1128"/>
      <c r="J36" s="1129"/>
      <c r="K36" s="294">
        <v>236030</v>
      </c>
      <c r="L36" s="294">
        <v>2941</v>
      </c>
      <c r="M36" s="295">
        <v>1804</v>
      </c>
      <c r="N36" s="296">
        <v>63</v>
      </c>
    </row>
    <row r="37" spans="1:16" ht="13.5" customHeight="1">
      <c r="A37" s="248"/>
      <c r="B37" s="244"/>
      <c r="C37" s="244"/>
      <c r="D37" s="244"/>
      <c r="E37" s="244"/>
      <c r="F37" s="244"/>
      <c r="G37" s="1127" t="s">
        <v>496</v>
      </c>
      <c r="H37" s="1128"/>
      <c r="I37" s="1128"/>
      <c r="J37" s="1129"/>
      <c r="K37" s="294">
        <v>62915</v>
      </c>
      <c r="L37" s="294">
        <v>784</v>
      </c>
      <c r="M37" s="295">
        <v>568</v>
      </c>
      <c r="N37" s="296">
        <v>38</v>
      </c>
    </row>
    <row r="38" spans="1:16" ht="27" customHeight="1">
      <c r="A38" s="248"/>
      <c r="B38" s="244"/>
      <c r="C38" s="244"/>
      <c r="D38" s="244"/>
      <c r="E38" s="244"/>
      <c r="F38" s="244"/>
      <c r="G38" s="1130" t="s">
        <v>497</v>
      </c>
      <c r="H38" s="1131"/>
      <c r="I38" s="1131"/>
      <c r="J38" s="1132"/>
      <c r="K38" s="297" t="s">
        <v>477</v>
      </c>
      <c r="L38" s="297" t="s">
        <v>477</v>
      </c>
      <c r="M38" s="298">
        <v>5</v>
      </c>
      <c r="N38" s="299" t="s">
        <v>477</v>
      </c>
      <c r="O38" s="293"/>
    </row>
    <row r="39" spans="1:16">
      <c r="A39" s="248"/>
      <c r="B39" s="244"/>
      <c r="C39" s="244"/>
      <c r="D39" s="244"/>
      <c r="E39" s="244"/>
      <c r="F39" s="244"/>
      <c r="G39" s="1130" t="s">
        <v>498</v>
      </c>
      <c r="H39" s="1131"/>
      <c r="I39" s="1131"/>
      <c r="J39" s="1132"/>
      <c r="K39" s="300">
        <v>-766878</v>
      </c>
      <c r="L39" s="300">
        <v>-9556</v>
      </c>
      <c r="M39" s="301">
        <v>-8399</v>
      </c>
      <c r="N39" s="302">
        <v>13.8</v>
      </c>
      <c r="O39" s="293"/>
    </row>
    <row r="40" spans="1:16" ht="27" customHeight="1">
      <c r="A40" s="248"/>
      <c r="B40" s="244"/>
      <c r="C40" s="244"/>
      <c r="D40" s="244"/>
      <c r="E40" s="244"/>
      <c r="F40" s="244"/>
      <c r="G40" s="1127" t="s">
        <v>499</v>
      </c>
      <c r="H40" s="1128"/>
      <c r="I40" s="1128"/>
      <c r="J40" s="1129"/>
      <c r="K40" s="300">
        <v>-2096681</v>
      </c>
      <c r="L40" s="300">
        <v>-26126</v>
      </c>
      <c r="M40" s="301">
        <v>-30163</v>
      </c>
      <c r="N40" s="302">
        <v>-13.4</v>
      </c>
      <c r="O40" s="293"/>
    </row>
    <row r="41" spans="1:16">
      <c r="A41" s="248"/>
      <c r="B41" s="244"/>
      <c r="C41" s="244"/>
      <c r="D41" s="244"/>
      <c r="E41" s="244"/>
      <c r="F41" s="244"/>
      <c r="G41" s="1133" t="s">
        <v>280</v>
      </c>
      <c r="H41" s="1134"/>
      <c r="I41" s="1134"/>
      <c r="J41" s="1135"/>
      <c r="K41" s="294">
        <v>164387</v>
      </c>
      <c r="L41" s="300">
        <v>2048</v>
      </c>
      <c r="M41" s="301">
        <v>16507</v>
      </c>
      <c r="N41" s="302">
        <v>-87.6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2" t="s">
        <v>468</v>
      </c>
      <c r="J49" s="1124" t="s">
        <v>503</v>
      </c>
      <c r="K49" s="1125"/>
      <c r="L49" s="1125"/>
      <c r="M49" s="1125"/>
      <c r="N49" s="1126"/>
    </row>
    <row r="50" spans="1:14">
      <c r="A50" s="248"/>
      <c r="B50" s="244"/>
      <c r="C50" s="244"/>
      <c r="D50" s="244"/>
      <c r="E50" s="244"/>
      <c r="F50" s="244"/>
      <c r="G50" s="312"/>
      <c r="H50" s="313"/>
      <c r="I50" s="1123"/>
      <c r="J50" s="314" t="s">
        <v>504</v>
      </c>
      <c r="K50" s="315" t="s">
        <v>505</v>
      </c>
      <c r="L50" s="316" t="s">
        <v>506</v>
      </c>
      <c r="M50" s="317" t="s">
        <v>507</v>
      </c>
      <c r="N50" s="318" t="s">
        <v>508</v>
      </c>
    </row>
    <row r="51" spans="1:14">
      <c r="A51" s="248"/>
      <c r="B51" s="244"/>
      <c r="C51" s="244"/>
      <c r="D51" s="244"/>
      <c r="E51" s="244"/>
      <c r="F51" s="244"/>
      <c r="G51" s="310" t="s">
        <v>509</v>
      </c>
      <c r="H51" s="311"/>
      <c r="I51" s="319">
        <v>2201899</v>
      </c>
      <c r="J51" s="320">
        <v>27785</v>
      </c>
      <c r="K51" s="321">
        <v>-3.5</v>
      </c>
      <c r="L51" s="322">
        <v>38558</v>
      </c>
      <c r="M51" s="323">
        <v>17.3</v>
      </c>
      <c r="N51" s="324">
        <v>-20.8</v>
      </c>
    </row>
    <row r="52" spans="1:14">
      <c r="A52" s="248"/>
      <c r="B52" s="244"/>
      <c r="C52" s="244"/>
      <c r="D52" s="244"/>
      <c r="E52" s="244"/>
      <c r="F52" s="244"/>
      <c r="G52" s="325"/>
      <c r="H52" s="326" t="s">
        <v>510</v>
      </c>
      <c r="I52" s="327">
        <v>937758</v>
      </c>
      <c r="J52" s="328">
        <v>11833</v>
      </c>
      <c r="K52" s="329">
        <v>-9.6</v>
      </c>
      <c r="L52" s="330">
        <v>24217</v>
      </c>
      <c r="M52" s="331">
        <v>9.1999999999999993</v>
      </c>
      <c r="N52" s="332">
        <v>-18.8</v>
      </c>
    </row>
    <row r="53" spans="1:14">
      <c r="A53" s="248"/>
      <c r="B53" s="244"/>
      <c r="C53" s="244"/>
      <c r="D53" s="244"/>
      <c r="E53" s="244"/>
      <c r="F53" s="244"/>
      <c r="G53" s="310" t="s">
        <v>511</v>
      </c>
      <c r="H53" s="311"/>
      <c r="I53" s="319">
        <v>3447780</v>
      </c>
      <c r="J53" s="320">
        <v>43411</v>
      </c>
      <c r="K53" s="321">
        <v>56.2</v>
      </c>
      <c r="L53" s="322">
        <v>40203</v>
      </c>
      <c r="M53" s="323">
        <v>4.3</v>
      </c>
      <c r="N53" s="324">
        <v>51.9</v>
      </c>
    </row>
    <row r="54" spans="1:14">
      <c r="A54" s="248"/>
      <c r="B54" s="244"/>
      <c r="C54" s="244"/>
      <c r="D54" s="244"/>
      <c r="E54" s="244"/>
      <c r="F54" s="244"/>
      <c r="G54" s="325"/>
      <c r="H54" s="326" t="s">
        <v>510</v>
      </c>
      <c r="I54" s="327">
        <v>1591058</v>
      </c>
      <c r="J54" s="328">
        <v>20033</v>
      </c>
      <c r="K54" s="329">
        <v>69.3</v>
      </c>
      <c r="L54" s="330">
        <v>23352</v>
      </c>
      <c r="M54" s="331">
        <v>-3.6</v>
      </c>
      <c r="N54" s="332">
        <v>72.900000000000006</v>
      </c>
    </row>
    <row r="55" spans="1:14">
      <c r="A55" s="248"/>
      <c r="B55" s="244"/>
      <c r="C55" s="244"/>
      <c r="D55" s="244"/>
      <c r="E55" s="244"/>
      <c r="F55" s="244"/>
      <c r="G55" s="310" t="s">
        <v>512</v>
      </c>
      <c r="H55" s="311"/>
      <c r="I55" s="319">
        <v>2164715</v>
      </c>
      <c r="J55" s="320">
        <v>27265</v>
      </c>
      <c r="K55" s="321">
        <v>-37.200000000000003</v>
      </c>
      <c r="L55" s="322">
        <v>33364</v>
      </c>
      <c r="M55" s="323">
        <v>-17</v>
      </c>
      <c r="N55" s="324">
        <v>-20.2</v>
      </c>
    </row>
    <row r="56" spans="1:14">
      <c r="A56" s="248"/>
      <c r="B56" s="244"/>
      <c r="C56" s="244"/>
      <c r="D56" s="244"/>
      <c r="E56" s="244"/>
      <c r="F56" s="244"/>
      <c r="G56" s="325"/>
      <c r="H56" s="326" t="s">
        <v>510</v>
      </c>
      <c r="I56" s="327">
        <v>1199979</v>
      </c>
      <c r="J56" s="328">
        <v>15114</v>
      </c>
      <c r="K56" s="329">
        <v>-24.6</v>
      </c>
      <c r="L56" s="330">
        <v>21557</v>
      </c>
      <c r="M56" s="331">
        <v>-7.7</v>
      </c>
      <c r="N56" s="332">
        <v>-16.899999999999999</v>
      </c>
    </row>
    <row r="57" spans="1:14">
      <c r="A57" s="248"/>
      <c r="B57" s="244"/>
      <c r="C57" s="244"/>
      <c r="D57" s="244"/>
      <c r="E57" s="244"/>
      <c r="F57" s="244"/>
      <c r="G57" s="310" t="s">
        <v>513</v>
      </c>
      <c r="H57" s="311"/>
      <c r="I57" s="319">
        <v>1984124</v>
      </c>
      <c r="J57" s="320">
        <v>24756</v>
      </c>
      <c r="K57" s="321">
        <v>-9.1999999999999993</v>
      </c>
      <c r="L57" s="322">
        <v>36396</v>
      </c>
      <c r="M57" s="323">
        <v>9.1</v>
      </c>
      <c r="N57" s="324">
        <v>-18.3</v>
      </c>
    </row>
    <row r="58" spans="1:14">
      <c r="A58" s="248"/>
      <c r="B58" s="244"/>
      <c r="C58" s="244"/>
      <c r="D58" s="244"/>
      <c r="E58" s="244"/>
      <c r="F58" s="244"/>
      <c r="G58" s="325"/>
      <c r="H58" s="326" t="s">
        <v>510</v>
      </c>
      <c r="I58" s="327">
        <v>876469</v>
      </c>
      <c r="J58" s="328">
        <v>10936</v>
      </c>
      <c r="K58" s="329">
        <v>-27.6</v>
      </c>
      <c r="L58" s="330">
        <v>19057</v>
      </c>
      <c r="M58" s="331">
        <v>-11.6</v>
      </c>
      <c r="N58" s="332">
        <v>-16</v>
      </c>
    </row>
    <row r="59" spans="1:14">
      <c r="A59" s="248"/>
      <c r="B59" s="244"/>
      <c r="C59" s="244"/>
      <c r="D59" s="244"/>
      <c r="E59" s="244"/>
      <c r="F59" s="244"/>
      <c r="G59" s="310" t="s">
        <v>514</v>
      </c>
      <c r="H59" s="311"/>
      <c r="I59" s="319">
        <v>4254392</v>
      </c>
      <c r="J59" s="320">
        <v>53012</v>
      </c>
      <c r="K59" s="321">
        <v>114.1</v>
      </c>
      <c r="L59" s="322">
        <v>62256</v>
      </c>
      <c r="M59" s="323">
        <v>71.099999999999994</v>
      </c>
      <c r="N59" s="324">
        <v>43</v>
      </c>
    </row>
    <row r="60" spans="1:14">
      <c r="A60" s="248"/>
      <c r="B60" s="244"/>
      <c r="C60" s="244"/>
      <c r="D60" s="244"/>
      <c r="E60" s="244"/>
      <c r="F60" s="244"/>
      <c r="G60" s="325"/>
      <c r="H60" s="326" t="s">
        <v>510</v>
      </c>
      <c r="I60" s="333">
        <v>1178303</v>
      </c>
      <c r="J60" s="328">
        <v>14682</v>
      </c>
      <c r="K60" s="329">
        <v>34.299999999999997</v>
      </c>
      <c r="L60" s="330">
        <v>24482</v>
      </c>
      <c r="M60" s="331">
        <v>28.5</v>
      </c>
      <c r="N60" s="332">
        <v>5.8</v>
      </c>
    </row>
    <row r="61" spans="1:14">
      <c r="A61" s="248"/>
      <c r="B61" s="244"/>
      <c r="C61" s="244"/>
      <c r="D61" s="244"/>
      <c r="E61" s="244"/>
      <c r="F61" s="244"/>
      <c r="G61" s="310" t="s">
        <v>515</v>
      </c>
      <c r="H61" s="334"/>
      <c r="I61" s="335">
        <v>2810582</v>
      </c>
      <c r="J61" s="336">
        <v>35246</v>
      </c>
      <c r="K61" s="337">
        <v>24.1</v>
      </c>
      <c r="L61" s="338">
        <v>42155</v>
      </c>
      <c r="M61" s="339">
        <v>17</v>
      </c>
      <c r="N61" s="324">
        <v>7.1</v>
      </c>
    </row>
    <row r="62" spans="1:14">
      <c r="A62" s="248"/>
      <c r="B62" s="244"/>
      <c r="C62" s="244"/>
      <c r="D62" s="244"/>
      <c r="E62" s="244"/>
      <c r="F62" s="244"/>
      <c r="G62" s="325"/>
      <c r="H62" s="326" t="s">
        <v>510</v>
      </c>
      <c r="I62" s="327">
        <v>1156713</v>
      </c>
      <c r="J62" s="328">
        <v>14520</v>
      </c>
      <c r="K62" s="329">
        <v>8.4</v>
      </c>
      <c r="L62" s="330">
        <v>22533</v>
      </c>
      <c r="M62" s="331">
        <v>3</v>
      </c>
      <c r="N62" s="332">
        <v>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6" t="s">
        <v>3</v>
      </c>
      <c r="D47" s="1136"/>
      <c r="E47" s="1137"/>
      <c r="F47" s="11">
        <v>12.51</v>
      </c>
      <c r="G47" s="12">
        <v>15.27</v>
      </c>
      <c r="H47" s="12">
        <v>17.260000000000002</v>
      </c>
      <c r="I47" s="12">
        <v>16.96</v>
      </c>
      <c r="J47" s="13">
        <v>18.21</v>
      </c>
    </row>
    <row r="48" spans="2:10" ht="57.75" customHeight="1">
      <c r="B48" s="14"/>
      <c r="C48" s="1138" t="s">
        <v>4</v>
      </c>
      <c r="D48" s="1138"/>
      <c r="E48" s="1139"/>
      <c r="F48" s="15">
        <v>2.58</v>
      </c>
      <c r="G48" s="16">
        <v>4.32</v>
      </c>
      <c r="H48" s="16">
        <v>3.78</v>
      </c>
      <c r="I48" s="16">
        <v>4.29</v>
      </c>
      <c r="J48" s="17">
        <v>4.4000000000000004</v>
      </c>
    </row>
    <row r="49" spans="2:10" ht="57.75" customHeight="1" thickBot="1">
      <c r="B49" s="18"/>
      <c r="C49" s="1140" t="s">
        <v>5</v>
      </c>
      <c r="D49" s="1140"/>
      <c r="E49" s="1141"/>
      <c r="F49" s="19" t="s">
        <v>522</v>
      </c>
      <c r="G49" s="20">
        <v>4.7699999999999996</v>
      </c>
      <c r="H49" s="20">
        <v>1.61</v>
      </c>
      <c r="I49" s="20">
        <v>0.61</v>
      </c>
      <c r="J49" s="21">
        <v>1.84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8" t="s">
        <v>523</v>
      </c>
      <c r="D34" s="1148"/>
      <c r="E34" s="1149"/>
      <c r="F34" s="32">
        <v>9.26</v>
      </c>
      <c r="G34" s="33">
        <v>10.11</v>
      </c>
      <c r="H34" s="33">
        <v>10.45</v>
      </c>
      <c r="I34" s="33">
        <v>10.18</v>
      </c>
      <c r="J34" s="34">
        <v>11.12</v>
      </c>
      <c r="K34" s="22"/>
      <c r="L34" s="22"/>
      <c r="M34" s="22"/>
      <c r="N34" s="22"/>
      <c r="O34" s="22"/>
      <c r="P34" s="22"/>
    </row>
    <row r="35" spans="1:16" ht="39" customHeight="1">
      <c r="A35" s="22"/>
      <c r="B35" s="35"/>
      <c r="C35" s="1142" t="s">
        <v>524</v>
      </c>
      <c r="D35" s="1143"/>
      <c r="E35" s="1144"/>
      <c r="F35" s="36">
        <v>2.46</v>
      </c>
      <c r="G35" s="37">
        <v>4.2300000000000004</v>
      </c>
      <c r="H35" s="37">
        <v>3.69</v>
      </c>
      <c r="I35" s="37">
        <v>4.2</v>
      </c>
      <c r="J35" s="38">
        <v>4.3099999999999996</v>
      </c>
      <c r="K35" s="22"/>
      <c r="L35" s="22"/>
      <c r="M35" s="22"/>
      <c r="N35" s="22"/>
      <c r="O35" s="22"/>
      <c r="P35" s="22"/>
    </row>
    <row r="36" spans="1:16" ht="39" customHeight="1">
      <c r="A36" s="22"/>
      <c r="B36" s="35"/>
      <c r="C36" s="1142" t="s">
        <v>525</v>
      </c>
      <c r="D36" s="1143"/>
      <c r="E36" s="1144"/>
      <c r="F36" s="36">
        <v>0.94</v>
      </c>
      <c r="G36" s="37">
        <v>7.0000000000000007E-2</v>
      </c>
      <c r="H36" s="37">
        <v>0.6</v>
      </c>
      <c r="I36" s="37">
        <v>0.98</v>
      </c>
      <c r="J36" s="38">
        <v>2.4900000000000002</v>
      </c>
      <c r="K36" s="22"/>
      <c r="L36" s="22"/>
      <c r="M36" s="22"/>
      <c r="N36" s="22"/>
      <c r="O36" s="22"/>
      <c r="P36" s="22"/>
    </row>
    <row r="37" spans="1:16" ht="39" customHeight="1">
      <c r="A37" s="22"/>
      <c r="B37" s="35"/>
      <c r="C37" s="1142" t="s">
        <v>526</v>
      </c>
      <c r="D37" s="1143"/>
      <c r="E37" s="1144"/>
      <c r="F37" s="36">
        <v>0.46</v>
      </c>
      <c r="G37" s="37">
        <v>0.15</v>
      </c>
      <c r="H37" s="37">
        <v>0</v>
      </c>
      <c r="I37" s="37">
        <v>0.53</v>
      </c>
      <c r="J37" s="38">
        <v>0.62</v>
      </c>
      <c r="K37" s="22"/>
      <c r="L37" s="22"/>
      <c r="M37" s="22"/>
      <c r="N37" s="22"/>
      <c r="O37" s="22"/>
      <c r="P37" s="22"/>
    </row>
    <row r="38" spans="1:16" ht="39" customHeight="1">
      <c r="A38" s="22"/>
      <c r="B38" s="35"/>
      <c r="C38" s="1142" t="s">
        <v>527</v>
      </c>
      <c r="D38" s="1143"/>
      <c r="E38" s="1144"/>
      <c r="F38" s="36">
        <v>0.23</v>
      </c>
      <c r="G38" s="37">
        <v>0.21</v>
      </c>
      <c r="H38" s="37">
        <v>0.21</v>
      </c>
      <c r="I38" s="37">
        <v>0.26</v>
      </c>
      <c r="J38" s="38">
        <v>0.25</v>
      </c>
      <c r="K38" s="22"/>
      <c r="L38" s="22"/>
      <c r="M38" s="22"/>
      <c r="N38" s="22"/>
      <c r="O38" s="22"/>
      <c r="P38" s="22"/>
    </row>
    <row r="39" spans="1:16" ht="39" customHeight="1">
      <c r="A39" s="22"/>
      <c r="B39" s="35"/>
      <c r="C39" s="1142" t="s">
        <v>528</v>
      </c>
      <c r="D39" s="1143"/>
      <c r="E39" s="1144"/>
      <c r="F39" s="36">
        <v>0.12</v>
      </c>
      <c r="G39" s="37">
        <v>0.09</v>
      </c>
      <c r="H39" s="37">
        <v>0.09</v>
      </c>
      <c r="I39" s="37">
        <v>0.09</v>
      </c>
      <c r="J39" s="38">
        <v>0.09</v>
      </c>
      <c r="K39" s="22"/>
      <c r="L39" s="22"/>
      <c r="M39" s="22"/>
      <c r="N39" s="22"/>
      <c r="O39" s="22"/>
      <c r="P39" s="22"/>
    </row>
    <row r="40" spans="1:16" ht="39" customHeight="1">
      <c r="A40" s="22"/>
      <c r="B40" s="35"/>
      <c r="C40" s="1142" t="s">
        <v>529</v>
      </c>
      <c r="D40" s="1143"/>
      <c r="E40" s="1144"/>
      <c r="F40" s="36">
        <v>0.03</v>
      </c>
      <c r="G40" s="37">
        <v>0.04</v>
      </c>
      <c r="H40" s="37">
        <v>0.02</v>
      </c>
      <c r="I40" s="37">
        <v>0.02</v>
      </c>
      <c r="J40" s="38">
        <v>0.05</v>
      </c>
      <c r="K40" s="22"/>
      <c r="L40" s="22"/>
      <c r="M40" s="22"/>
      <c r="N40" s="22"/>
      <c r="O40" s="22"/>
      <c r="P40" s="22"/>
    </row>
    <row r="41" spans="1:16" ht="39" customHeight="1">
      <c r="A41" s="22"/>
      <c r="B41" s="35"/>
      <c r="C41" s="1142" t="s">
        <v>530</v>
      </c>
      <c r="D41" s="1143"/>
      <c r="E41" s="1144"/>
      <c r="F41" s="36">
        <v>0.04</v>
      </c>
      <c r="G41" s="37">
        <v>0.04</v>
      </c>
      <c r="H41" s="37">
        <v>0.03</v>
      </c>
      <c r="I41" s="37">
        <v>0.04</v>
      </c>
      <c r="J41" s="38">
        <v>0.01</v>
      </c>
      <c r="K41" s="22"/>
      <c r="L41" s="22"/>
      <c r="M41" s="22"/>
      <c r="N41" s="22"/>
      <c r="O41" s="22"/>
      <c r="P41" s="22"/>
    </row>
    <row r="42" spans="1:16" ht="39" customHeight="1">
      <c r="A42" s="22"/>
      <c r="B42" s="39"/>
      <c r="C42" s="1142" t="s">
        <v>531</v>
      </c>
      <c r="D42" s="1143"/>
      <c r="E42" s="1144"/>
      <c r="F42" s="36" t="s">
        <v>477</v>
      </c>
      <c r="G42" s="37" t="s">
        <v>477</v>
      </c>
      <c r="H42" s="37" t="s">
        <v>477</v>
      </c>
      <c r="I42" s="37" t="s">
        <v>477</v>
      </c>
      <c r="J42" s="38" t="s">
        <v>477</v>
      </c>
      <c r="K42" s="22"/>
      <c r="L42" s="22"/>
      <c r="M42" s="22"/>
      <c r="N42" s="22"/>
      <c r="O42" s="22"/>
      <c r="P42" s="22"/>
    </row>
    <row r="43" spans="1:16" ht="39" customHeight="1" thickBot="1">
      <c r="A43" s="22"/>
      <c r="B43" s="40"/>
      <c r="C43" s="1145" t="s">
        <v>532</v>
      </c>
      <c r="D43" s="1146"/>
      <c r="E43" s="1147"/>
      <c r="F43" s="41">
        <v>0.05</v>
      </c>
      <c r="G43" s="42">
        <v>0</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8" t="s">
        <v>11</v>
      </c>
      <c r="C45" s="1159"/>
      <c r="D45" s="58"/>
      <c r="E45" s="1164" t="s">
        <v>12</v>
      </c>
      <c r="F45" s="1164"/>
      <c r="G45" s="1164"/>
      <c r="H45" s="1164"/>
      <c r="I45" s="1164"/>
      <c r="J45" s="1165"/>
      <c r="K45" s="59">
        <v>2198</v>
      </c>
      <c r="L45" s="60">
        <v>2211</v>
      </c>
      <c r="M45" s="60">
        <v>2107</v>
      </c>
      <c r="N45" s="60">
        <v>2074</v>
      </c>
      <c r="O45" s="61">
        <v>2067</v>
      </c>
      <c r="P45" s="48"/>
      <c r="Q45" s="48"/>
      <c r="R45" s="48"/>
      <c r="S45" s="48"/>
      <c r="T45" s="48"/>
      <c r="U45" s="48"/>
    </row>
    <row r="46" spans="1:21" ht="30.75" customHeight="1">
      <c r="A46" s="48"/>
      <c r="B46" s="1160"/>
      <c r="C46" s="1161"/>
      <c r="D46" s="62"/>
      <c r="E46" s="1152" t="s">
        <v>13</v>
      </c>
      <c r="F46" s="1152"/>
      <c r="G46" s="1152"/>
      <c r="H46" s="1152"/>
      <c r="I46" s="1152"/>
      <c r="J46" s="1153"/>
      <c r="K46" s="63" t="s">
        <v>477</v>
      </c>
      <c r="L46" s="64" t="s">
        <v>477</v>
      </c>
      <c r="M46" s="64" t="s">
        <v>477</v>
      </c>
      <c r="N46" s="64" t="s">
        <v>477</v>
      </c>
      <c r="O46" s="65" t="s">
        <v>477</v>
      </c>
      <c r="P46" s="48"/>
      <c r="Q46" s="48"/>
      <c r="R46" s="48"/>
      <c r="S46" s="48"/>
      <c r="T46" s="48"/>
      <c r="U46" s="48"/>
    </row>
    <row r="47" spans="1:21" ht="30.75" customHeight="1">
      <c r="A47" s="48"/>
      <c r="B47" s="1160"/>
      <c r="C47" s="1161"/>
      <c r="D47" s="62"/>
      <c r="E47" s="1152" t="s">
        <v>14</v>
      </c>
      <c r="F47" s="1152"/>
      <c r="G47" s="1152"/>
      <c r="H47" s="1152"/>
      <c r="I47" s="1152"/>
      <c r="J47" s="1153"/>
      <c r="K47" s="63" t="s">
        <v>477</v>
      </c>
      <c r="L47" s="64" t="s">
        <v>477</v>
      </c>
      <c r="M47" s="64" t="s">
        <v>477</v>
      </c>
      <c r="N47" s="64" t="s">
        <v>477</v>
      </c>
      <c r="O47" s="65" t="s">
        <v>477</v>
      </c>
      <c r="P47" s="48"/>
      <c r="Q47" s="48"/>
      <c r="R47" s="48"/>
      <c r="S47" s="48"/>
      <c r="T47" s="48"/>
      <c r="U47" s="48"/>
    </row>
    <row r="48" spans="1:21" ht="30.75" customHeight="1">
      <c r="A48" s="48"/>
      <c r="B48" s="1160"/>
      <c r="C48" s="1161"/>
      <c r="D48" s="62"/>
      <c r="E48" s="1152" t="s">
        <v>15</v>
      </c>
      <c r="F48" s="1152"/>
      <c r="G48" s="1152"/>
      <c r="H48" s="1152"/>
      <c r="I48" s="1152"/>
      <c r="J48" s="1153"/>
      <c r="K48" s="63">
        <v>706</v>
      </c>
      <c r="L48" s="64">
        <v>665</v>
      </c>
      <c r="M48" s="64">
        <v>664</v>
      </c>
      <c r="N48" s="64">
        <v>651</v>
      </c>
      <c r="O48" s="65">
        <v>662</v>
      </c>
      <c r="P48" s="48"/>
      <c r="Q48" s="48"/>
      <c r="R48" s="48"/>
      <c r="S48" s="48"/>
      <c r="T48" s="48"/>
      <c r="U48" s="48"/>
    </row>
    <row r="49" spans="1:21" ht="30.75" customHeight="1">
      <c r="A49" s="48"/>
      <c r="B49" s="1160"/>
      <c r="C49" s="1161"/>
      <c r="D49" s="62"/>
      <c r="E49" s="1152" t="s">
        <v>16</v>
      </c>
      <c r="F49" s="1152"/>
      <c r="G49" s="1152"/>
      <c r="H49" s="1152"/>
      <c r="I49" s="1152"/>
      <c r="J49" s="1153"/>
      <c r="K49" s="63">
        <v>374</v>
      </c>
      <c r="L49" s="64">
        <v>284</v>
      </c>
      <c r="M49" s="64">
        <v>283</v>
      </c>
      <c r="N49" s="64">
        <v>268</v>
      </c>
      <c r="O49" s="65">
        <v>236</v>
      </c>
      <c r="P49" s="48"/>
      <c r="Q49" s="48"/>
      <c r="R49" s="48"/>
      <c r="S49" s="48"/>
      <c r="T49" s="48"/>
      <c r="U49" s="48"/>
    </row>
    <row r="50" spans="1:21" ht="30.75" customHeight="1">
      <c r="A50" s="48"/>
      <c r="B50" s="1160"/>
      <c r="C50" s="1161"/>
      <c r="D50" s="62"/>
      <c r="E50" s="1152" t="s">
        <v>17</v>
      </c>
      <c r="F50" s="1152"/>
      <c r="G50" s="1152"/>
      <c r="H50" s="1152"/>
      <c r="I50" s="1152"/>
      <c r="J50" s="1153"/>
      <c r="K50" s="63">
        <v>209</v>
      </c>
      <c r="L50" s="64">
        <v>353</v>
      </c>
      <c r="M50" s="64">
        <v>38</v>
      </c>
      <c r="N50" s="64">
        <v>42</v>
      </c>
      <c r="O50" s="65">
        <v>63</v>
      </c>
      <c r="P50" s="48"/>
      <c r="Q50" s="48"/>
      <c r="R50" s="48"/>
      <c r="S50" s="48"/>
      <c r="T50" s="48"/>
      <c r="U50" s="48"/>
    </row>
    <row r="51" spans="1:21" ht="30.75" customHeight="1">
      <c r="A51" s="48"/>
      <c r="B51" s="1162"/>
      <c r="C51" s="1163"/>
      <c r="D51" s="66"/>
      <c r="E51" s="1152" t="s">
        <v>18</v>
      </c>
      <c r="F51" s="1152"/>
      <c r="G51" s="1152"/>
      <c r="H51" s="1152"/>
      <c r="I51" s="1152"/>
      <c r="J51" s="1153"/>
      <c r="K51" s="63" t="s">
        <v>477</v>
      </c>
      <c r="L51" s="64" t="s">
        <v>477</v>
      </c>
      <c r="M51" s="64" t="s">
        <v>477</v>
      </c>
      <c r="N51" s="64" t="s">
        <v>477</v>
      </c>
      <c r="O51" s="65" t="s">
        <v>477</v>
      </c>
      <c r="P51" s="48"/>
      <c r="Q51" s="48"/>
      <c r="R51" s="48"/>
      <c r="S51" s="48"/>
      <c r="T51" s="48"/>
      <c r="U51" s="48"/>
    </row>
    <row r="52" spans="1:21" ht="30.75" customHeight="1">
      <c r="A52" s="48"/>
      <c r="B52" s="1150" t="s">
        <v>19</v>
      </c>
      <c r="C52" s="1151"/>
      <c r="D52" s="66"/>
      <c r="E52" s="1152" t="s">
        <v>20</v>
      </c>
      <c r="F52" s="1152"/>
      <c r="G52" s="1152"/>
      <c r="H52" s="1152"/>
      <c r="I52" s="1152"/>
      <c r="J52" s="1153"/>
      <c r="K52" s="63">
        <v>2945</v>
      </c>
      <c r="L52" s="64">
        <v>2739</v>
      </c>
      <c r="M52" s="64">
        <v>2851</v>
      </c>
      <c r="N52" s="64">
        <v>2844</v>
      </c>
      <c r="O52" s="65">
        <v>2863</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542</v>
      </c>
      <c r="L53" s="69">
        <v>774</v>
      </c>
      <c r="M53" s="69">
        <v>241</v>
      </c>
      <c r="N53" s="69">
        <v>191</v>
      </c>
      <c r="O53" s="70">
        <v>165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6" t="s">
        <v>24</v>
      </c>
      <c r="C41" s="1167"/>
      <c r="D41" s="81"/>
      <c r="E41" s="1172" t="s">
        <v>25</v>
      </c>
      <c r="F41" s="1172"/>
      <c r="G41" s="1172"/>
      <c r="H41" s="1173"/>
      <c r="I41" s="82">
        <v>21558</v>
      </c>
      <c r="J41" s="83">
        <v>22524</v>
      </c>
      <c r="K41" s="83">
        <v>23243</v>
      </c>
      <c r="L41" s="83">
        <v>23652</v>
      </c>
      <c r="M41" s="84">
        <v>25236</v>
      </c>
    </row>
    <row r="42" spans="2:13" ht="27.75" customHeight="1">
      <c r="B42" s="1168"/>
      <c r="C42" s="1169"/>
      <c r="D42" s="85"/>
      <c r="E42" s="1174" t="s">
        <v>26</v>
      </c>
      <c r="F42" s="1174"/>
      <c r="G42" s="1174"/>
      <c r="H42" s="1175"/>
      <c r="I42" s="86">
        <v>679</v>
      </c>
      <c r="J42" s="87">
        <v>383</v>
      </c>
      <c r="K42" s="87">
        <v>328</v>
      </c>
      <c r="L42" s="87">
        <v>328</v>
      </c>
      <c r="M42" s="88">
        <v>417</v>
      </c>
    </row>
    <row r="43" spans="2:13" ht="27.75" customHeight="1">
      <c r="B43" s="1168"/>
      <c r="C43" s="1169"/>
      <c r="D43" s="85"/>
      <c r="E43" s="1174" t="s">
        <v>27</v>
      </c>
      <c r="F43" s="1174"/>
      <c r="G43" s="1174"/>
      <c r="H43" s="1175"/>
      <c r="I43" s="86">
        <v>12105</v>
      </c>
      <c r="J43" s="87">
        <v>11121</v>
      </c>
      <c r="K43" s="87">
        <v>10632</v>
      </c>
      <c r="L43" s="87">
        <v>10147</v>
      </c>
      <c r="M43" s="88">
        <v>9911</v>
      </c>
    </row>
    <row r="44" spans="2:13" ht="27.75" customHeight="1">
      <c r="B44" s="1168"/>
      <c r="C44" s="1169"/>
      <c r="D44" s="85"/>
      <c r="E44" s="1174" t="s">
        <v>28</v>
      </c>
      <c r="F44" s="1174"/>
      <c r="G44" s="1174"/>
      <c r="H44" s="1175"/>
      <c r="I44" s="86">
        <v>1658</v>
      </c>
      <c r="J44" s="87">
        <v>1592</v>
      </c>
      <c r="K44" s="87">
        <v>1779</v>
      </c>
      <c r="L44" s="87">
        <v>1726</v>
      </c>
      <c r="M44" s="88">
        <v>1493</v>
      </c>
    </row>
    <row r="45" spans="2:13" ht="27.75" customHeight="1">
      <c r="B45" s="1168"/>
      <c r="C45" s="1169"/>
      <c r="D45" s="85"/>
      <c r="E45" s="1174" t="s">
        <v>29</v>
      </c>
      <c r="F45" s="1174"/>
      <c r="G45" s="1174"/>
      <c r="H45" s="1175"/>
      <c r="I45" s="86">
        <v>6412</v>
      </c>
      <c r="J45" s="87">
        <v>6124</v>
      </c>
      <c r="K45" s="87">
        <v>5532</v>
      </c>
      <c r="L45" s="87">
        <v>4923</v>
      </c>
      <c r="M45" s="88">
        <v>4769</v>
      </c>
    </row>
    <row r="46" spans="2:13" ht="27.75" customHeight="1">
      <c r="B46" s="1168"/>
      <c r="C46" s="1169"/>
      <c r="D46" s="85"/>
      <c r="E46" s="1174" t="s">
        <v>30</v>
      </c>
      <c r="F46" s="1174"/>
      <c r="G46" s="1174"/>
      <c r="H46" s="1175"/>
      <c r="I46" s="86">
        <v>29</v>
      </c>
      <c r="J46" s="87">
        <v>20</v>
      </c>
      <c r="K46" s="87">
        <v>10</v>
      </c>
      <c r="L46" s="87" t="s">
        <v>477</v>
      </c>
      <c r="M46" s="88" t="s">
        <v>477</v>
      </c>
    </row>
    <row r="47" spans="2:13" ht="27.75" customHeight="1">
      <c r="B47" s="1168"/>
      <c r="C47" s="1169"/>
      <c r="D47" s="85"/>
      <c r="E47" s="1174" t="s">
        <v>31</v>
      </c>
      <c r="F47" s="1174"/>
      <c r="G47" s="1174"/>
      <c r="H47" s="1175"/>
      <c r="I47" s="86" t="s">
        <v>477</v>
      </c>
      <c r="J47" s="87" t="s">
        <v>477</v>
      </c>
      <c r="K47" s="87" t="s">
        <v>477</v>
      </c>
      <c r="L47" s="87" t="s">
        <v>477</v>
      </c>
      <c r="M47" s="88" t="s">
        <v>477</v>
      </c>
    </row>
    <row r="48" spans="2:13" ht="27.75" customHeight="1">
      <c r="B48" s="1170"/>
      <c r="C48" s="1171"/>
      <c r="D48" s="85"/>
      <c r="E48" s="1174" t="s">
        <v>32</v>
      </c>
      <c r="F48" s="1174"/>
      <c r="G48" s="1174"/>
      <c r="H48" s="1175"/>
      <c r="I48" s="86" t="s">
        <v>477</v>
      </c>
      <c r="J48" s="87" t="s">
        <v>477</v>
      </c>
      <c r="K48" s="87" t="s">
        <v>477</v>
      </c>
      <c r="L48" s="87" t="s">
        <v>477</v>
      </c>
      <c r="M48" s="88" t="s">
        <v>477</v>
      </c>
    </row>
    <row r="49" spans="2:13" ht="27.75" customHeight="1">
      <c r="B49" s="1176" t="s">
        <v>33</v>
      </c>
      <c r="C49" s="1177"/>
      <c r="D49" s="89"/>
      <c r="E49" s="1174" t="s">
        <v>34</v>
      </c>
      <c r="F49" s="1174"/>
      <c r="G49" s="1174"/>
      <c r="H49" s="1175"/>
      <c r="I49" s="86">
        <v>3670</v>
      </c>
      <c r="J49" s="87">
        <v>4087</v>
      </c>
      <c r="K49" s="87">
        <v>4063</v>
      </c>
      <c r="L49" s="87">
        <v>4172</v>
      </c>
      <c r="M49" s="88">
        <v>5012</v>
      </c>
    </row>
    <row r="50" spans="2:13" ht="27.75" customHeight="1">
      <c r="B50" s="1168"/>
      <c r="C50" s="1169"/>
      <c r="D50" s="85"/>
      <c r="E50" s="1174" t="s">
        <v>35</v>
      </c>
      <c r="F50" s="1174"/>
      <c r="G50" s="1174"/>
      <c r="H50" s="1175"/>
      <c r="I50" s="86">
        <v>10107</v>
      </c>
      <c r="J50" s="87">
        <v>8894</v>
      </c>
      <c r="K50" s="87">
        <v>8620</v>
      </c>
      <c r="L50" s="87">
        <v>8448</v>
      </c>
      <c r="M50" s="88">
        <v>8471</v>
      </c>
    </row>
    <row r="51" spans="2:13" ht="27.75" customHeight="1">
      <c r="B51" s="1170"/>
      <c r="C51" s="1171"/>
      <c r="D51" s="85"/>
      <c r="E51" s="1174" t="s">
        <v>36</v>
      </c>
      <c r="F51" s="1174"/>
      <c r="G51" s="1174"/>
      <c r="H51" s="1175"/>
      <c r="I51" s="86">
        <v>25581</v>
      </c>
      <c r="J51" s="87">
        <v>26430</v>
      </c>
      <c r="K51" s="87">
        <v>26825</v>
      </c>
      <c r="L51" s="87">
        <v>27173</v>
      </c>
      <c r="M51" s="88">
        <v>28129</v>
      </c>
    </row>
    <row r="52" spans="2:13" ht="27.75" customHeight="1" thickBot="1">
      <c r="B52" s="1178" t="s">
        <v>21</v>
      </c>
      <c r="C52" s="1179"/>
      <c r="D52" s="90"/>
      <c r="E52" s="1180" t="s">
        <v>37</v>
      </c>
      <c r="F52" s="1180"/>
      <c r="G52" s="1180"/>
      <c r="H52" s="1181"/>
      <c r="I52" s="91">
        <v>3083</v>
      </c>
      <c r="J52" s="92">
        <v>2353</v>
      </c>
      <c r="K52" s="92">
        <v>2015</v>
      </c>
      <c r="L52" s="92">
        <v>983</v>
      </c>
      <c r="M52" s="93">
        <v>213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27785</v>
      </c>
      <c r="E3" s="116"/>
      <c r="F3" s="117">
        <v>38558</v>
      </c>
      <c r="G3" s="118"/>
      <c r="H3" s="119"/>
    </row>
    <row r="4" spans="1:8">
      <c r="A4" s="120"/>
      <c r="B4" s="121"/>
      <c r="C4" s="122"/>
      <c r="D4" s="123">
        <v>11833</v>
      </c>
      <c r="E4" s="124"/>
      <c r="F4" s="125">
        <v>24217</v>
      </c>
      <c r="G4" s="126"/>
      <c r="H4" s="127"/>
    </row>
    <row r="5" spans="1:8">
      <c r="A5" s="108" t="s">
        <v>511</v>
      </c>
      <c r="B5" s="113"/>
      <c r="C5" s="114"/>
      <c r="D5" s="115">
        <v>43411</v>
      </c>
      <c r="E5" s="116"/>
      <c r="F5" s="117">
        <v>40203</v>
      </c>
      <c r="G5" s="118"/>
      <c r="H5" s="119"/>
    </row>
    <row r="6" spans="1:8">
      <c r="A6" s="120"/>
      <c r="B6" s="121"/>
      <c r="C6" s="122"/>
      <c r="D6" s="123">
        <v>20033</v>
      </c>
      <c r="E6" s="124"/>
      <c r="F6" s="125">
        <v>23352</v>
      </c>
      <c r="G6" s="126"/>
      <c r="H6" s="127"/>
    </row>
    <row r="7" spans="1:8">
      <c r="A7" s="108" t="s">
        <v>512</v>
      </c>
      <c r="B7" s="113"/>
      <c r="C7" s="114"/>
      <c r="D7" s="115">
        <v>27265</v>
      </c>
      <c r="E7" s="116"/>
      <c r="F7" s="117">
        <v>33364</v>
      </c>
      <c r="G7" s="118"/>
      <c r="H7" s="119"/>
    </row>
    <row r="8" spans="1:8">
      <c r="A8" s="120"/>
      <c r="B8" s="121"/>
      <c r="C8" s="122"/>
      <c r="D8" s="123">
        <v>15114</v>
      </c>
      <c r="E8" s="124"/>
      <c r="F8" s="125">
        <v>21557</v>
      </c>
      <c r="G8" s="126"/>
      <c r="H8" s="127"/>
    </row>
    <row r="9" spans="1:8">
      <c r="A9" s="108" t="s">
        <v>513</v>
      </c>
      <c r="B9" s="113"/>
      <c r="C9" s="114"/>
      <c r="D9" s="115">
        <v>24756</v>
      </c>
      <c r="E9" s="116"/>
      <c r="F9" s="117">
        <v>36396</v>
      </c>
      <c r="G9" s="118"/>
      <c r="H9" s="119"/>
    </row>
    <row r="10" spans="1:8">
      <c r="A10" s="120"/>
      <c r="B10" s="121"/>
      <c r="C10" s="122"/>
      <c r="D10" s="123">
        <v>10936</v>
      </c>
      <c r="E10" s="124"/>
      <c r="F10" s="125">
        <v>19057</v>
      </c>
      <c r="G10" s="126"/>
      <c r="H10" s="127"/>
    </row>
    <row r="11" spans="1:8">
      <c r="A11" s="108" t="s">
        <v>514</v>
      </c>
      <c r="B11" s="113"/>
      <c r="C11" s="114"/>
      <c r="D11" s="115">
        <v>53012</v>
      </c>
      <c r="E11" s="116"/>
      <c r="F11" s="117">
        <v>62256</v>
      </c>
      <c r="G11" s="118"/>
      <c r="H11" s="119"/>
    </row>
    <row r="12" spans="1:8">
      <c r="A12" s="120"/>
      <c r="B12" s="121"/>
      <c r="C12" s="128"/>
      <c r="D12" s="123">
        <v>14682</v>
      </c>
      <c r="E12" s="124"/>
      <c r="F12" s="125">
        <v>24482</v>
      </c>
      <c r="G12" s="126"/>
      <c r="H12" s="127"/>
    </row>
    <row r="13" spans="1:8">
      <c r="A13" s="108"/>
      <c r="B13" s="113"/>
      <c r="C13" s="129"/>
      <c r="D13" s="130">
        <v>35246</v>
      </c>
      <c r="E13" s="131"/>
      <c r="F13" s="132">
        <v>42155</v>
      </c>
      <c r="G13" s="133"/>
      <c r="H13" s="119"/>
    </row>
    <row r="14" spans="1:8">
      <c r="A14" s="120"/>
      <c r="B14" s="121"/>
      <c r="C14" s="122"/>
      <c r="D14" s="123">
        <v>14520</v>
      </c>
      <c r="E14" s="124"/>
      <c r="F14" s="125">
        <v>22533</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2.58</v>
      </c>
      <c r="C19" s="134">
        <f>ROUND(VALUE(SUBSTITUTE(実質収支比率等に係る経年分析!G$48,"▲","-")),2)</f>
        <v>4.32</v>
      </c>
      <c r="D19" s="134">
        <f>ROUND(VALUE(SUBSTITUTE(実質収支比率等に係る経年分析!H$48,"▲","-")),2)</f>
        <v>3.78</v>
      </c>
      <c r="E19" s="134">
        <f>ROUND(VALUE(SUBSTITUTE(実質収支比率等に係る経年分析!I$48,"▲","-")),2)</f>
        <v>4.29</v>
      </c>
      <c r="F19" s="134">
        <f>ROUND(VALUE(SUBSTITUTE(実質収支比率等に係る経年分析!J$48,"▲","-")),2)</f>
        <v>4.4000000000000004</v>
      </c>
    </row>
    <row r="20" spans="1:11">
      <c r="A20" s="134" t="s">
        <v>42</v>
      </c>
      <c r="B20" s="134">
        <f>ROUND(VALUE(SUBSTITUTE(実質収支比率等に係る経年分析!F$47,"▲","-")),2)</f>
        <v>12.51</v>
      </c>
      <c r="C20" s="134">
        <f>ROUND(VALUE(SUBSTITUTE(実質収支比率等に係る経年分析!G$47,"▲","-")),2)</f>
        <v>15.27</v>
      </c>
      <c r="D20" s="134">
        <f>ROUND(VALUE(SUBSTITUTE(実質収支比率等に係る経年分析!H$47,"▲","-")),2)</f>
        <v>17.260000000000002</v>
      </c>
      <c r="E20" s="134">
        <f>ROUND(VALUE(SUBSTITUTE(実質収支比率等に係る経年分析!I$47,"▲","-")),2)</f>
        <v>16.96</v>
      </c>
      <c r="F20" s="134">
        <f>ROUND(VALUE(SUBSTITUTE(実質収支比率等に係る経年分析!J$47,"▲","-")),2)</f>
        <v>18.21</v>
      </c>
    </row>
    <row r="21" spans="1:11">
      <c r="A21" s="134" t="s">
        <v>43</v>
      </c>
      <c r="B21" s="134">
        <f>IF(ISNUMBER(VALUE(SUBSTITUTE(実質収支比率等に係る経年分析!F$49,"▲","-"))),ROUND(VALUE(SUBSTITUTE(実質収支比率等に係る経年分析!F$49,"▲","-")),2),NA())</f>
        <v>-3</v>
      </c>
      <c r="C21" s="134">
        <f>IF(ISNUMBER(VALUE(SUBSTITUTE(実質収支比率等に係る経年分析!G$49,"▲","-"))),ROUND(VALUE(SUBSTITUTE(実質収支比率等に係る経年分析!G$49,"▲","-")),2),NA())</f>
        <v>4.7699999999999996</v>
      </c>
      <c r="D21" s="134">
        <f>IF(ISNUMBER(VALUE(SUBSTITUTE(実質収支比率等に係る経年分析!H$49,"▲","-"))),ROUND(VALUE(SUBSTITUTE(実質収支比率等に係る経年分析!H$49,"▲","-")),2),NA())</f>
        <v>1.61</v>
      </c>
      <c r="E21" s="134">
        <f>IF(ISNUMBER(VALUE(SUBSTITUTE(実質収支比率等に係る経年分析!I$49,"▲","-"))),ROUND(VALUE(SUBSTITUTE(実質収支比率等に係る経年分析!I$49,"▲","-")),2),NA())</f>
        <v>0.61</v>
      </c>
      <c r="F21" s="134">
        <f>IF(ISNUMBER(VALUE(SUBSTITUTE(実質収支比率等に係る経年分析!J$49,"▲","-"))),ROUND(VALUE(SUBSTITUTE(実質収支比率等に係る経年分析!J$49,"▲","-")),2),NA())</f>
        <v>1.84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長岡京市公共下水道事業特別会計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乙訓休日応急診療所特別会計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2.4900000000000002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4.2300000000000004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4.3099999999999996</v>
      </c>
    </row>
    <row r="36" spans="1:16">
      <c r="A36" s="135" t="str">
        <f>IF(連結実質赤字比率に係る赤字・黒字の構成分析!C$34="",NA(),連結実質赤字比率に係る赤字・黒字の構成分析!C$34)</f>
        <v>長岡京市水道事業会計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2945</v>
      </c>
      <c r="E42" s="136"/>
      <c r="F42" s="136"/>
      <c r="G42" s="136">
        <f>'実質公債費比率（分子）の構造'!L$52</f>
        <v>2739</v>
      </c>
      <c r="H42" s="136"/>
      <c r="I42" s="136"/>
      <c r="J42" s="136">
        <f>'実質公債費比率（分子）の構造'!M$52</f>
        <v>2851</v>
      </c>
      <c r="K42" s="136"/>
      <c r="L42" s="136"/>
      <c r="M42" s="136">
        <f>'実質公債費比率（分子）の構造'!N$52</f>
        <v>2844</v>
      </c>
      <c r="N42" s="136"/>
      <c r="O42" s="136"/>
      <c r="P42" s="136">
        <f>'実質公債費比率（分子）の構造'!O$52</f>
        <v>2863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209</v>
      </c>
      <c r="C44" s="136"/>
      <c r="D44" s="136"/>
      <c r="E44" s="136">
        <f>'実質公債費比率（分子）の構造'!L$50</f>
        <v>353</v>
      </c>
      <c r="F44" s="136"/>
      <c r="G44" s="136"/>
      <c r="H44" s="136">
        <f>'実質公債費比率（分子）の構造'!M$50</f>
        <v>38</v>
      </c>
      <c r="I44" s="136"/>
      <c r="J44" s="136"/>
      <c r="K44" s="136">
        <f>'実質公債費比率（分子）の構造'!N$50</f>
        <v>42</v>
      </c>
      <c r="L44" s="136"/>
      <c r="M44" s="136"/>
      <c r="N44" s="136">
        <f>'実質公債費比率（分子）の構造'!O$50</f>
        <v>63</v>
      </c>
      <c r="O44" s="136"/>
      <c r="P44" s="136"/>
    </row>
    <row r="45" spans="1:16">
      <c r="A45" s="136" t="s">
        <v>53</v>
      </c>
      <c r="B45" s="136">
        <f>'実質公債費比率（分子）の構造'!K$49</f>
        <v>374</v>
      </c>
      <c r="C45" s="136"/>
      <c r="D45" s="136"/>
      <c r="E45" s="136">
        <f>'実質公債費比率（分子）の構造'!L$49</f>
        <v>284</v>
      </c>
      <c r="F45" s="136"/>
      <c r="G45" s="136"/>
      <c r="H45" s="136">
        <f>'実質公債費比率（分子）の構造'!M$49</f>
        <v>283</v>
      </c>
      <c r="I45" s="136"/>
      <c r="J45" s="136"/>
      <c r="K45" s="136">
        <f>'実質公債費比率（分子）の構造'!N$49</f>
        <v>268</v>
      </c>
      <c r="L45" s="136"/>
      <c r="M45" s="136"/>
      <c r="N45" s="136">
        <f>'実質公債費比率（分子）の構造'!O$49</f>
        <v>236</v>
      </c>
      <c r="O45" s="136"/>
      <c r="P45" s="136"/>
    </row>
    <row r="46" spans="1:16">
      <c r="A46" s="136" t="s">
        <v>54</v>
      </c>
      <c r="B46" s="136">
        <f>'実質公債費比率（分子）の構造'!K$48</f>
        <v>706</v>
      </c>
      <c r="C46" s="136"/>
      <c r="D46" s="136"/>
      <c r="E46" s="136">
        <f>'実質公債費比率（分子）の構造'!L$48</f>
        <v>665</v>
      </c>
      <c r="F46" s="136"/>
      <c r="G46" s="136"/>
      <c r="H46" s="136">
        <f>'実質公債費比率（分子）の構造'!M$48</f>
        <v>664</v>
      </c>
      <c r="I46" s="136"/>
      <c r="J46" s="136"/>
      <c r="K46" s="136">
        <f>'実質公債費比率（分子）の構造'!N$48</f>
        <v>651</v>
      </c>
      <c r="L46" s="136"/>
      <c r="M46" s="136"/>
      <c r="N46" s="136">
        <f>'実質公債費比率（分子）の構造'!O$48</f>
        <v>662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2198</v>
      </c>
      <c r="C49" s="136"/>
      <c r="D49" s="136"/>
      <c r="E49" s="136">
        <f>'実質公債費比率（分子）の構造'!L$45</f>
        <v>2211</v>
      </c>
      <c r="F49" s="136"/>
      <c r="G49" s="136"/>
      <c r="H49" s="136">
        <f>'実質公債費比率（分子）の構造'!M$45</f>
        <v>2107</v>
      </c>
      <c r="I49" s="136"/>
      <c r="J49" s="136"/>
      <c r="K49" s="136">
        <f>'実質公債費比率（分子）の構造'!N$45</f>
        <v>2074</v>
      </c>
      <c r="L49" s="136"/>
      <c r="M49" s="136"/>
      <c r="N49" s="136">
        <f>'実質公債費比率（分子）の構造'!O$45</f>
        <v>2067</v>
      </c>
      <c r="O49" s="136"/>
      <c r="P49" s="136"/>
    </row>
    <row r="50" spans="1:16">
      <c r="A50" s="136" t="s">
        <v>58</v>
      </c>
      <c r="B50" s="136" t="e">
        <f>NA()</f>
        <v>#N/A</v>
      </c>
      <c r="C50" s="136">
        <f>IF(ISNUMBER('実質公債費比率（分子）の構造'!K$53),'実質公債費比率（分子）の構造'!K$53,NA())</f>
        <v>542</v>
      </c>
      <c r="D50" s="136" t="e">
        <f>NA()</f>
        <v>#N/A</v>
      </c>
      <c r="E50" s="136" t="e">
        <f>NA()</f>
        <v>#N/A</v>
      </c>
      <c r="F50" s="136">
        <f>IF(ISNUMBER('実質公債費比率（分子）の構造'!L$53),'実質公債費比率（分子）の構造'!L$53,NA())</f>
        <v>774</v>
      </c>
      <c r="G50" s="136" t="e">
        <f>NA()</f>
        <v>#N/A</v>
      </c>
      <c r="H50" s="136" t="e">
        <f>NA()</f>
        <v>#N/A</v>
      </c>
      <c r="I50" s="136">
        <f>IF(ISNUMBER('実質公債費比率（分子）の構造'!M$53),'実質公債費比率（分子）の構造'!M$53,NA())</f>
        <v>241</v>
      </c>
      <c r="J50" s="136" t="e">
        <f>NA()</f>
        <v>#N/A</v>
      </c>
      <c r="K50" s="136" t="e">
        <f>NA()</f>
        <v>#N/A</v>
      </c>
      <c r="L50" s="136">
        <f>IF(ISNUMBER('実質公債費比率（分子）の構造'!N$53),'実質公債費比率（分子）の構造'!N$53,NA())</f>
        <v>191</v>
      </c>
      <c r="M50" s="136" t="e">
        <f>NA()</f>
        <v>#N/A</v>
      </c>
      <c r="N50" s="136" t="e">
        <f>NA()</f>
        <v>#N/A</v>
      </c>
      <c r="O50" s="136">
        <f>IF(ISNUMBER('実質公債費比率（分子）の構造'!O$53),'実質公債費比率（分子）の構造'!O$53,NA())</f>
        <v>165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25581</v>
      </c>
      <c r="E56" s="135"/>
      <c r="F56" s="135"/>
      <c r="G56" s="135">
        <f>'将来負担比率（分子）の構造'!J$51</f>
        <v>26430</v>
      </c>
      <c r="H56" s="135"/>
      <c r="I56" s="135"/>
      <c r="J56" s="135">
        <f>'将来負担比率（分子）の構造'!K$51</f>
        <v>26825</v>
      </c>
      <c r="K56" s="135"/>
      <c r="L56" s="135"/>
      <c r="M56" s="135">
        <f>'将来負担比率（分子）の構造'!L$51</f>
        <v>27173</v>
      </c>
      <c r="N56" s="135"/>
      <c r="O56" s="135"/>
      <c r="P56" s="135">
        <f>'将来負担比率（分子）の構造'!M$51</f>
        <v>28129</v>
      </c>
    </row>
    <row r="57" spans="1:16">
      <c r="A57" s="135" t="s">
        <v>35</v>
      </c>
      <c r="B57" s="135"/>
      <c r="C57" s="135"/>
      <c r="D57" s="135">
        <f>'将来負担比率（分子）の構造'!I$50</f>
        <v>10107</v>
      </c>
      <c r="E57" s="135"/>
      <c r="F57" s="135"/>
      <c r="G57" s="135">
        <f>'将来負担比率（分子）の構造'!J$50</f>
        <v>8894</v>
      </c>
      <c r="H57" s="135"/>
      <c r="I57" s="135"/>
      <c r="J57" s="135">
        <f>'将来負担比率（分子）の構造'!K$50</f>
        <v>8620</v>
      </c>
      <c r="K57" s="135"/>
      <c r="L57" s="135"/>
      <c r="M57" s="135">
        <f>'将来負担比率（分子）の構造'!L$50</f>
        <v>8448</v>
      </c>
      <c r="N57" s="135"/>
      <c r="O57" s="135"/>
      <c r="P57" s="135">
        <f>'将来負担比率（分子）の構造'!M$50</f>
        <v>8471</v>
      </c>
    </row>
    <row r="58" spans="1:16">
      <c r="A58" s="135" t="s">
        <v>34</v>
      </c>
      <c r="B58" s="135"/>
      <c r="C58" s="135"/>
      <c r="D58" s="135">
        <f>'将来負担比率（分子）の構造'!I$49</f>
        <v>3670</v>
      </c>
      <c r="E58" s="135"/>
      <c r="F58" s="135"/>
      <c r="G58" s="135">
        <f>'将来負担比率（分子）の構造'!J$49</f>
        <v>4087</v>
      </c>
      <c r="H58" s="135"/>
      <c r="I58" s="135"/>
      <c r="J58" s="135">
        <f>'将来負担比率（分子）の構造'!K$49</f>
        <v>4063</v>
      </c>
      <c r="K58" s="135"/>
      <c r="L58" s="135"/>
      <c r="M58" s="135">
        <f>'将来負担比率（分子）の構造'!L$49</f>
        <v>4172</v>
      </c>
      <c r="N58" s="135"/>
      <c r="O58" s="135"/>
      <c r="P58" s="135">
        <f>'将来負担比率（分子）の構造'!M$49</f>
        <v>5012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29</v>
      </c>
      <c r="C61" s="135"/>
      <c r="D61" s="135"/>
      <c r="E61" s="135">
        <f>'将来負担比率（分子）の構造'!J$46</f>
        <v>20</v>
      </c>
      <c r="F61" s="135"/>
      <c r="G61" s="135"/>
      <c r="H61" s="135">
        <f>'将来負担比率（分子）の構造'!K$46</f>
        <v>10</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6412</v>
      </c>
      <c r="C62" s="135"/>
      <c r="D62" s="135"/>
      <c r="E62" s="135">
        <f>'将来負担比率（分子）の構造'!J$45</f>
        <v>6124</v>
      </c>
      <c r="F62" s="135"/>
      <c r="G62" s="135"/>
      <c r="H62" s="135">
        <f>'将来負担比率（分子）の構造'!K$45</f>
        <v>5532</v>
      </c>
      <c r="I62" s="135"/>
      <c r="J62" s="135"/>
      <c r="K62" s="135">
        <f>'将来負担比率（分子）の構造'!L$45</f>
        <v>4923</v>
      </c>
      <c r="L62" s="135"/>
      <c r="M62" s="135"/>
      <c r="N62" s="135">
        <f>'将来負担比率（分子）の構造'!M$45</f>
        <v>4769</v>
      </c>
      <c r="O62" s="135"/>
      <c r="P62" s="135"/>
    </row>
    <row r="63" spans="1:16">
      <c r="A63" s="135" t="s">
        <v>28</v>
      </c>
      <c r="B63" s="135">
        <f>'将来負担比率（分子）の構造'!I$44</f>
        <v>1658</v>
      </c>
      <c r="C63" s="135"/>
      <c r="D63" s="135"/>
      <c r="E63" s="135">
        <f>'将来負担比率（分子）の構造'!J$44</f>
        <v>1592</v>
      </c>
      <c r="F63" s="135"/>
      <c r="G63" s="135"/>
      <c r="H63" s="135">
        <f>'将来負担比率（分子）の構造'!K$44</f>
        <v>1779</v>
      </c>
      <c r="I63" s="135"/>
      <c r="J63" s="135"/>
      <c r="K63" s="135">
        <f>'将来負担比率（分子）の構造'!L$44</f>
        <v>1726</v>
      </c>
      <c r="L63" s="135"/>
      <c r="M63" s="135"/>
      <c r="N63" s="135">
        <f>'将来負担比率（分子）の構造'!M$44</f>
        <v>1493</v>
      </c>
      <c r="O63" s="135"/>
      <c r="P63" s="135"/>
    </row>
    <row r="64" spans="1:16">
      <c r="A64" s="135" t="s">
        <v>27</v>
      </c>
      <c r="B64" s="135">
        <f>'将来負担比率（分子）の構造'!I$43</f>
        <v>12105</v>
      </c>
      <c r="C64" s="135"/>
      <c r="D64" s="135"/>
      <c r="E64" s="135">
        <f>'将来負担比率（分子）の構造'!J$43</f>
        <v>11121</v>
      </c>
      <c r="F64" s="135"/>
      <c r="G64" s="135"/>
      <c r="H64" s="135">
        <f>'将来負担比率（分子）の構造'!K$43</f>
        <v>10632</v>
      </c>
      <c r="I64" s="135"/>
      <c r="J64" s="135"/>
      <c r="K64" s="135">
        <f>'将来負担比率（分子）の構造'!L$43</f>
        <v>10147</v>
      </c>
      <c r="L64" s="135"/>
      <c r="M64" s="135"/>
      <c r="N64" s="135">
        <f>'将来負担比率（分子）の構造'!M$43</f>
        <v>9911</v>
      </c>
      <c r="O64" s="135"/>
      <c r="P64" s="135"/>
    </row>
    <row r="65" spans="1:16">
      <c r="A65" s="135" t="s">
        <v>26</v>
      </c>
      <c r="B65" s="135">
        <f>'将来負担比率（分子）の構造'!I$42</f>
        <v>679</v>
      </c>
      <c r="C65" s="135"/>
      <c r="D65" s="135"/>
      <c r="E65" s="135">
        <f>'将来負担比率（分子）の構造'!J$42</f>
        <v>383</v>
      </c>
      <c r="F65" s="135"/>
      <c r="G65" s="135"/>
      <c r="H65" s="135">
        <f>'将来負担比率（分子）の構造'!K$42</f>
        <v>328</v>
      </c>
      <c r="I65" s="135"/>
      <c r="J65" s="135"/>
      <c r="K65" s="135">
        <f>'将来負担比率（分子）の構造'!L$42</f>
        <v>328</v>
      </c>
      <c r="L65" s="135"/>
      <c r="M65" s="135"/>
      <c r="N65" s="135">
        <f>'将来負担比率（分子）の構造'!M$42</f>
        <v>417</v>
      </c>
      <c r="O65" s="135"/>
      <c r="P65" s="135"/>
    </row>
    <row r="66" spans="1:16">
      <c r="A66" s="135" t="s">
        <v>25</v>
      </c>
      <c r="B66" s="135">
        <f>'将来負担比率（分子）の構造'!I$41</f>
        <v>21558</v>
      </c>
      <c r="C66" s="135"/>
      <c r="D66" s="135"/>
      <c r="E66" s="135">
        <f>'将来負担比率（分子）の構造'!J$41</f>
        <v>22524</v>
      </c>
      <c r="F66" s="135"/>
      <c r="G66" s="135"/>
      <c r="H66" s="135">
        <f>'将来負担比率（分子）の構造'!K$41</f>
        <v>23243</v>
      </c>
      <c r="I66" s="135"/>
      <c r="J66" s="135"/>
      <c r="K66" s="135">
        <f>'将来負担比率（分子）の構造'!L$41</f>
        <v>23652</v>
      </c>
      <c r="L66" s="135"/>
      <c r="M66" s="135"/>
      <c r="N66" s="135">
        <f>'将来負担比率（分子）の構造'!M$41</f>
        <v>25236</v>
      </c>
      <c r="O66" s="135"/>
      <c r="P66" s="135"/>
    </row>
    <row r="67" spans="1:16">
      <c r="A67" s="135" t="s">
        <v>62</v>
      </c>
      <c r="B67" s="135" t="e">
        <f>NA()</f>
        <v>#N/A</v>
      </c>
      <c r="C67" s="135">
        <f>IF(ISNUMBER('将来負担比率（分子）の構造'!I$52), IF('将来負担比率（分子）の構造'!I$52 &lt; 0, 0, '将来負担比率（分子）の構造'!I$52), NA())</f>
        <v>3083</v>
      </c>
      <c r="D67" s="135" t="e">
        <f>NA()</f>
        <v>#N/A</v>
      </c>
      <c r="E67" s="135" t="e">
        <f>NA()</f>
        <v>#N/A</v>
      </c>
      <c r="F67" s="135">
        <f>IF(ISNUMBER('将来負担比率（分子）の構造'!J$52), IF('将来負担比率（分子）の構造'!J$52 &lt; 0, 0, '将来負担比率（分子）の構造'!J$52), NA())</f>
        <v>2353</v>
      </c>
      <c r="G67" s="135" t="e">
        <f>NA()</f>
        <v>#N/A</v>
      </c>
      <c r="H67" s="135" t="e">
        <f>NA()</f>
        <v>#N/A</v>
      </c>
      <c r="I67" s="135">
        <f>IF(ISNUMBER('将来負担比率（分子）の構造'!K$52), IF('将来負担比率（分子）の構造'!K$52 &lt; 0, 0, '将来負担比率（分子）の構造'!K$52), NA())</f>
        <v>2015</v>
      </c>
      <c r="J67" s="135" t="e">
        <f>NA()</f>
        <v>#N/A</v>
      </c>
      <c r="K67" s="135" t="e">
        <f>NA()</f>
        <v>#N/A</v>
      </c>
      <c r="L67" s="135">
        <f>IF(ISNUMBER('将来負担比率（分子）の構造'!L$52), IF('将来負担比率（分子）の構造'!L$52 &lt; 0, 0, '将来負担比率（分子）の構造'!L$52), NA())</f>
        <v>983</v>
      </c>
      <c r="M67" s="135" t="e">
        <f>NA()</f>
        <v>#N/A</v>
      </c>
      <c r="N67" s="135" t="e">
        <f>NA()</f>
        <v>#N/A</v>
      </c>
      <c r="O67" s="135">
        <f>IF(ISNUMBER('将来負担比率（分子）の構造'!M$52), IF('将来負担比率（分子）の構造'!M$52 &lt; 0, 0, '将来負担比率（分子）の構造'!M$52), NA())</f>
        <v>213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2015-04-27T00:14:23Z</cp:lastPrinted>
  <dcterms:created xsi:type="dcterms:W3CDTF">2015-02-17T07:08:54Z</dcterms:created>
  <dcterms:modified xsi:type="dcterms:W3CDTF">2015-04-27T00:17:54Z</dcterms:modified>
</cp:coreProperties>
</file>