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11BFB73E-2FDE-4173-8E22-A288FF8F2F27}" xr6:coauthVersionLast="36" xr6:coauthVersionMax="47" xr10:uidLastSave="{00000000-0000-0000-0000-000000000000}"/>
  <bookViews>
    <workbookView xWindow="0" yWindow="0" windowWidth="19200" windowHeight="8090" xr2:uid="{00000000-000D-0000-FFFF-FFFF00000000}"/>
  </bookViews>
  <sheets>
    <sheet name="総括表" sheetId="10" r:id="rId1"/>
    <sheet name="普通会計の状況" sheetId="11" r:id="rId2"/>
    <sheet name="各会計、関係団体の財政状況及び健全化判断比率" sheetId="12" r:id="rId3"/>
    <sheet name="財政比較分析表 "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<sst xmlns="http://schemas.openxmlformats.org/spreadsheetml/2006/main" count="1116" uniqueCount="599">
  <si>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</si>
  <si>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</si>
  <si>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</si>
  <si>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</si>
  <si>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</si>
  <si>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</si>
  <si>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</si>
  <si>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</si>
  <si>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</si>
  <si>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</si>
  <si>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</si>
  <si>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</si>
  <si>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</si>
  <si>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</si>
  <si>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</si>
  <si>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</si>
  <si>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</si>
  <si>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</si>
  <si>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</si>
  <si>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</si>
  <si>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</si>
  <si>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</si>
  <si>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</si>
  <si>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</si>
  <si>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</si>
  <si>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</si>
  <si>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</si>
  <si>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</si>
  <si>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</si>
  <si>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</si>
  <si>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</si>
  <si>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</si>
  <si>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</si>
  <si>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</si>
  <si>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</si>
  <si>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</si>
  <si>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</si>
  <si>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</si>
  <si>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</si>
  <si>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</si>
  <si>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</si>
  <si>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</si>
  <si>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</si>
  <si>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</si>
  <si>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</si>
  <si>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</si>
  <si>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</si>
  <si>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</si>
  <si>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</si>
  <si>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</si>
  <si>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</si>
  <si>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</si>
  <si>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</si>
  <si>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</si>
  <si>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</si>
  <si>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</si>
  <si>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</si>
  <si>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</si>
  <si>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</si>
  <si>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</si>
  <si>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</si>
  <si>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</si>
  <si>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</si>
  <si>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</si>
  <si>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</si>
  <si>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</si>
  <si>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</si>
  <si>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</si>
  <si>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</si>
  <si>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</si>
  <si>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</si>
  <si>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</si>
  <si>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</si>
  <si>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</si>
  <si>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</si>
  <si>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</si>
  <si>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</si>
  <si>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</si>
  <si>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</si>
  <si>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</si>
  <si>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</si>
  <si>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</si>
  <si>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</si>
  <si>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</si>
  <si>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</si>
  <si>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</si>
  <si>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</si>
  <si>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</si>
  <si>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</si>
  <si>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</si>
  <si>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</si>
  <si>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</si>
  <si>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</si>
  <si>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</si>
  <si>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</si>
  <si>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</si>
  <si>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</si>
  <si>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</si>
  <si>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</si>
  <si>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</si>
  <si>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</si>
  <si>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</si>
  <si>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</si>
  <si>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</si>
  <si>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</si>
  <si>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</si>
  <si>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</si>
  <si>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</si>
  <si>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</si>
  <si>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</si>
  <si>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</si>
  <si>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</si>
  <si>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</si>
  <si>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</si>
  <si>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</si>
  <si>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</si>
  <si>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</si>
  <si>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</si>
  <si>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</si>
  <si>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</si>
  <si>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</si>
  <si>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</si>
  <si>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</si>
  <si>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</si>
  <si>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</si>
  <si>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</si>
  <si>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</si>
  <si>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</si>
  <si>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</si>
  <si>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</si>
  <si>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</si>
  <si>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</si>
  <si>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</si>
  <si>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</si>
  <si>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</si>
  <si>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</si>
  <si>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</si>
  <si>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</si>
  <si>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</si>
  <si>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</si>
  <si>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</si>
  <si>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</si>
  <si>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</si>
  <si>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</si>
  <si>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</si>
  <si>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</si>
  <si>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</si>
  <si>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</si>
  <si>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</si>
  <si>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</si>
  <si>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</si>
  <si>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</si>
  <si>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</si>
  <si>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</si>
  <si>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</si>
  <si>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</si>
  <si>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</si>
  <si>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</si>
  <si>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</si>
  <si>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</si>
  <si>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</si>
  <si>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</si>
  <si>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</si>
  <si>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</si>
  <si>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</si>
  <si>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</si>
  <si>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</si>
  <si>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</si>
  <si>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</si>
  <si>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</si>
  <si>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</si>
  <si>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</si>
  <si>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</si>
  <si>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</si>
  <si>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</si>
  <si>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</si>
  <si>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</si>
  <si>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</si>
  <si>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</si>
  <si>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</si>
  <si>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</si>
  <si>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</si>
  <si>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</si>
  <si>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</si>
  <si>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</si>
  <si>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</si>
  <si>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</si>
  <si>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</si>
  <si>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</si>
  <si>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</si>
  <si>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</si>
  <si>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</si>
  <si>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</si>
  <si>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</si>
  <si>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</si>
  <si>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</si>
  <si>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</si>
  <si>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</si>
  <si>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</si>
  <si>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</si>
  <si>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</si>
  <si>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</si>
  <si>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</si>
  <si>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</si>
  <si>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</si>
  <si>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</si>
  <si>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</si>
  <si>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</si>
  <si>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</si>
  <si>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</si>
  <si>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</si>
  <si>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</si>
  <si>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</si>
  <si>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</si>
  <si>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京都府向日市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</si>
  <si>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</si>
  <si>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</si>
  <si>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</si>
  <si>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</si>
  <si>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</si>
  <si>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</si>
  <si>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</si>
  <si>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</si>
  <si>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</si>
  <si>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</si>
  <si>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</si>
  <si>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</si>
  <si>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</si>
  <si>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</si>
  <si>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</si>
  <si>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</si>
  <si>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</si>
  <si>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</si>
  <si>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</si>
  <si>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</si>
  <si>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</si>
  <si>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</si>
  <si>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</si>
  <si>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</si>
  <si>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</si>
  <si>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</si>
  <si>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</si>
  <si>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</si>
  <si>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</si>
  <si>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</si>
  <si>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</si>
  <si>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</si>
  <si>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</si>
  <si>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</si>
  <si>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</si>
  <si>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</si>
  <si>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</si>
  <si>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</si>
  <si>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</si>
  <si>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</si>
  <si>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</si>
  <si>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</si>
  <si>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</si>
  <si>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</si>
  <si>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</si>
  <si>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</si>
  <si>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</si>
  <si>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</si>
  <si>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</si>
  <si>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</si>
  <si>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</si>
  <si>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</si>
  <si>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</si>
  <si>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</si>
  <si>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</si>
  <si>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</si>
  <si>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</si>
  <si>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</si>
  <si>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</si>
  <si>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</si>
  <si>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</si>
  <si>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</si>
  <si>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</si>
  <si>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</si>
  <si>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</si>
  <si>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</si>
  <si>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</si>
  <si>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</si>
  <si>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</si>
  <si>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</si>
  <si>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</si>
  <si>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</si>
  <si>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</si>
  <si>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</si>
  <si>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</si>
  <si>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</si>
  <si>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</si>
  <si>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</si>
  <si>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</si>
  <si>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</si>
  <si>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</si>
  <si>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</si>
  <si>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</si>
  <si>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</si>
  <si>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</si>
  <si>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</si>
  <si>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</si>
  <si>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</si>
  <si>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</si>
  <si>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</si>
  <si>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</si>
  <si>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</si>
  <si>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</si>
  <si>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</si>
  <si>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</si>
  <si>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</si>
  <si>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</si>
  <si>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</si>
  <si>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</si>
  <si>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</si>
  <si>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</si>
  <si>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</si>
  <si>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</si>
  <si>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</si>
  <si>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</si>
  <si>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</si>
  <si>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</si>
  <si>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</si>
  <si>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</si>
  <si>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</si>
  <si>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</si>
  <si>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</si>
  <si>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</si>
  <si>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</si>
  <si>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</si>
  <si>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</si>
  <si>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</si>
  <si>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</si>
  <si>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</si>
  <si>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</si>
  <si>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</si>
  <si>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</si>
  <si>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</si>
  <si>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</si>
  <si>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</si>
  <si>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</si>
  <si>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</si>
  <si>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</si>
  <si>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</si>
  <si>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</si>
  <si>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</si>
  <si>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</si>
  <si>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</si>
  <si>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</si>
  <si>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</si>
  <si>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</si>
  <si>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</si>
  <si>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</si>
  <si>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</si>
  <si>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</si>
  <si>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</si>
  <si>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</si>
  <si>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</si>
  <si>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</si>
  <si>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</si>
  <si>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</si>
  <si>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</si>
  <si>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</si>
  <si>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</si>
  <si>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</si>
  <si>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</si>
  <si>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</si>
  <si>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京都府向日市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</si>
  <si>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</si>
  <si>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</si>
  <si>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</si>
  <si>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</si>
  <si>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</si>
  <si>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</si>
  <si>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</si>
  <si>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</si>
  <si>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</si>
  <si>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</si>
  <si>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</si>
  <si>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</si>
  <si>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</si>
  <si>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</si>
  <si>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</si>
  <si>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</si>
  <si>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</si>
  <si>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</si>
  <si>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</si>
  <si>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</si>
  <si>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</si>
  <si>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</si>
  <si>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</si>
  <si>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</si>
  <si>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</si>
  <si>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</si>
  <si>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</si>
  <si>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</si>
  <si>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</si>
  <si>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</si>
  <si>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</si>
  <si>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</si>
  <si>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</si>
  <si>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</si>
  <si>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</si>
  <si>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</si>
  <si>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</si>
  <si>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</si>
  <si>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</si>
  <si>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</si>
  <si>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</si>
  <si>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</si>
  <si>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</si>
  <si>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</si>
  <si>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</si>
  <si>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</si>
  <si>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</si>
  <si>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</si>
  <si>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</si>
  <si>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</si>
  <si>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</si>
  <si>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</si>
  <si>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</si>
  <si>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</si>
  <si>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</si>
  <si>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</si>
  <si>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</si>
  <si>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</si>
  <si>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</si>
  <si>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</si>
  <si>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</si>
  <si>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</si>
  <si>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</si>
  <si>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</si>
  <si>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</si>
  <si>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</si>
  <si>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</si>
  <si>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</si>
  <si>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</si>
  <si>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</si>
  <si>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</si>
  <si>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</si>
  <si>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</si>
  <si>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</si>
  <si>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</si>
  <si>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</si>
  <si>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</si>
  <si>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</si>
  <si>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</si>
  <si>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</si>
  <si>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</si>
  <si>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</si>
  <si>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</si>
  <si>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</si>
  <si>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</si>
  <si>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</si>
  <si>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</si>
  <si>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</si>
  <si>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</si>
  <si>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</si>
  <si>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</si>
  <si>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</si>
  <si>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</si>
  <si>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</si>
  <si>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</si>
  <si>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</si>
  <si>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</si>
  <si>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</si>
  <si>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</si>
  <si>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</si>
  <si>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</si>
  <si>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</si>
  <si>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</si>
  <si>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</si>
  <si>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</si>
  <si>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</si>
  <si>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</si>
  <si>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</si>
  <si>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</si>
  <si>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</si>
  <si>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</si>
  <si>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</si>
  <si>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</si>
  <si>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</si>
  <si>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</si>
  <si>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</si>
  <si>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</si>
  <si>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</si>
  <si>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</si>
  <si>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</si>
  <si>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</si>
  <si>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</si>
  <si>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</si>
  <si>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</si>
  <si>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</si>
  <si>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</si>
  <si>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</si>
  <si>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</si>
  <si>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</si>
  <si>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</si>
  <si>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</si>
  <si>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</si>
  <si>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</si>
  <si>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</si>
  <si>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</si>
  <si>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</si>
  <si>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</si>
  <si>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</si>
  <si>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</si>
  <si>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</si>
  <si>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</si>
  <si>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</si>
  <si>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</si>
  <si>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</si>
  <si>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</si>
  <si>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</si>
  <si>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</si>
  <si>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</si>
  <si>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</si>
  <si>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</si>
  <si>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</si>
  <si>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</si>
  <si>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</si>
  <si>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</si>
  <si>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</si>
  <si>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</si>
  <si>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</si>
  <si>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</si>
  <si>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</si>
  <si>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</si>
  <si>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</si>
  <si>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</si>
  <si>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</si>
  <si>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</si>
  <si>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</si>
  <si>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</si>
  <si>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</si>
  <si>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</si>
  <si>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</si>
  <si>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</si>
  <si>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</si>
  <si>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</si>
  <si>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</si>
  <si>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</si>
  <si>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</si>
  <si>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</si>
  <si>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</si>
  <si>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</si>
  <si>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</si>
  <si>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</si>
  <si>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</si>
  <si>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</si>
  <si>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</si>
  <si>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</si>
  <si>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2.64</t>
  </si>
  <si>
    <t>一般会計</t>
  </si>
  <si>
    <t>水道事業会計</t>
  </si>
  <si>
    <t>公共下水道事業会計</t>
  </si>
  <si>
    <t>介護保険事業特別会計</t>
  </si>
  <si>
    <t>後期高齢者医療特別会計</t>
  </si>
  <si>
    <t>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</si>
  <si>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</si>
  <si>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</si>
  <si>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</si>
  <si>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</si>
  <si>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</si>
  <si>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</si>
  <si>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</si>
  <si>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</si>
  <si>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乙訓土地開発公社</t>
  </si>
  <si>
    <t>向日市スポーツ文化協会</t>
  </si>
  <si>
    <t>向日市埋蔵文化財センター</t>
  </si>
  <si>
    <t>向日市水道メンテナンス</t>
  </si>
  <si>
    <t>乙訓環境衛生組合(一般会計)</t>
  </si>
  <si>
    <t>乙訓消防組合(一般会計)</t>
  </si>
  <si>
    <t>乙訓福祉施設事務組合(一般会計)</t>
  </si>
  <si>
    <t>京都府自治会館管理組合(一般会計)</t>
  </si>
  <si>
    <t>京都府市町村職員退職手当組合(一般会計)</t>
  </si>
  <si>
    <t>京都府後期高齢者医療広域連合（一般会計）</t>
  </si>
  <si>
    <t>京都府後期高齢者医療広域連合（特別会計）</t>
  </si>
  <si>
    <t>京都地方税機構(一般会計)</t>
  </si>
  <si>
    <t>-</t>
    <phoneticPr fontId="2"/>
  </si>
  <si>
    <t>-</t>
    <phoneticPr fontId="2"/>
  </si>
  <si>
    <t>公共施設整備基金</t>
    <rPh sb="0" eb="2">
      <t>コウキョウ</t>
    </rPh>
    <rPh sb="2" eb="4">
      <t>シセツ</t>
    </rPh>
    <rPh sb="4" eb="6">
      <t>セイビ</t>
    </rPh>
    <rPh sb="6" eb="8">
      <t>キキン</t>
    </rPh>
    <phoneticPr fontId="5"/>
  </si>
  <si>
    <t>公園整備基金</t>
    <rPh sb="0" eb="2">
      <t>コウエン</t>
    </rPh>
    <rPh sb="2" eb="4">
      <t>セイビ</t>
    </rPh>
    <rPh sb="4" eb="6">
      <t>キキン</t>
    </rPh>
    <phoneticPr fontId="5"/>
  </si>
  <si>
    <t>ふるさと向日市応援基金</t>
    <rPh sb="4" eb="7">
      <t>ムコウシ</t>
    </rPh>
    <rPh sb="7" eb="9">
      <t>オウエン</t>
    </rPh>
    <rPh sb="9" eb="11">
      <t>キキン</t>
    </rPh>
    <phoneticPr fontId="5"/>
  </si>
  <si>
    <t>森林整備等基金</t>
    <rPh sb="0" eb="2">
      <t>シンリン</t>
    </rPh>
    <rPh sb="2" eb="4">
      <t>セイビ</t>
    </rPh>
    <rPh sb="4" eb="5">
      <t>トウ</t>
    </rPh>
    <rPh sb="5" eb="7">
      <t>キキン</t>
    </rPh>
    <phoneticPr fontId="5"/>
  </si>
  <si>
    <t>保育士奨学金基金</t>
    <rPh sb="0" eb="3">
      <t>ホイクシ</t>
    </rPh>
    <rPh sb="3" eb="6">
      <t>ショウガクキン</t>
    </rPh>
    <rPh sb="6" eb="8">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</si>
  <si>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</si>
  <si>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</si>
  <si>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</si>
  <si>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</si>
  <si>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</si>
  <si>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</si>
  <si>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</si>
  <si>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では、普通建設事業並びに新規発行債の抑制に努めてきたことから、実質公債費比率、将来負担比率ともに類似団体と比較して非常に低い数値となっている。しかし、今後、ＪＲ向日町駅東口開設事業、市民温水プール整備事業等に係る財源として、市債の新規発行が見込まれるため、両比率の上昇が想定される。施設の更新等にあたっては、特定財源の確保や、交付税措置のある地方債の発行に努め、急激な負担増とならないよう注意を払う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</si>
  <si>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</si>
  <si>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</si>
  <si>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</si>
  <si>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と比較して、有形固定資産減価償却率及び将来負担比率は低いが、古い施設が存在し、また、施設の改修、更新などの投資があまりされていなかったことから、今後、老朽化した公共施設の更新等行うことで、減価償却率は低下し、市債の発行に伴って将来負担比率は上昇する見込み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</si>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</sst>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3F90972-8FC9-478F-A9CF-668885380D8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5784-44AC-A1C8-200438B2A7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33732</c:v>
                </c:pt>
                <c:pt idx="1">
                  <c:v>31435</c:v>
                </c:pt>
                <c:pt idx="2">
                  <c:v>58494</c:v>
                </c:pt>
                <c:pt idx="3">
                  <c:v>21014</c:v>
                </c:pt>
                <c:pt idx="4">
                  <c:v>33493</c:v>
                </c:pt>
              </c:numCache>
            </c:numRef>
          </c:val>
          <c:smooth val="0"/>
          <c:extLst>
            <c:ext xmlns:c16="http://schemas.microsoft.com/office/drawing/2014/chart" uri="{C3380CC4-5D6E-409C-BE32-E72D297353CC}">
              <c16:uniqueId val="{00000001-5784-44AC-A1C8-200438B2A7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5.31</c:v>
                </c:pt>
                <c:pt idx="1">
                  <c:v>5.55</c:v>
                </c:pt>
                <c:pt idx="2">
                  <c:v>6.23</c:v>
                </c:pt>
                <c:pt idx="3">
                  <c:v>12.76</c:v>
                </c:pt>
                <c:pt idx="4">
                  <c:v>13.67</c:v>
                </c:pt>
              </c:numCache>
            </c:numRef>
          </c:val>
          <c:extLst>
            <c:ext xmlns:c16="http://schemas.microsoft.com/office/drawing/2014/chart" uri="{C3380CC4-5D6E-409C-BE32-E72D297353CC}">
              <c16:uniqueId val="{00000000-D035-427C-8EA1-DB364EA38A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17.260000000000002</c:v>
                </c:pt>
                <c:pt idx="1">
                  <c:v>16.98</c:v>
                </c:pt>
                <c:pt idx="2">
                  <c:v>12.88</c:v>
                </c:pt>
                <c:pt idx="3">
                  <c:v>18.45</c:v>
                </c:pt>
                <c:pt idx="4">
                  <c:v>18.68</c:v>
                </c:pt>
              </c:numCache>
            </c:numRef>
          </c:val>
          <c:extLst>
            <c:ext xmlns:c16="http://schemas.microsoft.com/office/drawing/2014/chart" uri="{C3380CC4-5D6E-409C-BE32-E72D297353CC}">
              <c16:uniqueId val="{00000001-D035-427C-8EA1-DB364EA38A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0.87</c:v>
                </c:pt>
                <c:pt idx="1">
                  <c:v>0.33</c:v>
                </c:pt>
                <c:pt idx="2">
                  <c:v>-2.64</c:v>
                </c:pt>
                <c:pt idx="3">
                  <c:v>13.5</c:v>
                </c:pt>
                <c:pt idx="4">
                  <c:v>0.76</c:v>
                </c:pt>
              </c:numCache>
            </c:numRef>
          </c:val>
          <c:smooth val="0"/>
          <c:extLst>
            <c:ext xmlns:c16="http://schemas.microsoft.com/office/drawing/2014/chart" uri="{C3380CC4-5D6E-409C-BE32-E72D297353CC}">
              <c16:uniqueId val="{00000002-D035-427C-8EA1-DB364EA38A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0.86</c:v>
                </c:pt>
                <c:pt idx="2">
                  <c:v>#N/A</c:v>
                </c:pt>
                <c:pt idx="3">
                  <c:v>0.16</c:v>
                </c:pt>
                <c:pt idx="4">
                  <c:v>0</c:v>
                </c:pt>
                <c:pt idx="5">
                  <c:v>0</c:v>
                </c:pt>
                <c:pt idx="6">
                  <c:v>0</c:v>
                </c:pt>
                <c:pt idx="7">
                  <c:v>0</c:v>
                </c:pt>
                <c:pt idx="8">
                  <c:v>0</c:v>
                </c:pt>
                <c:pt idx="9">
                  <c:v>0</c:v>
                </c:pt>
              </c:numCache>
            </c:numRef>
          </c:val>
          <c:extLst>
            <c:ext xmlns:c16="http://schemas.microsoft.com/office/drawing/2014/chart" uri="{C3380CC4-5D6E-409C-BE32-E72D297353CC}">
              <c16:uniqueId val="{00000000-09BC-4652-9659-487C956DFC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BC-4652-9659-487C956DFC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9BC-4652-9659-487C956DFC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9BC-4652-9659-487C956DFC9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0.52</c:v>
                </c:pt>
                <c:pt idx="4">
                  <c:v>#N/A</c:v>
                </c:pt>
                <c:pt idx="5">
                  <c:v>0.95</c:v>
                </c:pt>
                <c:pt idx="6">
                  <c:v>#N/A</c:v>
                </c:pt>
                <c:pt idx="7">
                  <c:v>1.03</c:v>
                </c:pt>
                <c:pt idx="8">
                  <c:v>#N/A</c:v>
                </c:pt>
                <c:pt idx="9">
                  <c:v>0.2</c:v>
                </c:pt>
              </c:numCache>
            </c:numRef>
          </c:val>
          <c:extLst>
            <c:ext xmlns:c16="http://schemas.microsoft.com/office/drawing/2014/chart" uri="{C3380CC4-5D6E-409C-BE32-E72D297353CC}">
              <c16:uniqueId val="{00000004-09BC-4652-9659-487C956DFC9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0.26</c:v>
                </c:pt>
                <c:pt idx="2">
                  <c:v>#N/A</c:v>
                </c:pt>
                <c:pt idx="3">
                  <c:v>0.25</c:v>
                </c:pt>
                <c:pt idx="4">
                  <c:v>#N/A</c:v>
                </c:pt>
                <c:pt idx="5">
                  <c:v>0.28000000000000003</c:v>
                </c:pt>
                <c:pt idx="6">
                  <c:v>#N/A</c:v>
                </c:pt>
                <c:pt idx="7">
                  <c:v>0.25</c:v>
                </c:pt>
                <c:pt idx="8">
                  <c:v>#N/A</c:v>
                </c:pt>
                <c:pt idx="9">
                  <c:v>0.28999999999999998</c:v>
                </c:pt>
              </c:numCache>
            </c:numRef>
          </c:val>
          <c:extLst>
            <c:ext xmlns:c16="http://schemas.microsoft.com/office/drawing/2014/chart" uri="{C3380CC4-5D6E-409C-BE32-E72D297353CC}">
              <c16:uniqueId val="{00000005-09BC-4652-9659-487C956DFC9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1.64</c:v>
                </c:pt>
                <c:pt idx="2">
                  <c:v>#N/A</c:v>
                </c:pt>
                <c:pt idx="3">
                  <c:v>1.45</c:v>
                </c:pt>
                <c:pt idx="4">
                  <c:v>#N/A</c:v>
                </c:pt>
                <c:pt idx="5">
                  <c:v>1.37</c:v>
                </c:pt>
                <c:pt idx="6">
                  <c:v>#N/A</c:v>
                </c:pt>
                <c:pt idx="7">
                  <c:v>1.23</c:v>
                </c:pt>
                <c:pt idx="8">
                  <c:v>#N/A</c:v>
                </c:pt>
                <c:pt idx="9">
                  <c:v>2.1</c:v>
                </c:pt>
              </c:numCache>
            </c:numRef>
          </c:val>
          <c:extLst>
            <c:ext xmlns:c16="http://schemas.microsoft.com/office/drawing/2014/chart" uri="{C3380CC4-5D6E-409C-BE32-E72D297353CC}">
              <c16:uniqueId val="{00000006-09BC-4652-9659-487C956DFC99}"/>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1.58</c:v>
                </c:pt>
                <c:pt idx="6">
                  <c:v>#N/A</c:v>
                </c:pt>
                <c:pt idx="7">
                  <c:v>2.46</c:v>
                </c:pt>
                <c:pt idx="8">
                  <c:v>#N/A</c:v>
                </c:pt>
                <c:pt idx="9">
                  <c:v>2.5499999999999998</c:v>
                </c:pt>
              </c:numCache>
            </c:numRef>
          </c:val>
          <c:extLst>
            <c:ext xmlns:c16="http://schemas.microsoft.com/office/drawing/2014/chart" uri="{C3380CC4-5D6E-409C-BE32-E72D297353CC}">
              <c16:uniqueId val="{00000007-09BC-4652-9659-487C956DFC9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10.41</c:v>
                </c:pt>
                <c:pt idx="2">
                  <c:v>#N/A</c:v>
                </c:pt>
                <c:pt idx="3">
                  <c:v>10.28</c:v>
                </c:pt>
                <c:pt idx="4">
                  <c:v>#N/A</c:v>
                </c:pt>
                <c:pt idx="5">
                  <c:v>11.36</c:v>
                </c:pt>
                <c:pt idx="6">
                  <c:v>#N/A</c:v>
                </c:pt>
                <c:pt idx="7">
                  <c:v>10.8</c:v>
                </c:pt>
                <c:pt idx="8">
                  <c:v>#N/A</c:v>
                </c:pt>
                <c:pt idx="9">
                  <c:v>10.93</c:v>
                </c:pt>
              </c:numCache>
            </c:numRef>
          </c:val>
          <c:extLst>
            <c:ext xmlns:c16="http://schemas.microsoft.com/office/drawing/2014/chart" uri="{C3380CC4-5D6E-409C-BE32-E72D297353CC}">
              <c16:uniqueId val="{00000008-09BC-4652-9659-487C956DFC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5.31</c:v>
                </c:pt>
                <c:pt idx="2">
                  <c:v>#N/A</c:v>
                </c:pt>
                <c:pt idx="3">
                  <c:v>5.54</c:v>
                </c:pt>
                <c:pt idx="4">
                  <c:v>#N/A</c:v>
                </c:pt>
                <c:pt idx="5">
                  <c:v>6.22</c:v>
                </c:pt>
                <c:pt idx="6">
                  <c:v>#N/A</c:v>
                </c:pt>
                <c:pt idx="7">
                  <c:v>12.75</c:v>
                </c:pt>
                <c:pt idx="8">
                  <c:v>#N/A</c:v>
                </c:pt>
                <c:pt idx="9">
                  <c:v>13.67</c:v>
                </c:pt>
              </c:numCache>
            </c:numRef>
          </c:val>
          <c:extLst>
            <c:ext xmlns:c16="http://schemas.microsoft.com/office/drawing/2014/chart" uri="{C3380CC4-5D6E-409C-BE32-E72D297353CC}">
              <c16:uniqueId val="{00000009-09BC-4652-9659-487C956DFC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1892</c:v>
                </c:pt>
                <c:pt idx="5">
                  <c:v>1976</c:v>
                </c:pt>
                <c:pt idx="8">
                  <c:v>1830</c:v>
                </c:pt>
                <c:pt idx="11">
                  <c:v>1848</c:v>
                </c:pt>
                <c:pt idx="14">
                  <c:v>1895</c:v>
                </c:pt>
              </c:numCache>
            </c:numRef>
          </c:val>
          <c:extLst>
            <c:ext xmlns:c16="http://schemas.microsoft.com/office/drawing/2014/chart" uri="{C3380CC4-5D6E-409C-BE32-E72D297353CC}">
              <c16:uniqueId val="{00000000-E02A-4BEF-A48C-E978E8AB55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2A-4BEF-A48C-E978E8AB55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325</c:v>
                </c:pt>
                <c:pt idx="3">
                  <c:v>44</c:v>
                </c:pt>
                <c:pt idx="6">
                  <c:v>3</c:v>
                </c:pt>
                <c:pt idx="9">
                  <c:v>2</c:v>
                </c:pt>
                <c:pt idx="12">
                  <c:v>2</c:v>
                </c:pt>
              </c:numCache>
            </c:numRef>
          </c:val>
          <c:extLst>
            <c:ext xmlns:c16="http://schemas.microsoft.com/office/drawing/2014/chart" uri="{C3380CC4-5D6E-409C-BE32-E72D297353CC}">
              <c16:uniqueId val="{00000002-E02A-4BEF-A48C-E978E8AB55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122</c:v>
                </c:pt>
                <c:pt idx="3">
                  <c:v>155</c:v>
                </c:pt>
                <c:pt idx="6">
                  <c:v>200</c:v>
                </c:pt>
                <c:pt idx="9">
                  <c:v>217</c:v>
                </c:pt>
                <c:pt idx="12">
                  <c:v>164</c:v>
                </c:pt>
              </c:numCache>
            </c:numRef>
          </c:val>
          <c:extLst>
            <c:ext xmlns:c16="http://schemas.microsoft.com/office/drawing/2014/chart" uri="{C3380CC4-5D6E-409C-BE32-E72D297353CC}">
              <c16:uniqueId val="{00000003-E02A-4BEF-A48C-E978E8AB55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719</c:v>
                </c:pt>
                <c:pt idx="3">
                  <c:v>718</c:v>
                </c:pt>
                <c:pt idx="6">
                  <c:v>446</c:v>
                </c:pt>
                <c:pt idx="9">
                  <c:v>437</c:v>
                </c:pt>
                <c:pt idx="12">
                  <c:v>414</c:v>
                </c:pt>
              </c:numCache>
            </c:numRef>
          </c:val>
          <c:extLst>
            <c:ext xmlns:c16="http://schemas.microsoft.com/office/drawing/2014/chart" uri="{C3380CC4-5D6E-409C-BE32-E72D297353CC}">
              <c16:uniqueId val="{00000004-E02A-4BEF-A48C-E978E8AB55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2A-4BEF-A48C-E978E8AB55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2A-4BEF-A48C-E978E8AB55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1267</c:v>
                </c:pt>
                <c:pt idx="3">
                  <c:v>1335</c:v>
                </c:pt>
                <c:pt idx="6">
                  <c:v>1388</c:v>
                </c:pt>
                <c:pt idx="9">
                  <c:v>1474</c:v>
                </c:pt>
                <c:pt idx="12">
                  <c:v>1567</c:v>
                </c:pt>
              </c:numCache>
            </c:numRef>
          </c:val>
          <c:extLst>
            <c:ext xmlns:c16="http://schemas.microsoft.com/office/drawing/2014/chart" uri="{C3380CC4-5D6E-409C-BE32-E72D297353CC}">
              <c16:uniqueId val="{00000007-E02A-4BEF-A48C-E978E8AB55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541</c:v>
                </c:pt>
                <c:pt idx="2">
                  <c:v>#N/A</c:v>
                </c:pt>
                <c:pt idx="3">
                  <c:v>#N/A</c:v>
                </c:pt>
                <c:pt idx="4">
                  <c:v>276</c:v>
                </c:pt>
                <c:pt idx="5">
                  <c:v>#N/A</c:v>
                </c:pt>
                <c:pt idx="6">
                  <c:v>#N/A</c:v>
                </c:pt>
                <c:pt idx="7">
                  <c:v>207</c:v>
                </c:pt>
                <c:pt idx="8">
                  <c:v>#N/A</c:v>
                </c:pt>
                <c:pt idx="9">
                  <c:v>#N/A</c:v>
                </c:pt>
                <c:pt idx="10">
                  <c:v>282</c:v>
                </c:pt>
                <c:pt idx="11">
                  <c:v>#N/A</c:v>
                </c:pt>
                <c:pt idx="12">
                  <c:v>#N/A</c:v>
                </c:pt>
                <c:pt idx="13">
                  <c:v>252</c:v>
                </c:pt>
                <c:pt idx="14">
                  <c:v>#N/A</c:v>
                </c:pt>
              </c:numCache>
            </c:numRef>
          </c:val>
          <c:smooth val="0"/>
          <c:extLst>
            <c:ext xmlns:c16="http://schemas.microsoft.com/office/drawing/2014/chart" uri="{C3380CC4-5D6E-409C-BE32-E72D297353CC}">
              <c16:uniqueId val="{00000008-E02A-4BEF-A48C-E978E8AB55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19261</c:v>
                </c:pt>
                <c:pt idx="5">
                  <c:v>19548</c:v>
                </c:pt>
                <c:pt idx="8">
                  <c:v>19764</c:v>
                </c:pt>
                <c:pt idx="11">
                  <c:v>19640</c:v>
                </c:pt>
                <c:pt idx="14">
                  <c:v>18975</c:v>
                </c:pt>
              </c:numCache>
            </c:numRef>
          </c:val>
          <c:extLst>
            <c:ext xmlns:c16="http://schemas.microsoft.com/office/drawing/2014/chart" uri="{C3380CC4-5D6E-409C-BE32-E72D297353CC}">
              <c16:uniqueId val="{00000000-BF52-40C5-A51F-5F7E501089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4677</c:v>
                </c:pt>
                <c:pt idx="5">
                  <c:v>5048</c:v>
                </c:pt>
                <c:pt idx="8">
                  <c:v>4705</c:v>
                </c:pt>
                <c:pt idx="11">
                  <c:v>4059</c:v>
                </c:pt>
                <c:pt idx="14">
                  <c:v>3757</c:v>
                </c:pt>
              </c:numCache>
            </c:numRef>
          </c:val>
          <c:extLst>
            <c:ext xmlns:c16="http://schemas.microsoft.com/office/drawing/2014/chart" uri="{C3380CC4-5D6E-409C-BE32-E72D297353CC}">
              <c16:uniqueId val="{00000001-BF52-40C5-A51F-5F7E501089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3367</c:v>
                </c:pt>
                <c:pt idx="5">
                  <c:v>3595</c:v>
                </c:pt>
                <c:pt idx="8">
                  <c:v>3505</c:v>
                </c:pt>
                <c:pt idx="11">
                  <c:v>4776</c:v>
                </c:pt>
                <c:pt idx="14">
                  <c:v>4873</c:v>
                </c:pt>
              </c:numCache>
            </c:numRef>
          </c:val>
          <c:extLst>
            <c:ext xmlns:c16="http://schemas.microsoft.com/office/drawing/2014/chart" uri="{C3380CC4-5D6E-409C-BE32-E72D297353CC}">
              <c16:uniqueId val="{00000002-BF52-40C5-A51F-5F7E501089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52-40C5-A51F-5F7E501089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52-40C5-A51F-5F7E501089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52-40C5-A51F-5F7E501089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1982</c:v>
                </c:pt>
                <c:pt idx="3">
                  <c:v>1885</c:v>
                </c:pt>
                <c:pt idx="6">
                  <c:v>1825</c:v>
                </c:pt>
                <c:pt idx="9">
                  <c:v>1774</c:v>
                </c:pt>
                <c:pt idx="12">
                  <c:v>1658</c:v>
                </c:pt>
              </c:numCache>
            </c:numRef>
          </c:val>
          <c:extLst>
            <c:ext xmlns:c16="http://schemas.microsoft.com/office/drawing/2014/chart" uri="{C3380CC4-5D6E-409C-BE32-E72D297353CC}">
              <c16:uniqueId val="{00000006-BF52-40C5-A51F-5F7E501089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1947</c:v>
                </c:pt>
                <c:pt idx="3">
                  <c:v>1800</c:v>
                </c:pt>
                <c:pt idx="6">
                  <c:v>1684</c:v>
                </c:pt>
                <c:pt idx="9">
                  <c:v>1672</c:v>
                </c:pt>
                <c:pt idx="12">
                  <c:v>1502</c:v>
                </c:pt>
              </c:numCache>
            </c:numRef>
          </c:val>
          <c:extLst>
            <c:ext xmlns:c16="http://schemas.microsoft.com/office/drawing/2014/chart" uri="{C3380CC4-5D6E-409C-BE32-E72D297353CC}">
              <c16:uniqueId val="{00000007-BF52-40C5-A51F-5F7E501089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7456</c:v>
                </c:pt>
                <c:pt idx="3">
                  <c:v>8144</c:v>
                </c:pt>
                <c:pt idx="6">
                  <c:v>7590</c:v>
                </c:pt>
                <c:pt idx="9">
                  <c:v>6392</c:v>
                </c:pt>
                <c:pt idx="12">
                  <c:v>5144</c:v>
                </c:pt>
              </c:numCache>
            </c:numRef>
          </c:val>
          <c:extLst>
            <c:ext xmlns:c16="http://schemas.microsoft.com/office/drawing/2014/chart" uri="{C3380CC4-5D6E-409C-BE32-E72D297353CC}">
              <c16:uniqueId val="{00000008-BF52-40C5-A51F-5F7E501089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72</c:v>
                </c:pt>
                <c:pt idx="3">
                  <c:v>28</c:v>
                </c:pt>
                <c:pt idx="6">
                  <c:v>25</c:v>
                </c:pt>
                <c:pt idx="9">
                  <c:v>23</c:v>
                </c:pt>
                <c:pt idx="12">
                  <c:v>21</c:v>
                </c:pt>
              </c:numCache>
            </c:numRef>
          </c:val>
          <c:extLst>
            <c:ext xmlns:c16="http://schemas.microsoft.com/office/drawing/2014/chart" uri="{C3380CC4-5D6E-409C-BE32-E72D297353CC}">
              <c16:uniqueId val="{00000009-BF52-40C5-A51F-5F7E501089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15848</c:v>
                </c:pt>
                <c:pt idx="3">
                  <c:v>16355</c:v>
                </c:pt>
                <c:pt idx="6">
                  <c:v>17745</c:v>
                </c:pt>
                <c:pt idx="9">
                  <c:v>17515</c:v>
                </c:pt>
                <c:pt idx="12">
                  <c:v>17377</c:v>
                </c:pt>
              </c:numCache>
            </c:numRef>
          </c:val>
          <c:extLst>
            <c:ext xmlns:c16="http://schemas.microsoft.com/office/drawing/2014/chart" uri="{C3380CC4-5D6E-409C-BE32-E72D297353CC}">
              <c16:uniqueId val="{0000000A-BF52-40C5-A51F-5F7E501089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21</c:v>
                </c:pt>
                <c:pt idx="5">
                  <c:v>#N/A</c:v>
                </c:pt>
                <c:pt idx="6">
                  <c:v>#N/A</c:v>
                </c:pt>
                <c:pt idx="7">
                  <c:v>894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52-40C5-A51F-5F7E501089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1554</c:v>
                </c:pt>
                <c:pt idx="1">
                  <c:v>2402</c:v>
                </c:pt>
                <c:pt idx="2">
                  <c:v>2403</c:v>
                </c:pt>
              </c:numCache>
            </c:numRef>
          </c:val>
          <c:extLst>
            <c:ext xmlns:c16="http://schemas.microsoft.com/office/drawing/2014/chart" uri="{C3380CC4-5D6E-409C-BE32-E72D297353CC}">
              <c16:uniqueId val="{00000000-6481-4530-9754-69C70F2666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c:v>
                </c:pt>
                <c:pt idx="1">
                  <c:v>12</c:v>
                </c:pt>
                <c:pt idx="2">
                  <c:v>13</c:v>
                </c:pt>
              </c:numCache>
            </c:numRef>
          </c:val>
          <c:extLst>
            <c:ext xmlns:c16="http://schemas.microsoft.com/office/drawing/2014/chart" uri="{C3380CC4-5D6E-409C-BE32-E72D297353CC}">
              <c16:uniqueId val="{00000001-6481-4530-9754-69C70F2666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1625</c:v>
                </c:pt>
                <c:pt idx="1">
                  <c:v>2034</c:v>
                </c:pt>
                <c:pt idx="2">
                  <c:v>2169</c:v>
                </c:pt>
              </c:numCache>
            </c:numRef>
          </c:val>
          <c:extLst>
            <c:ext xmlns:c16="http://schemas.microsoft.com/office/drawing/2014/chart" uri="{C3380CC4-5D6E-409C-BE32-E72D297353CC}">
              <c16:uniqueId val="{00000002-6481-4530-9754-69C70F2666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{40F5610E-B436-42E0-82D9-14D15BA49EAC}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5B1-458E-BA86-A6133320BB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{A9A0A41E-4D61-43D3-B978-3CDAFE74586A}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B1-458E-BA86-A6133320BB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{D37F93AC-959D-43F2-8EEE-3EA04076F1C0}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B1-458E-BA86-A6133320BB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{E84F5552-0D81-48E7-96C3-A87A85AAD20C}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B1-458E-BA86-A6133320BB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{F93452D0-0129-48D6-9471-6B4C3A189354}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B1-458E-BA86-A6133320BB6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{49897970-79B2-45D4-85BD-0287C05F5D56}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5B1-458E-BA86-A6133320BB6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{122F1231-A092-4138-93C6-CA08F5E6E7DE}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5B1-458E-BA86-A6133320BB6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{90A88076-F7BF-4DE4-84D5-5AC874635F45}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5B1-458E-BA86-A6133320BB6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{C8E3BBF5-5FEF-4D44-AA7A-C1E7F2D46080}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5B1-458E-BA86-A6133320BB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65</c:v>
                </c:pt>
                <c:pt idx="16">
                  <c:v>59.7</c:v>
                </c:pt>
                <c:pt idx="24">
                  <c:v>60.3</c:v>
                </c:pt>
                <c:pt idx="32">
                  <c:v>57.3</c:v>
                </c:pt>
              </c:numCache>
            </c:numRef>
          </c:xVal>
          <c:yVal>
            <c:numRef>
              <c:f>公会計指標分析・財政指標組合せ分析表!$BP$51:$DC$51</c:f>
              <c:numCache>
                <c:formatCode>#,##0.0;"▲ "#,##0.0</c:formatCode>
                <c:ptCount val="40"/>
                <c:pt idx="8">
                  <c:v>0.2</c:v>
                </c:pt>
                <c:pt idx="16">
                  <c:v>8.4</c:v>
                </c:pt>
              </c:numCache>
            </c:numRef>
          </c:yVal>
          <c:smooth val="0"/>
          <c:extLst>
            <c:ext xmlns:c16="http://schemas.microsoft.com/office/drawing/2014/chart" uri="{C3380CC4-5D6E-409C-BE32-E72D297353CC}">
              <c16:uniqueId val="{00000009-75B1-458E-BA86-A6133320BB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{07F0638A-5A74-4E51-944A-6029DC14B954}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5B1-458E-BA86-A6133320BB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{54DADDAC-5E4F-4D1D-8BB8-D83AE3A331C0}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B1-458E-BA86-A6133320BB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{E698634F-6D46-4129-84BC-29DBAF509CC1}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B1-458E-BA86-A6133320BB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{8AF8F662-AF9C-46B5-9F05-60C2FA77F30A}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B1-458E-BA86-A6133320BB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{7FE585A0-86F1-45D1-9694-6917DFBBCCD2}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B1-458E-BA86-A6133320BB6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{9DCFA381-2E7F-4708-BC72-D5DCB881BF89}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5B1-458E-BA86-A6133320BB6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{07118E2F-45CF-463E-8536-F3D5BB828497}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5B1-458E-BA86-A6133320BB6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{95FE7A7C-F16C-40A8-B28F-E33E25F42AD0}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5B1-458E-BA86-A6133320BB6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{FF985375-C60A-45D9-AD10-37A5A7BD0F87}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5B1-458E-BA86-A6133320BB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75B1-458E-BA86-A6133320BB66}"/>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{56316DD1-DA9F-4DCF-AA34-C543D93E2D2D}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088-48A9-99BA-BBAD469CD8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{32AED078-9849-448E-86D6-063B2C2202A9}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88-48A9-99BA-BBAD469CD8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{425E9933-FF31-4B71-9B09-B54618890123}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88-48A9-99BA-BBAD469CD8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{03DA0389-D214-4785-8E89-F833FF5087A7}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88-48A9-99BA-BBAD469CD8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{3F8BC82D-9D39-4ACA-93DE-3FA1F0504182}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88-48A9-99BA-BBAD469CD87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{21CE2A51-EEA9-445A-A02E-1A3DAD9D574C}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088-48A9-99BA-BBAD469CD87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{B450B1AC-276D-4C9A-9653-3A8FBF89675A}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088-48A9-99BA-BBAD469CD87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{ABE57430-2E89-491C-BC92-999CBFEB307A}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088-48A9-99BA-BBAD469CD87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{6AA9D011-9CC5-4597-BBCB-25596C514395}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088-48A9-99BA-BBAD469CD8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3.2</c:v>
                </c:pt>
                <c:pt idx="16">
                  <c:v>3.3</c:v>
                </c:pt>
                <c:pt idx="24">
                  <c:v>2.2999999999999998</c:v>
                </c:pt>
                <c:pt idx="32">
                  <c:v>2.2000000000000002</c:v>
                </c:pt>
              </c:numCache>
            </c:numRef>
          </c:xVal>
          <c:yVal>
            <c:numRef>
              <c:f>公会計指標分析・財政指標組合せ分析表!$BP$73:$DC$73</c:f>
              <c:numCache>
                <c:formatCode>#,##0.0;"▲ "#,##0.0</c:formatCode>
                <c:ptCount val="40"/>
                <c:pt idx="8">
                  <c:v>0.2</c:v>
                </c:pt>
                <c:pt idx="16">
                  <c:v>8.4</c:v>
                </c:pt>
              </c:numCache>
            </c:numRef>
          </c:yVal>
          <c:smooth val="0"/>
          <c:extLst>
            <c:ext xmlns:c16="http://schemas.microsoft.com/office/drawing/2014/chart" uri="{C3380CC4-5D6E-409C-BE32-E72D297353CC}">
              <c16:uniqueId val="{00000009-E088-48A9-99BA-BBAD469CD8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{932279D4-BC50-4F84-ABB8-C2261EC5DEB5}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088-48A9-99BA-BBAD469CD8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{2DFD99A0-6E7C-4E78-B619-9F72C833D6B1}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88-48A9-99BA-BBAD469CD8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{3E3B06A5-45A6-41A4-94AE-4B1EFB3DCFC4}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88-48A9-99BA-BBAD469CD8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{5F267060-3923-495C-BC0A-8E9733C8EDB9}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88-48A9-99BA-BBAD469CD8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{8889B0A7-6C88-469E-ADE7-9D101488E24F}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88-48A9-99BA-BBAD469CD872}"/>
                </c:ext>
              </c:extLst>
            </c:dLbl>
            <c:dLbl>
              <c:idx val="8"/>
              <c:layout>
                <c:manualLayout>
                  <c:x val="0"/>
                  <c:y val="2.3641916916624715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{B877C1CD-0F97-46AD-8C63-81C02DE0CEC7}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088-48A9-99BA-BBAD469CD872}"/>
                </c:ext>
              </c:extLst>
            </c:dLbl>
            <c:dLbl>
              <c:idx val="16"/>
              <c:layout>
                <c:manualLayout>
                  <c:x val="0"/>
                  <c:y val="-2.3638492040932171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{62756E53-A357-43D5-B620-656E11D70349}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088-48A9-99BA-BBAD469CD87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{EDB58E9E-C71D-4A34-9F35-411DF5B64FCA}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088-48A9-99BA-BBAD469CD87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{B8211E69-4812-4CD4-A6F7-4FE86803C634}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088-48A9-99BA-BBAD469CD8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E088-48A9-99BA-BBAD469CD872}"/>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37E0432-4DE4-4FC9-96E4-6AF309EB80F3}"/>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14876A3-6F0D-40B6-809C-F27D4C9CF338}"/>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6D97C36-074A-477A-821C-2B5A10CABD84}"/>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E30E4EE-D442-4E2B-A46F-D4A508421983}"/>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4A185F5-D258-4310-A3EE-FA878608A984}"/>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22A1B73-8902-461E-97D1-DF8EC584DD1B}"/>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E7EB647-9EB8-4C75-A5E9-108E02DB25FA}"/>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437694A-34D6-4371-9529-9419A70B67D2}"/>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73218B3-3682-474D-B15F-0836414DCF8C}"/>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48D9D14-678E-4529-A8EC-73DA66251064}"/>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56,794
56,224
7.72
25,031,347
23,146,031
1,758,610
12,861,000
17,376,647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CD260BB-2A02-400B-8BBE-CC2169A1FB12}"/>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E7611E3-B559-4698-A4F7-2371D2069BC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6D122C8-8F82-4F04-804B-8C0507C4BF91}"/>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0CE1987-F42D-43B2-B578-329EA8DEE529}"/>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9B79940-555B-448E-85EA-8B11857CA015}"/>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4CBDA2D-353E-4F48-A75B-F189B081941A}"/>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B93B7EB-C0AB-4EB1-8DA7-00134C6934B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53966FE-76EC-4D34-A700-9DE62129AC0A}"/>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296A70A-0985-4A42-928A-332B7FB14CAB}"/>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3FD1676-BB7C-40D7-B566-06A29736A797}"/>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FB110B4-5B57-4369-9A06-70B9B1850FF4}"/>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D350CEE-B7D0-4AD1-BB88-4D31CD111A37}"/>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7A9AEDD-3F5D-43F8-B832-5EC097F0B528}"/>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C91BB64-23F1-4983-B346-20C81603C06A}"/>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38CD0A9-5774-491E-A598-577C45523242}"/>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FB4484C-AA1E-4864-966C-66862031B7C6}"/>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EC79613-D5E2-4346-A021-DD285AA62D9D}"/>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02627F2-6F16-4B6F-8EBA-8256C0BB2D2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135122E-ACBB-4EA4-AC4B-09EBA88CFF5B}"/>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E38BABB-F343-47A3-9E31-A3430CF6E3D4}"/>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5E1E315-A6F9-45FA-B78C-D364A8C77EC4}"/>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0CE6CCD-D4CE-4637-B01A-07C9BFDD3A33}"/>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B03C42E-C9AB-4854-82A2-E95231E06C8B}"/>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06666DC-9EF7-448A-808C-EBDDF4FA5064}"/>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1C1F417-3ED3-4214-BDD8-4928377D6C42}"/>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8AA8F1A-E710-4F88-9C0E-B6A5A44C8F02}"/>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401662A-7A66-456B-BF0F-9ADD3EF189EF}"/>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3A248B6-DE94-4D5C-9F22-FAA44C8ED27C}"/>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E214439-29C0-4660-814E-7690B15E7DCC}"/>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2759D2B-D731-40A9-B2E8-9898C95DFBA4}"/>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47B11C0-6242-4DEC-9ED8-974BD86D7805}"/>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8CC8902-6996-4274-B012-2CC62CAAFAEE}"/>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399DEC1-72C9-46AF-BBBA-B2D421CC87EE}"/>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0B1E408-E916-4478-82FA-6ED851ADD052}"/>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FB4F97B-6F28-4E9C-AACD-4F9A3D05405B}"/>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4453070-5402-406C-BA83-3C849D7FC6A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94B4559-9D93-4AAD-B83A-94F6A67F347C}"/>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近年、ほぼ横ばい傾向にある。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年度の指数は市税などに起因する基準財政収入額の増よりも、社会福祉費や高齢者保健福祉費などに起因する基準財政需要額の増が大きかったため、指数が若干減少した。</a:t>
          </a:r>
          <a:endParaRPr lang="ja-JP" altLang="ja-JP" sz="1400">
            <a:effectLst/>
          </a:endParaRPr>
        </a:p>
        <a:p>
          <a:r>
            <a:rPr kumimoji="1" lang="ja-JP" altLang="ja-JP" sz="1100">
              <a:solidFill>
                <a:schemeClr val="dk1"/>
              </a:solidFill>
              <a:effectLst/>
              <a:latin typeface="+mn-lt"/>
              <a:ea typeface="+mn-ea"/>
              <a:cs typeface="+mn-cs"/>
            </a:rPr>
            <a:t>　本市の税収構造は、法人市民税の割合が低く、個人住民税や固定資産税の割合が高いため、年度間での指数の大幅な増減は見込まれにくい。</a:t>
          </a:r>
          <a:endParaRPr lang="ja-JP" altLang="ja-JP" sz="1400">
            <a:effectLst/>
          </a:endParaRPr>
        </a:p>
        <a:p>
          <a:r>
            <a:rPr kumimoji="1" lang="ja-JP" altLang="ja-JP" sz="1100">
              <a:solidFill>
                <a:schemeClr val="dk1"/>
              </a:solidFill>
              <a:effectLst/>
              <a:latin typeface="+mn-lt"/>
              <a:ea typeface="+mn-ea"/>
              <a:cs typeface="+mn-cs"/>
            </a:rPr>
            <a:t>　引き続き、市税の徴収強化などにより安定した収入の確保に努める。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265DA0D-9BF4-4A55-917E-2C1C070824C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E1C372F-4739-4215-822C-E41EFDEDC61D}"/>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2B0847C-31C3-4193-8E22-434B46D270CD}"/>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F62F193-7CCF-446A-B9FF-66F0870A9BF9}"/>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B0D3261D-B986-4762-86D9-4AD1F496346C}"/>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BC271F5-5947-446D-B3AA-BDA5033911FE}"/>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1AC5E45A-9D87-46F6-ACD0-8F458C7EE9BC}"/>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FEE744C-9E5A-4ADA-BF83-36B054F6952E}"/>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74835FAA-E02C-497A-9D86-A578B54D160B}"/>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6D962642-6BBC-4D3E-B159-7CE4CEFE1F38}"/>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D1B9BF2-139D-480D-97E3-92B323CDE6F6}"/>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D71D5E50-3CD5-47F3-90DB-2A707DBC77DC}"/>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2C200BDD-4943-4DBE-82DC-CE5024381CD1}"/>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8DCA465-7E0E-4956-90D4-1D360E9F50B4}"/>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06E15B7-02D6-4F49-85F0-D4E87A9F50A4}"/>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54131C0F-409E-4F19-9FCB-A41E11E8F829}"/>
            </a:ext>
          </a:extLst>
        </xdr:cNvPr>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B5B6BE31-D6DE-47BB-9072-7B27AFA40F55}"/>
            </a:ext>
          </a:extLst>
        </xdr:cNvPr>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A57587F-9A98-4F0E-9A5F-9CFC1FEB8B3F}"/>
            </a:ext>
          </a:extLst>
        </xdr:cNvPr>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78377F9-04EC-402B-A20E-2BEF25E0F321}"/>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516FF03A-7577-48A5-ADF6-FC46670A9A41}"/>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D8735414-64FE-409C-AD5E-DAFE6FCCC171}"/>
            </a:ext>
          </a:extLst>
        </xdr:cNvPr>
        <xdr:cNvCxnSpPr/>
      </xdr:nvCxnSpPr>
      <xdr:spPr>
        <a:xfrm>
          <a:off x="3752850" y="7009765"/>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991D3E23-B6BB-4B4D-AB13-E0B7D9D37EAA}"/>
            </a:ext>
          </a:extLst>
        </xdr:cNvPr>
        <xdr:cNvSpPr txBox="1"/>
      </xdr:nvSpPr>
      <xdr:spPr>
        <a:xfrm>
          <a:off x="4584700" y="68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EC8FD589-AB7A-4396-AC4F-85D6E1A6928B}"/>
            </a:ext>
          </a:extLst>
        </xdr:cNvPr>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FB1859E6-5612-4E3D-87B5-0BA0F9E60DED}"/>
            </a:ext>
          </a:extLst>
        </xdr:cNvPr>
        <xdr:cNvCxnSpPr/>
      </xdr:nvCxnSpPr>
      <xdr:spPr>
        <a:xfrm>
          <a:off x="2940050" y="6969548"/>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E5FCDEC4-D882-47CE-B18F-452B2F94437E}"/>
            </a:ext>
          </a:extLst>
        </xdr:cNvPr>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C96F97AC-1098-4EBA-BF09-EF81C6AF8D4F}"/>
            </a:ext>
          </a:extLst>
        </xdr:cNvPr>
        <xdr:cNvSpPr txBox="1"/>
      </xdr:nvSpPr>
      <xdr:spPr>
        <a:xfrm>
          <a:off x="3409950" y="671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9080D484-EAB6-490E-9320-9CEDC4410662}"/>
            </a:ext>
          </a:extLst>
        </xdr:cNvPr>
        <xdr:cNvCxnSpPr/>
      </xdr:nvCxnSpPr>
      <xdr:spPr>
        <a:xfrm flipV="1">
          <a:off x="2127250" y="6969548"/>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C52897AD-41FD-477D-98AC-8F0EB4C4BD85}"/>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52D5CF7F-3D95-443E-A380-AEDF64BCF3E0}"/>
            </a:ext>
          </a:extLst>
        </xdr:cNvPr>
        <xdr:cNvSpPr txBox="1"/>
      </xdr:nvSpPr>
      <xdr:spPr>
        <a:xfrm>
          <a:off x="25971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44D7D870-624A-4EE0-95E0-FABFEC926EE1}"/>
            </a:ext>
          </a:extLst>
        </xdr:cNvPr>
        <xdr:cNvCxnSpPr/>
      </xdr:nvCxnSpPr>
      <xdr:spPr>
        <a:xfrm>
          <a:off x="1333500" y="6969548"/>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37AB96E6-61EC-491A-8AE4-48C865F3BF4D}"/>
            </a:ext>
          </a:extLst>
        </xdr:cNvPr>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883D4160-EE01-45C0-80CA-A8C05B937832}"/>
            </a:ext>
          </a:extLst>
        </xdr:cNvPr>
        <xdr:cNvSpPr txBox="1"/>
      </xdr:nvSpPr>
      <xdr:spPr>
        <a:xfrm>
          <a:off x="17843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D8443F-7741-4A3A-AE71-D8032A64CDE1}"/>
            </a:ext>
          </a:extLst>
        </xdr:cNvPr>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1476B199-A58C-48C6-892A-05E5D5F9DC27}"/>
            </a:ext>
          </a:extLst>
        </xdr:cNvPr>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056FDEC-921B-43B1-9373-C588DBEB2EFF}"/>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A2F3732-0791-4FCC-9016-29693AA9C002}"/>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BB61934-716B-49FF-B235-9DAFFAFA49BF}"/>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10F35FC-7CFA-4A15-84C5-62E291CA889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F831DDC-62BC-43D3-918A-91D56B68289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F044115D-008A-4DAB-BC0B-B83B4FF9CD9E}"/>
            </a:ext>
          </a:extLst>
        </xdr:cNvPr>
        <xdr:cNvSpPr/>
      </xdr:nvSpPr>
      <xdr:spPr>
        <a:xfrm>
          <a:off x="4464050" y="6979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9238D9AC-E7D4-47DE-B664-5E1F51045CEB}"/>
            </a:ext>
          </a:extLst>
        </xdr:cNvPr>
        <xdr:cNvSpPr txBox="1"/>
      </xdr:nvSpPr>
      <xdr:spPr>
        <a:xfrm>
          <a:off x="4584700" y="695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EFA3EFED-01C6-4540-8EBB-85C8BC23C996}"/>
            </a:ext>
          </a:extLst>
        </xdr:cNvPr>
        <xdr:cNvSpPr/>
      </xdr:nvSpPr>
      <xdr:spPr>
        <a:xfrm>
          <a:off x="3702050" y="6958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a:extLst>
            <a:ext uri="{FF2B5EF4-FFF2-40B4-BE49-F238E27FC236}">
              <a16:creationId xmlns:a16="http://schemas.microsoft.com/office/drawing/2014/main" id="{963B4FD4-EFED-497E-9D47-991E1C580F78}"/>
            </a:ext>
          </a:extLst>
        </xdr:cNvPr>
        <xdr:cNvSpPr txBox="1"/>
      </xdr:nvSpPr>
      <xdr:spPr>
        <a:xfrm>
          <a:off x="3409950" y="704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a16="http://schemas.microsoft.com/office/drawing/2014/main" id="{2333C79C-7B99-425B-BFE1-F73F4DFB1B76}"/>
            </a:ext>
          </a:extLst>
        </xdr:cNvPr>
        <xdr:cNvSpPr/>
      </xdr:nvSpPr>
      <xdr:spPr>
        <a:xfrm>
          <a:off x="2889250" y="69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a:extLst>
            <a:ext uri="{FF2B5EF4-FFF2-40B4-BE49-F238E27FC236}">
              <a16:creationId xmlns:a16="http://schemas.microsoft.com/office/drawing/2014/main" id="{268B971A-E4EF-42A7-A834-1C23800C8F35}"/>
            </a:ext>
          </a:extLst>
        </xdr:cNvPr>
        <xdr:cNvSpPr txBox="1"/>
      </xdr:nvSpPr>
      <xdr:spPr>
        <a:xfrm>
          <a:off x="2597150" y="669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7B13848-B013-4C5A-9BFE-49597986F934}"/>
            </a:ext>
          </a:extLst>
        </xdr:cNvPr>
        <xdr:cNvSpPr/>
      </xdr:nvSpPr>
      <xdr:spPr>
        <a:xfrm>
          <a:off x="2095500" y="693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a:extLst>
            <a:ext uri="{FF2B5EF4-FFF2-40B4-BE49-F238E27FC236}">
              <a16:creationId xmlns:a16="http://schemas.microsoft.com/office/drawing/2014/main" id="{26F6A076-19CC-40A4-8705-CCC9829C8819}"/>
            </a:ext>
          </a:extLst>
        </xdr:cNvPr>
        <xdr:cNvSpPr txBox="1"/>
      </xdr:nvSpPr>
      <xdr:spPr>
        <a:xfrm>
          <a:off x="17843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a:extLst>
            <a:ext uri="{FF2B5EF4-FFF2-40B4-BE49-F238E27FC236}">
              <a16:creationId xmlns:a16="http://schemas.microsoft.com/office/drawing/2014/main" id="{9ED2D7A6-17E3-4C3B-9E1D-140C349B2650}"/>
            </a:ext>
          </a:extLst>
        </xdr:cNvPr>
        <xdr:cNvSpPr/>
      </xdr:nvSpPr>
      <xdr:spPr>
        <a:xfrm>
          <a:off x="1282700" y="6918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a:extLst>
            <a:ext uri="{FF2B5EF4-FFF2-40B4-BE49-F238E27FC236}">
              <a16:creationId xmlns:a16="http://schemas.microsoft.com/office/drawing/2014/main" id="{7CBB5D7E-E507-4E70-BBE6-90B911D6C8AF}"/>
            </a:ext>
          </a:extLst>
        </xdr:cNvPr>
        <xdr:cNvSpPr txBox="1"/>
      </xdr:nvSpPr>
      <xdr:spPr>
        <a:xfrm>
          <a:off x="971550" y="700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9D2BF52-39D1-4FEA-BF59-CC85B0775D74}"/>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23FF986B-88C3-41B7-903C-516C4667F4C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1E7C64A-2B87-4C41-9896-6520714D5CF2}"/>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4910891-EBD3-4F6E-92F2-1B6B64CCEBD2}"/>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1450FA2-F9D1-4460-8CE6-5F8F30D5A2BC}"/>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11E1C66-1991-4C55-91DC-7868ECA9A02F}"/>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D59F6324-81D1-4746-AAF0-23F728139C9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A0239F7-76BD-443D-BC3E-3DBC9C69D1CC}"/>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BDA908A-3283-4D49-B9A3-C90B4C0E63F3}"/>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D9AC4818-DCA9-4648-991E-47682AA2C134}"/>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15DFD0DA-1724-4D2B-9218-128C1E11602E}"/>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4DC6927-E2B4-4C24-A3C3-F1742927ACA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1C5CE1E2-2AE3-44F3-8EC5-582FD3ECC94F}"/>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ポイント増加した。社会福祉に係る扶助費や公債費などの経常的経費が増加したことに加え、前年度は一時的に地方交付税等の一般財源の増加等により一時的に改善したが、令和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年度は少なかったことが要因と考えられる。</a:t>
          </a:r>
          <a:endParaRPr lang="ja-JP" altLang="ja-JP" sz="1400">
            <a:effectLst/>
          </a:endParaRPr>
        </a:p>
        <a:p>
          <a:r>
            <a:rPr kumimoji="1" lang="ja-JP" altLang="ja-JP" sz="1100">
              <a:solidFill>
                <a:schemeClr val="dk1"/>
              </a:solidFill>
              <a:effectLst/>
              <a:latin typeface="+mn-lt"/>
              <a:ea typeface="+mn-ea"/>
              <a:cs typeface="+mn-cs"/>
            </a:rPr>
            <a:t>　依然として財政の弾力性は乏しいため、引き続き、市税などの一般財源の確保、経常的支出の見直しなどを図り、指標の改善に努める。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D710E938-1C15-4AE9-8156-A1EF211862E8}"/>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696479CC-B8EB-489A-95C4-9812330FBF2A}"/>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14DC8F2C-ABD3-43E8-B990-DFBF66DFEE7E}"/>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4B05A35F-604D-497D-85AD-0E38CEBABBD3}"/>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2A991679-5206-438A-B02D-C70B1E1D2D2F}"/>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3980158F-9BA7-4E1D-8A8C-F19AF8878322}"/>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97DE2800-9DC0-422D-BA5C-C3370B43C9E4}"/>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6920DFC1-DAF6-453E-8D00-EA01919BE1A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F570A876-236F-4ED4-8CB1-DC0DF02ACCAD}"/>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920541C2-B4D0-493C-BE10-9577AF6D4C97}"/>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51F12C35-35F2-4F43-98F8-F716168B4D2C}"/>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3AA2C5BC-EE67-4A1A-AE65-7AF55E337193}"/>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8F677452-1267-4C0A-8C72-C5FE66E7F997}"/>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7CEA17C-6876-4F3B-8C42-FBC8419C0988}"/>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E837FFC-4F43-43C4-B1F3-661187FC6804}"/>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68452161-5988-43CC-A655-54AF5A0DE6BC}"/>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CC0092C7-E4BB-4F91-BB6B-535C3580CA59}"/>
            </a:ext>
          </a:extLst>
        </xdr:cNvPr>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C0068794-314D-47E5-BB9F-A985BE99BADB}"/>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22E65DA3-1F37-495D-A4F8-592E295EAC07}"/>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24706EB6-7788-4E36-AB29-BD060A3A2E60}"/>
            </a:ext>
          </a:extLst>
        </xdr:cNvPr>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ADD391FA-65AE-426E-84F6-44B6B3A03102}"/>
            </a:ext>
          </a:extLst>
        </xdr:cNvPr>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65</xdr:row>
      <xdr:rowOff>69004</xdr:rowOff>
    </xdr:to>
    <xdr:cxnSp macro="">
      <xdr:nvCxnSpPr>
        <xdr:cNvPr id="132" name="直線コネクタ 131">
          <a:extLst>
            <a:ext uri="{FF2B5EF4-FFF2-40B4-BE49-F238E27FC236}">
              <a16:creationId xmlns:a16="http://schemas.microsoft.com/office/drawing/2014/main" id="{56BCD090-AB6F-4D3D-84D2-D9786F079E08}"/>
            </a:ext>
          </a:extLst>
        </xdr:cNvPr>
        <xdr:cNvCxnSpPr/>
      </xdr:nvCxnSpPr>
      <xdr:spPr>
        <a:xfrm>
          <a:off x="3752850" y="10361507"/>
          <a:ext cx="762000" cy="60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29C86520-4CD5-497F-A22E-BD96F61515B4}"/>
            </a:ext>
          </a:extLst>
        </xdr:cNvPr>
        <xdr:cNvSpPr txBox="1"/>
      </xdr:nvSpPr>
      <xdr:spPr>
        <a:xfrm>
          <a:off x="4584700" y="1052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2F5EEBBD-221A-4F4B-A375-72F4BFFC617B}"/>
            </a:ext>
          </a:extLst>
        </xdr:cNvPr>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66</xdr:row>
      <xdr:rowOff>58420</xdr:rowOff>
    </xdr:to>
    <xdr:cxnSp macro="">
      <xdr:nvCxnSpPr>
        <xdr:cNvPr id="135" name="直線コネクタ 134">
          <a:extLst>
            <a:ext uri="{FF2B5EF4-FFF2-40B4-BE49-F238E27FC236}">
              <a16:creationId xmlns:a16="http://schemas.microsoft.com/office/drawing/2014/main" id="{FF28DFB7-68BA-410D-93C2-661BC225A5D8}"/>
            </a:ext>
          </a:extLst>
        </xdr:cNvPr>
        <xdr:cNvCxnSpPr/>
      </xdr:nvCxnSpPr>
      <xdr:spPr>
        <a:xfrm flipV="1">
          <a:off x="2940050" y="10361507"/>
          <a:ext cx="812800" cy="76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1AE1D164-2651-4442-8544-1F61159AE028}"/>
            </a:ext>
          </a:extLst>
        </xdr:cNvPr>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313D0AAA-6A50-4780-BD23-D2E965C0E2C2}"/>
            </a:ext>
          </a:extLst>
        </xdr:cNvPr>
        <xdr:cNvSpPr txBox="1"/>
      </xdr:nvSpPr>
      <xdr:spPr>
        <a:xfrm>
          <a:off x="3409950" y="1047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58420</xdr:rowOff>
    </xdr:to>
    <xdr:cxnSp macro="">
      <xdr:nvCxnSpPr>
        <xdr:cNvPr id="138" name="直線コネクタ 137">
          <a:extLst>
            <a:ext uri="{FF2B5EF4-FFF2-40B4-BE49-F238E27FC236}">
              <a16:creationId xmlns:a16="http://schemas.microsoft.com/office/drawing/2014/main" id="{D14472EA-7F45-4C87-A203-4553986A7EC6}"/>
            </a:ext>
          </a:extLst>
        </xdr:cNvPr>
        <xdr:cNvCxnSpPr/>
      </xdr:nvCxnSpPr>
      <xdr:spPr>
        <a:xfrm>
          <a:off x="2127250" y="11054080"/>
          <a:ext cx="8128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DF37A907-5A37-4652-984D-CD12F3806D95}"/>
            </a:ext>
          </a:extLst>
        </xdr:cNvPr>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B0C1AFA2-ABF9-4C8C-82D6-8A6ABC2ECDCB}"/>
            </a:ext>
          </a:extLst>
        </xdr:cNvPr>
        <xdr:cNvSpPr txBox="1"/>
      </xdr:nvSpPr>
      <xdr:spPr>
        <a:xfrm>
          <a:off x="25971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42333</xdr:rowOff>
    </xdr:to>
    <xdr:cxnSp macro="">
      <xdr:nvCxnSpPr>
        <xdr:cNvPr id="141" name="直線コネクタ 140">
          <a:extLst>
            <a:ext uri="{FF2B5EF4-FFF2-40B4-BE49-F238E27FC236}">
              <a16:creationId xmlns:a16="http://schemas.microsoft.com/office/drawing/2014/main" id="{D776043C-D8D2-49BE-AAD5-315283ADE805}"/>
            </a:ext>
          </a:extLst>
        </xdr:cNvPr>
        <xdr:cNvCxnSpPr/>
      </xdr:nvCxnSpPr>
      <xdr:spPr>
        <a:xfrm flipV="1">
          <a:off x="1333500" y="11054080"/>
          <a:ext cx="793750" cy="5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2E040D55-C8D7-4CF9-8A68-5C53176BBC65}"/>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8474E7D9-DE22-4588-92ED-93ADC456258F}"/>
            </a:ext>
          </a:extLst>
        </xdr:cNvPr>
        <xdr:cNvSpPr txBox="1"/>
      </xdr:nvSpPr>
      <xdr:spPr>
        <a:xfrm>
          <a:off x="17843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9AE5806D-B5FF-4616-AB41-81485DE6EEFD}"/>
            </a:ext>
          </a:extLst>
        </xdr:cNvPr>
        <xdr:cNvSpPr/>
      </xdr:nvSpPr>
      <xdr:spPr>
        <a:xfrm>
          <a:off x="12827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336E66FA-4D7C-42EB-9249-344A90A07D41}"/>
            </a:ext>
          </a:extLst>
        </xdr:cNvPr>
        <xdr:cNvSpPr txBox="1"/>
      </xdr:nvSpPr>
      <xdr:spPr>
        <a:xfrm>
          <a:off x="971550" y="1057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F766566-B424-4BDE-8AAD-CA10F3006426}"/>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79D65F6-8E28-4630-BA52-0B083862EC3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D5841DB-A657-42B3-94F9-C78C81818341}"/>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0876D55-776F-4470-99A1-E088B1369C25}"/>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77086AA-0522-43A6-84D5-8F640E64950E}"/>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18204</xdr:rowOff>
    </xdr:from>
    <xdr:to>
      <xdr:col>23</xdr:col>
      <xdr:colOff>184150</xdr:colOff>
      <xdr:row>65</xdr:row>
      <xdr:rowOff>119804</xdr:rowOff>
    </xdr:to>
    <xdr:sp macro="" textlink="">
      <xdr:nvSpPr>
        <xdr:cNvPr id="151" name="楕円 150">
          <a:extLst>
            <a:ext uri="{FF2B5EF4-FFF2-40B4-BE49-F238E27FC236}">
              <a16:creationId xmlns:a16="http://schemas.microsoft.com/office/drawing/2014/main" id="{46621502-8193-48CB-A1B6-9F3A90A21534}"/>
            </a:ext>
          </a:extLst>
        </xdr:cNvPr>
        <xdr:cNvSpPr/>
      </xdr:nvSpPr>
      <xdr:spPr>
        <a:xfrm>
          <a:off x="4464050" y="109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161731</xdr:rowOff>
    </xdr:from>
    <xdr:ext cx="762000" cy="259045"/>
    <xdr:sp macro="" textlink="">
      <xdr:nvSpPr>
        <xdr:cNvPr id="152" name="財政構造の弾力性該当値テキスト">
          <a:extLst>
            <a:ext uri="{FF2B5EF4-FFF2-40B4-BE49-F238E27FC236}">
              <a16:creationId xmlns:a16="http://schemas.microsoft.com/office/drawing/2014/main" id="{EAA0A641-9392-4154-8B74-B223070249A1}"/>
            </a:ext>
          </a:extLst>
        </xdr:cNvPr>
        <xdr:cNvSpPr txBox="1"/>
      </xdr:nvSpPr>
      <xdr:spPr>
        <a:xfrm>
          <a:off x="4584700" y="1089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3" name="楕円 152">
          <a:extLst>
            <a:ext uri="{FF2B5EF4-FFF2-40B4-BE49-F238E27FC236}">
              <a16:creationId xmlns:a16="http://schemas.microsoft.com/office/drawing/2014/main" id="{C7107958-3A80-4A2B-9188-1C46B11B14C4}"/>
            </a:ext>
          </a:extLst>
        </xdr:cNvPr>
        <xdr:cNvSpPr/>
      </xdr:nvSpPr>
      <xdr:spPr>
        <a:xfrm>
          <a:off x="3702050" y="10310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24994</xdr:rowOff>
    </xdr:from>
    <xdr:ext cx="736600" cy="259045"/>
    <xdr:sp macro="" textlink="">
      <xdr:nvSpPr>
        <xdr:cNvPr id="154" name="テキスト ボックス 153">
          <a:extLst>
            <a:ext uri="{FF2B5EF4-FFF2-40B4-BE49-F238E27FC236}">
              <a16:creationId xmlns:a16="http://schemas.microsoft.com/office/drawing/2014/main" id="{04194DA6-18B4-43A5-B2BE-0D6628F79353}"/>
            </a:ext>
          </a:extLst>
        </xdr:cNvPr>
        <xdr:cNvSpPr txBox="1"/>
      </xdr:nvSpPr>
      <xdr:spPr>
        <a:xfrm>
          <a:off x="3409950" y="1008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5" name="楕円 154">
          <a:extLst>
            <a:ext uri="{FF2B5EF4-FFF2-40B4-BE49-F238E27FC236}">
              <a16:creationId xmlns:a16="http://schemas.microsoft.com/office/drawing/2014/main" id="{008CC070-55F5-4275-8CA7-48C9E40457D4}"/>
            </a:ext>
          </a:extLst>
        </xdr:cNvPr>
        <xdr:cNvSpPr/>
      </xdr:nvSpPr>
      <xdr:spPr>
        <a:xfrm>
          <a:off x="2889250" y="110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6" name="テキスト ボックス 155">
          <a:extLst>
            <a:ext uri="{FF2B5EF4-FFF2-40B4-BE49-F238E27FC236}">
              <a16:creationId xmlns:a16="http://schemas.microsoft.com/office/drawing/2014/main" id="{1536B0AF-33CD-4843-A608-0A2419399F8F}"/>
            </a:ext>
          </a:extLst>
        </xdr:cNvPr>
        <xdr:cNvSpPr txBox="1"/>
      </xdr:nvSpPr>
      <xdr:spPr>
        <a:xfrm>
          <a:off x="2597150" y="1115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a:extLst>
            <a:ext uri="{FF2B5EF4-FFF2-40B4-BE49-F238E27FC236}">
              <a16:creationId xmlns:a16="http://schemas.microsoft.com/office/drawing/2014/main" id="{6D1A641C-4F9A-44E7-89F5-AD7DDCC9C1CB}"/>
            </a:ext>
          </a:extLst>
        </xdr:cNvPr>
        <xdr:cNvSpPr/>
      </xdr:nvSpPr>
      <xdr:spPr>
        <a:xfrm>
          <a:off x="2095500" y="110032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id="{DD159C67-5903-4069-A21B-05126C40285F}"/>
            </a:ext>
          </a:extLst>
        </xdr:cNvPr>
        <xdr:cNvSpPr txBox="1"/>
      </xdr:nvSpPr>
      <xdr:spPr>
        <a:xfrm>
          <a:off x="1784350" y="1108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162983</xdr:rowOff>
    </xdr:from>
    <xdr:to>
      <xdr:col>7</xdr:col>
      <xdr:colOff>31750</xdr:colOff>
      <xdr:row>66</xdr:row>
      <xdr:rowOff>93133</xdr:rowOff>
    </xdr:to>
    <xdr:sp macro="" textlink="">
      <xdr:nvSpPr>
        <xdr:cNvPr id="159" name="楕円 158">
          <a:extLst>
            <a:ext uri="{FF2B5EF4-FFF2-40B4-BE49-F238E27FC236}">
              <a16:creationId xmlns:a16="http://schemas.microsoft.com/office/drawing/2014/main" id="{9D75EDED-7819-4C5F-B07A-A5423EF73EAF}"/>
            </a:ext>
          </a:extLst>
        </xdr:cNvPr>
        <xdr:cNvSpPr/>
      </xdr:nvSpPr>
      <xdr:spPr>
        <a:xfrm>
          <a:off x="1282700" y="1105958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77910</xdr:rowOff>
    </xdr:from>
    <xdr:ext cx="762000" cy="259045"/>
    <xdr:sp macro="" textlink="">
      <xdr:nvSpPr>
        <xdr:cNvPr id="160" name="テキスト ボックス 159">
          <a:extLst>
            <a:ext uri="{FF2B5EF4-FFF2-40B4-BE49-F238E27FC236}">
              <a16:creationId xmlns:a16="http://schemas.microsoft.com/office/drawing/2014/main" id="{C217F88D-508B-491D-AEA6-C0DA92DE0513}"/>
            </a:ext>
          </a:extLst>
        </xdr:cNvPr>
        <xdr:cNvSpPr txBox="1"/>
      </xdr:nvSpPr>
      <xdr:spPr>
        <a:xfrm>
          <a:off x="971550" y="1114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9D7FDE6-B172-4C8D-AC78-137B3F42E1E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E302A03-340D-4D3C-9A47-78E79A41382A}"/>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5B2897C-90A2-4BF6-AB3E-6C8F03590F9C}"/>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5855990C-7352-4EE5-BBD4-C28FB39A5AAB}"/>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C52D477-727E-48B5-A7B9-9536D829266B}"/>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3B913B6D-46E6-44B5-8CBE-1B59A12C5FA6}"/>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05CEF15-785E-410E-AB86-4512901D992C}"/>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100B0094-64A3-40E7-A3F7-ED239D875CDF}"/>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3B299DC8-8862-48B0-9F7C-CF827A4717ED}"/>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4607F85-C6A4-4DA7-A95A-F012FD4DFF98}"/>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7015090C-CFEF-463E-8998-302EC5F1699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2BEEC300-D185-4144-AE9D-200B4647829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71B6EAA-D4E4-4BAB-B88F-567C8CF9911E}"/>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前年度から減少しており、依然として類似団体平均を下回っている。</a:t>
          </a:r>
          <a:endParaRPr lang="ja-JP" altLang="ja-JP" sz="1400">
            <a:effectLst/>
          </a:endParaRPr>
        </a:p>
        <a:p>
          <a:r>
            <a:rPr kumimoji="1" lang="ja-JP" altLang="ja-JP" sz="1100">
              <a:solidFill>
                <a:schemeClr val="dk1"/>
              </a:solidFill>
              <a:effectLst/>
              <a:latin typeface="+mn-lt"/>
              <a:ea typeface="+mn-ea"/>
              <a:cs typeface="+mn-cs"/>
            </a:rPr>
            <a:t>　これは、人口１人当たりの物件費が、類似団体平均を下回っていることが要因である。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BE9778A2-9F4A-43F6-B1CE-16AC8A6C4611}"/>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F657ADC-7F8F-4A2B-AE19-4D057C3476E3}"/>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EC844909-522F-4DFA-A414-238E998B2506}"/>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562A2F0D-52C3-40A5-AA42-F9987A099E38}"/>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7A75859C-E5E5-4EBF-BB56-5CDA25A252FF}"/>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D06BB0FC-105C-4612-9E8B-02CBA188082C}"/>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C5D6E436-097B-4F79-8169-5F7077A2DDB3}"/>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41E09C11-3FEE-45D7-A6C7-1F31F8866961}"/>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D41F9A67-A1B7-497A-87C9-ADC2A409F8E3}"/>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8F16D173-EDAF-4B03-A2EF-456B74CB704C}"/>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B9C4A1FE-E5E9-4668-BAC2-EFEC22E27F14}"/>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9A4298A1-9F39-4919-AED3-4B03F8C7C5B9}"/>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E3EBA56F-3857-41C1-B7A8-492FDBABFC53}"/>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7BC34817-473E-4D41-BA2E-2E4BC181C04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A875A98B-3EC7-4C95-B33B-75F7D189F8BD}"/>
            </a:ext>
          </a:extLst>
        </xdr:cNvPr>
        <xdr:cNvCxnSpPr/>
      </xdr:nvCxnSpPr>
      <xdr:spPr>
        <a:xfrm flipV="1">
          <a:off x="4514850" y="13580720"/>
          <a:ext cx="0" cy="1371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4F62CA52-9300-467C-9D25-5D88C37F1269}"/>
            </a:ext>
          </a:extLst>
        </xdr:cNvPr>
        <xdr:cNvSpPr txBox="1"/>
      </xdr:nvSpPr>
      <xdr:spPr>
        <a:xfrm>
          <a:off x="4584700" y="1492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9EED41D5-E705-455C-898C-4B00CD0B40DB}"/>
            </a:ext>
          </a:extLst>
        </xdr:cNvPr>
        <xdr:cNvCxnSpPr/>
      </xdr:nvCxnSpPr>
      <xdr:spPr>
        <a:xfrm>
          <a:off x="4425950" y="1495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D8ED83B3-D3B0-477B-86E0-80481F0FE973}"/>
            </a:ext>
          </a:extLst>
        </xdr:cNvPr>
        <xdr:cNvSpPr txBox="1"/>
      </xdr:nvSpPr>
      <xdr:spPr>
        <a:xfrm>
          <a:off x="4584700" y="133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7CE5E72D-0204-4705-AC8F-466F84747C2D}"/>
            </a:ext>
          </a:extLst>
        </xdr:cNvPr>
        <xdr:cNvCxnSpPr/>
      </xdr:nvCxnSpPr>
      <xdr:spPr>
        <a:xfrm>
          <a:off x="4425950" y="13580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161065</xdr:rowOff>
    </xdr:from>
    <xdr:to>
      <xdr:col>23</xdr:col>
      <xdr:colOff>133350</xdr:colOff>
      <xdr:row>81</xdr:row>
      <xdr:rowOff>168497</xdr:rowOff>
    </xdr:to>
    <xdr:cxnSp macro="">
      <xdr:nvCxnSpPr>
        <xdr:cNvPr id="193" name="直線コネクタ 192">
          <a:extLst>
            <a:ext uri="{FF2B5EF4-FFF2-40B4-BE49-F238E27FC236}">
              <a16:creationId xmlns:a16="http://schemas.microsoft.com/office/drawing/2014/main" id="{C5257784-48CE-4647-B360-AF8461E87211}"/>
            </a:ext>
          </a:extLst>
        </xdr:cNvPr>
        <xdr:cNvCxnSpPr/>
      </xdr:nvCxnSpPr>
      <xdr:spPr>
        <a:xfrm flipV="1">
          <a:off x="3752850" y="13739905"/>
          <a:ext cx="762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124ABDE3-00CE-4B88-A10D-42EE0A93D2E9}"/>
            </a:ext>
          </a:extLst>
        </xdr:cNvPr>
        <xdr:cNvSpPr txBox="1"/>
      </xdr:nvSpPr>
      <xdr:spPr>
        <a:xfrm>
          <a:off x="4584700" y="13843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B528AA5F-D9F7-42E0-8291-42B2FA25D874}"/>
            </a:ext>
          </a:extLst>
        </xdr:cNvPr>
        <xdr:cNvSpPr/>
      </xdr:nvSpPr>
      <xdr:spPr>
        <a:xfrm>
          <a:off x="4464050" y="13871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95016</xdr:rowOff>
    </xdr:from>
    <xdr:to>
      <xdr:col>19</xdr:col>
      <xdr:colOff>133350</xdr:colOff>
      <xdr:row>81</xdr:row>
      <xdr:rowOff>168497</xdr:rowOff>
    </xdr:to>
    <xdr:cxnSp macro="">
      <xdr:nvCxnSpPr>
        <xdr:cNvPr id="196" name="直線コネクタ 195">
          <a:extLst>
            <a:ext uri="{FF2B5EF4-FFF2-40B4-BE49-F238E27FC236}">
              <a16:creationId xmlns:a16="http://schemas.microsoft.com/office/drawing/2014/main" id="{3DBD3432-1A2C-4128-8FAE-50DE8CD4D53D}"/>
            </a:ext>
          </a:extLst>
        </xdr:cNvPr>
        <xdr:cNvCxnSpPr/>
      </xdr:nvCxnSpPr>
      <xdr:spPr>
        <a:xfrm>
          <a:off x="2940050" y="13673856"/>
          <a:ext cx="812800" cy="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6847FAB5-6CF3-410B-96EB-C282995FCDC6}"/>
            </a:ext>
          </a:extLst>
        </xdr:cNvPr>
        <xdr:cNvSpPr/>
      </xdr:nvSpPr>
      <xdr:spPr>
        <a:xfrm>
          <a:off x="3702050" y="13832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9F9C13B-839F-4C32-9DD7-A35A580C9823}"/>
            </a:ext>
          </a:extLst>
        </xdr:cNvPr>
        <xdr:cNvSpPr txBox="1"/>
      </xdr:nvSpPr>
      <xdr:spPr>
        <a:xfrm>
          <a:off x="3409950" y="1391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123954</xdr:rowOff>
    </xdr:from>
    <xdr:to>
      <xdr:col>15</xdr:col>
      <xdr:colOff>82550</xdr:colOff>
      <xdr:row>81</xdr:row>
      <xdr:rowOff>95016</xdr:rowOff>
    </xdr:to>
    <xdr:cxnSp macro="">
      <xdr:nvCxnSpPr>
        <xdr:cNvPr id="199" name="直線コネクタ 198">
          <a:extLst>
            <a:ext uri="{FF2B5EF4-FFF2-40B4-BE49-F238E27FC236}">
              <a16:creationId xmlns:a16="http://schemas.microsoft.com/office/drawing/2014/main" id="{C40BE860-E161-496B-8414-722C3153542A}"/>
            </a:ext>
          </a:extLst>
        </xdr:cNvPr>
        <xdr:cNvCxnSpPr/>
      </xdr:nvCxnSpPr>
      <xdr:spPr>
        <a:xfrm>
          <a:off x="2127250" y="13535154"/>
          <a:ext cx="812800" cy="1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75A2FED3-6648-482B-949B-3C720738C39B}"/>
            </a:ext>
          </a:extLst>
        </xdr:cNvPr>
        <xdr:cNvSpPr/>
      </xdr:nvSpPr>
      <xdr:spPr>
        <a:xfrm>
          <a:off x="2889250" y="137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739DB51A-41E8-4017-804A-3750C785A55F}"/>
            </a:ext>
          </a:extLst>
        </xdr:cNvPr>
        <xdr:cNvSpPr txBox="1"/>
      </xdr:nvSpPr>
      <xdr:spPr>
        <a:xfrm>
          <a:off x="2597150" y="1384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123954</xdr:rowOff>
    </xdr:from>
    <xdr:to>
      <xdr:col>11</xdr:col>
      <xdr:colOff>31750</xdr:colOff>
      <xdr:row>80</xdr:row>
      <xdr:rowOff>150005</xdr:rowOff>
    </xdr:to>
    <xdr:cxnSp macro="">
      <xdr:nvCxnSpPr>
        <xdr:cNvPr id="202" name="直線コネクタ 201">
          <a:extLst>
            <a:ext uri="{FF2B5EF4-FFF2-40B4-BE49-F238E27FC236}">
              <a16:creationId xmlns:a16="http://schemas.microsoft.com/office/drawing/2014/main" id="{5574C8BC-26FA-46C9-B6DC-ADDC98F56A86}"/>
            </a:ext>
          </a:extLst>
        </xdr:cNvPr>
        <xdr:cNvCxnSpPr/>
      </xdr:nvCxnSpPr>
      <xdr:spPr>
        <a:xfrm flipV="1">
          <a:off x="1333500" y="13535154"/>
          <a:ext cx="79375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1B3BCF70-8BE8-45B5-A208-1B91887E36D6}"/>
            </a:ext>
          </a:extLst>
        </xdr:cNvPr>
        <xdr:cNvSpPr/>
      </xdr:nvSpPr>
      <xdr:spPr>
        <a:xfrm>
          <a:off x="2095500" y="13649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2D69142F-074C-4AFA-8FC7-31A350B9905E}"/>
            </a:ext>
          </a:extLst>
        </xdr:cNvPr>
        <xdr:cNvSpPr txBox="1"/>
      </xdr:nvSpPr>
      <xdr:spPr>
        <a:xfrm>
          <a:off x="1784350" y="1373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D9E352A4-C544-4344-B1EC-2E7265EA2154}"/>
            </a:ext>
          </a:extLst>
        </xdr:cNvPr>
        <xdr:cNvSpPr/>
      </xdr:nvSpPr>
      <xdr:spPr>
        <a:xfrm>
          <a:off x="1282700" y="13612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C6088966-087E-4204-980B-17B8C819F746}"/>
            </a:ext>
          </a:extLst>
        </xdr:cNvPr>
        <xdr:cNvSpPr txBox="1"/>
      </xdr:nvSpPr>
      <xdr:spPr>
        <a:xfrm>
          <a:off x="971550" y="136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BD9F2FD-777D-4D7A-BAB3-E89F0228F616}"/>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23B578C-8DCD-46BB-AEB7-D67499D02E6A}"/>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61E4E75-9550-4AAA-9E44-DD6459F85A3A}"/>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13D2F19-57CF-4DDE-8753-1DA54CB16AFA}"/>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7121C86-B281-432C-B631-7D3537B3F599}"/>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110265</xdr:rowOff>
    </xdr:from>
    <xdr:to>
      <xdr:col>23</xdr:col>
      <xdr:colOff>184150</xdr:colOff>
      <xdr:row>82</xdr:row>
      <xdr:rowOff>40415</xdr:rowOff>
    </xdr:to>
    <xdr:sp macro="" textlink="">
      <xdr:nvSpPr>
        <xdr:cNvPr id="212" name="楕円 211">
          <a:extLst>
            <a:ext uri="{FF2B5EF4-FFF2-40B4-BE49-F238E27FC236}">
              <a16:creationId xmlns:a16="http://schemas.microsoft.com/office/drawing/2014/main" id="{6F3F13DC-5FB6-463C-9FE1-20DD56C3E791}"/>
            </a:ext>
          </a:extLst>
        </xdr:cNvPr>
        <xdr:cNvSpPr/>
      </xdr:nvSpPr>
      <xdr:spPr>
        <a:xfrm>
          <a:off x="4464050" y="13689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126792</xdr:rowOff>
    </xdr:from>
    <xdr:ext cx="762000" cy="259045"/>
    <xdr:sp macro="" textlink="">
      <xdr:nvSpPr>
        <xdr:cNvPr id="213" name="人件費・物件費等の状況該当値テキスト">
          <a:extLst>
            <a:ext uri="{FF2B5EF4-FFF2-40B4-BE49-F238E27FC236}">
              <a16:creationId xmlns:a16="http://schemas.microsoft.com/office/drawing/2014/main" id="{686BBEFF-D630-42AD-A447-0BCC781DDABD}"/>
            </a:ext>
          </a:extLst>
        </xdr:cNvPr>
        <xdr:cNvSpPr txBox="1"/>
      </xdr:nvSpPr>
      <xdr:spPr>
        <a:xfrm>
          <a:off x="4584700" y="135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117697</xdr:rowOff>
    </xdr:from>
    <xdr:to>
      <xdr:col>19</xdr:col>
      <xdr:colOff>184150</xdr:colOff>
      <xdr:row>82</xdr:row>
      <xdr:rowOff>47847</xdr:rowOff>
    </xdr:to>
    <xdr:sp macro="" textlink="">
      <xdr:nvSpPr>
        <xdr:cNvPr id="214" name="楕円 213">
          <a:extLst>
            <a:ext uri="{FF2B5EF4-FFF2-40B4-BE49-F238E27FC236}">
              <a16:creationId xmlns:a16="http://schemas.microsoft.com/office/drawing/2014/main" id="{506B889B-4F13-4F1F-A0AA-3C2038A9D61F}"/>
            </a:ext>
          </a:extLst>
        </xdr:cNvPr>
        <xdr:cNvSpPr/>
      </xdr:nvSpPr>
      <xdr:spPr>
        <a:xfrm>
          <a:off x="3702050" y="13696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58024</xdr:rowOff>
    </xdr:from>
    <xdr:ext cx="736600" cy="259045"/>
    <xdr:sp macro="" textlink="">
      <xdr:nvSpPr>
        <xdr:cNvPr id="215" name="テキスト ボックス 214">
          <a:extLst>
            <a:ext uri="{FF2B5EF4-FFF2-40B4-BE49-F238E27FC236}">
              <a16:creationId xmlns:a16="http://schemas.microsoft.com/office/drawing/2014/main" id="{B67A88BE-89C9-451A-A08E-89EF7A61F24C}"/>
            </a:ext>
          </a:extLst>
        </xdr:cNvPr>
        <xdr:cNvSpPr txBox="1"/>
      </xdr:nvSpPr>
      <xdr:spPr>
        <a:xfrm>
          <a:off x="3409950" y="1346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44216</xdr:rowOff>
    </xdr:from>
    <xdr:to>
      <xdr:col>15</xdr:col>
      <xdr:colOff>133350</xdr:colOff>
      <xdr:row>81</xdr:row>
      <xdr:rowOff>145816</xdr:rowOff>
    </xdr:to>
    <xdr:sp macro="" textlink="">
      <xdr:nvSpPr>
        <xdr:cNvPr id="216" name="楕円 215">
          <a:extLst>
            <a:ext uri="{FF2B5EF4-FFF2-40B4-BE49-F238E27FC236}">
              <a16:creationId xmlns:a16="http://schemas.microsoft.com/office/drawing/2014/main" id="{A396B5E5-B5BD-41F1-B439-23C3A68843AD}"/>
            </a:ext>
          </a:extLst>
        </xdr:cNvPr>
        <xdr:cNvSpPr/>
      </xdr:nvSpPr>
      <xdr:spPr>
        <a:xfrm>
          <a:off x="2889250" y="136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155993</xdr:rowOff>
    </xdr:from>
    <xdr:ext cx="762000" cy="259045"/>
    <xdr:sp macro="" textlink="">
      <xdr:nvSpPr>
        <xdr:cNvPr id="217" name="テキスト ボックス 216">
          <a:extLst>
            <a:ext uri="{FF2B5EF4-FFF2-40B4-BE49-F238E27FC236}">
              <a16:creationId xmlns:a16="http://schemas.microsoft.com/office/drawing/2014/main" id="{362A2F26-1DBF-4EFE-991E-491B1FE8D263}"/>
            </a:ext>
          </a:extLst>
        </xdr:cNvPr>
        <xdr:cNvSpPr txBox="1"/>
      </xdr:nvSpPr>
      <xdr:spPr>
        <a:xfrm>
          <a:off x="2597150" y="133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73154</xdr:rowOff>
    </xdr:from>
    <xdr:to>
      <xdr:col>11</xdr:col>
      <xdr:colOff>82550</xdr:colOff>
      <xdr:row>81</xdr:row>
      <xdr:rowOff>3304</xdr:rowOff>
    </xdr:to>
    <xdr:sp macro="" textlink="">
      <xdr:nvSpPr>
        <xdr:cNvPr id="218" name="楕円 217">
          <a:extLst>
            <a:ext uri="{FF2B5EF4-FFF2-40B4-BE49-F238E27FC236}">
              <a16:creationId xmlns:a16="http://schemas.microsoft.com/office/drawing/2014/main" id="{5E9318D4-7F95-415B-BCF7-D094CD4F81EF}"/>
            </a:ext>
          </a:extLst>
        </xdr:cNvPr>
        <xdr:cNvSpPr/>
      </xdr:nvSpPr>
      <xdr:spPr>
        <a:xfrm>
          <a:off x="2095500" y="134843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13481</xdr:rowOff>
    </xdr:from>
    <xdr:ext cx="762000" cy="259045"/>
    <xdr:sp macro="" textlink="">
      <xdr:nvSpPr>
        <xdr:cNvPr id="219" name="テキスト ボックス 218">
          <a:extLst>
            <a:ext uri="{FF2B5EF4-FFF2-40B4-BE49-F238E27FC236}">
              <a16:creationId xmlns:a16="http://schemas.microsoft.com/office/drawing/2014/main" id="{A4E539DF-4CE1-4DB4-BAE4-C01EE54D46CC}"/>
            </a:ext>
          </a:extLst>
        </xdr:cNvPr>
        <xdr:cNvSpPr txBox="1"/>
      </xdr:nvSpPr>
      <xdr:spPr>
        <a:xfrm>
          <a:off x="1784350" y="1325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99205</xdr:rowOff>
    </xdr:from>
    <xdr:to>
      <xdr:col>7</xdr:col>
      <xdr:colOff>31750</xdr:colOff>
      <xdr:row>81</xdr:row>
      <xdr:rowOff>29355</xdr:rowOff>
    </xdr:to>
    <xdr:sp macro="" textlink="">
      <xdr:nvSpPr>
        <xdr:cNvPr id="220" name="楕円 219">
          <a:extLst>
            <a:ext uri="{FF2B5EF4-FFF2-40B4-BE49-F238E27FC236}">
              <a16:creationId xmlns:a16="http://schemas.microsoft.com/office/drawing/2014/main" id="{A2429F9E-3673-4AB1-A4A1-50E0D4A958AA}"/>
            </a:ext>
          </a:extLst>
        </xdr:cNvPr>
        <xdr:cNvSpPr/>
      </xdr:nvSpPr>
      <xdr:spPr>
        <a:xfrm>
          <a:off x="1282700" y="135104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39532</xdr:rowOff>
    </xdr:from>
    <xdr:ext cx="762000" cy="259045"/>
    <xdr:sp macro="" textlink="">
      <xdr:nvSpPr>
        <xdr:cNvPr id="221" name="テキスト ボックス 220">
          <a:extLst>
            <a:ext uri="{FF2B5EF4-FFF2-40B4-BE49-F238E27FC236}">
              <a16:creationId xmlns:a16="http://schemas.microsoft.com/office/drawing/2014/main" id="{7C658815-7976-437E-9FAC-D35FBA72413E}"/>
            </a:ext>
          </a:extLst>
        </xdr:cNvPr>
        <xdr:cNvSpPr txBox="1"/>
      </xdr:nvSpPr>
      <xdr:spPr>
        <a:xfrm>
          <a:off x="971550" y="132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7766C3C4-77D3-45DD-A549-1B76CAFB7EA2}"/>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7A5DD6D4-9C3E-448A-BA4B-B83E1A96E4B7}"/>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3E1530D-B922-4C47-B094-364CE8F8438F}"/>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AEE85826-C30C-4DB6-B030-A405438005DA}"/>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ED89A79-A674-488C-88DF-629966CB322F}"/>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EFA3DABA-E152-47E0-95C6-85428849F17F}"/>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8F3B009-58B6-43B9-96C9-2D9B9C820936}"/>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D024BD8-1E12-4BAB-B37C-B05909493AEC}"/>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E6B4910C-17D7-4B1E-9B03-B35E8976F2C3}"/>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4895C433-8AFF-4476-B7CB-E7B32C726BDF}"/>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3FE223A0-2758-4E24-BDAF-7FCA4F8584C5}"/>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DE976046-7424-465B-92A5-1195E55D2458}"/>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9628D08C-7774-49F9-9104-3178DE183E18}"/>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年度は、依然として全国平均や類似団体平均を上回る高い水準で推移している。</a:t>
          </a:r>
          <a:endParaRPr lang="ja-JP" altLang="ja-JP" sz="1400">
            <a:effectLst/>
          </a:endParaRPr>
        </a:p>
        <a:p>
          <a:r>
            <a:rPr kumimoji="1" lang="ja-JP" altLang="ja-JP" sz="1100">
              <a:solidFill>
                <a:schemeClr val="dk1"/>
              </a:solidFill>
              <a:effectLst/>
              <a:latin typeface="+mn-lt"/>
              <a:ea typeface="+mn-ea"/>
              <a:cs typeface="+mn-cs"/>
            </a:rPr>
            <a:t>　これは、組織の新陳代謝に伴う昇任の低年齢化や給与制度の総合的見直しの実施が国と比較して遅れたことが要因である。</a:t>
          </a:r>
          <a:endParaRPr lang="ja-JP" altLang="ja-JP" sz="1400">
            <a:effectLst/>
          </a:endParaRPr>
        </a:p>
        <a:p>
          <a:r>
            <a:rPr kumimoji="1" lang="ja-JP" altLang="ja-JP" sz="1100">
              <a:solidFill>
                <a:schemeClr val="dk1"/>
              </a:solidFill>
              <a:effectLst/>
              <a:latin typeface="+mn-lt"/>
              <a:ea typeface="+mn-ea"/>
              <a:cs typeface="+mn-cs"/>
            </a:rPr>
            <a:t>　国や民間の給与水準との均衡を図りながら、適正かつ円滑に、実態に即した給与制度の構築を図る。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CBDF7D55-11DE-4BD8-800A-419D0CC79B92}"/>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A21CD744-BB72-4E05-AB92-382AB11A853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12167EAB-1478-4A86-B0F5-3E8B5BD3F413}"/>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2F416639-89A9-40E4-B7A4-1ACEA5D28CA8}"/>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5F15A21C-631D-477F-8B2B-8736A4C91EE4}"/>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731DAE4-E176-456D-9BEB-AF1F6E64371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9208FD7-7B28-46D6-8902-15937CFC631A}"/>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253A711A-456D-4A6C-BBA2-637B1E497353}"/>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E715E412-433E-43FB-BCD8-46298D10642A}"/>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D483C591-48E0-4EA9-9C22-4449AC2EC21F}"/>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C105DD2C-38EF-4B92-B47B-3A7356045F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EBECD77B-2B5C-4EF3-AE06-4BA6800156CB}"/>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421BF99D-88B0-4A5F-9D70-7EC6C75DD643}"/>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682C0D9A-46D1-4B94-BA9D-F11DC98260A4}"/>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86712E88-C1B0-4D96-B455-CECAE98D8533}"/>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66E47631-9A2F-4937-ACED-C196D40405CB}"/>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F4AA2041-7E25-4A2C-94CF-8CC1B28C15C5}"/>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599040C4-91A5-4FAF-83FE-0ED5C8B3E70B}"/>
            </a:ext>
          </a:extLst>
        </xdr:cNvPr>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9A927BDC-E11D-45B3-8960-0D9AC3605A91}"/>
            </a:ext>
          </a:extLst>
        </xdr:cNvPr>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1E6F4176-F51E-4135-9B96-F7905217D458}"/>
            </a:ext>
          </a:extLst>
        </xdr:cNvPr>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6BB45604-1090-4F8E-9EA4-069E3574A022}"/>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4ABE5CED-BBA3-4BBC-950B-DEA7F56A1A29}"/>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86179</xdr:rowOff>
    </xdr:to>
    <xdr:cxnSp macro="">
      <xdr:nvCxnSpPr>
        <xdr:cNvPr id="257" name="直線コネクタ 256">
          <a:extLst>
            <a:ext uri="{FF2B5EF4-FFF2-40B4-BE49-F238E27FC236}">
              <a16:creationId xmlns:a16="http://schemas.microsoft.com/office/drawing/2014/main" id="{C8EFC47F-657A-4487-B5B7-D6ED9CE27E6D}"/>
            </a:ext>
          </a:extLst>
        </xdr:cNvPr>
        <xdr:cNvCxnSpPr/>
      </xdr:nvCxnSpPr>
      <xdr:spPr>
        <a:xfrm flipV="1">
          <a:off x="14712950" y="14821263"/>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B3B72BA1-38D0-4335-9AFD-A072FDEDB002}"/>
            </a:ext>
          </a:extLst>
        </xdr:cNvPr>
        <xdr:cNvSpPr txBox="1"/>
      </xdr:nvSpPr>
      <xdr:spPr>
        <a:xfrm>
          <a:off x="15563850" y="14299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E6571923-37D7-479A-8BFC-5203EC7C08B7}"/>
            </a:ext>
          </a:extLst>
        </xdr:cNvPr>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137886</xdr:rowOff>
    </xdr:to>
    <xdr:cxnSp macro="">
      <xdr:nvCxnSpPr>
        <xdr:cNvPr id="260" name="直線コネクタ 259">
          <a:extLst>
            <a:ext uri="{FF2B5EF4-FFF2-40B4-BE49-F238E27FC236}">
              <a16:creationId xmlns:a16="http://schemas.microsoft.com/office/drawing/2014/main" id="{0C8B5DFC-5D7F-4402-92A2-EFFC9A8EFBCA}"/>
            </a:ext>
          </a:extLst>
        </xdr:cNvPr>
        <xdr:cNvCxnSpPr/>
      </xdr:nvCxnSpPr>
      <xdr:spPr>
        <a:xfrm flipV="1">
          <a:off x="13903960" y="14838499"/>
          <a:ext cx="80899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EB6632E-168A-4DC9-8EFA-419E0476E053}"/>
            </a:ext>
          </a:extLst>
        </xdr:cNvPr>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DCB5D46D-61DA-4F91-9C66-8231537CD68C}"/>
            </a:ext>
          </a:extLst>
        </xdr:cNvPr>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137886</xdr:rowOff>
    </xdr:to>
    <xdr:cxnSp macro="">
      <xdr:nvCxnSpPr>
        <xdr:cNvPr id="263" name="直線コネクタ 262">
          <a:extLst>
            <a:ext uri="{FF2B5EF4-FFF2-40B4-BE49-F238E27FC236}">
              <a16:creationId xmlns:a16="http://schemas.microsoft.com/office/drawing/2014/main" id="{D9BED894-1DD2-41DE-8481-0FB12E86482C}"/>
            </a:ext>
          </a:extLst>
        </xdr:cNvPr>
        <xdr:cNvCxnSpPr/>
      </xdr:nvCxnSpPr>
      <xdr:spPr>
        <a:xfrm>
          <a:off x="13106400" y="14872970"/>
          <a:ext cx="79756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94D1D849-F6E2-486E-A362-519AD498D380}"/>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3A3E13FD-1BB3-4243-B6B7-5537A7C95B87}"/>
            </a:ext>
          </a:extLst>
        </xdr:cNvPr>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155121</xdr:rowOff>
    </xdr:to>
    <xdr:cxnSp macro="">
      <xdr:nvCxnSpPr>
        <xdr:cNvPr id="266" name="直線コネクタ 265">
          <a:extLst>
            <a:ext uri="{FF2B5EF4-FFF2-40B4-BE49-F238E27FC236}">
              <a16:creationId xmlns:a16="http://schemas.microsoft.com/office/drawing/2014/main" id="{67F643C5-BA24-4EB3-B2A9-D69872E05565}"/>
            </a:ext>
          </a:extLst>
        </xdr:cNvPr>
        <xdr:cNvCxnSpPr/>
      </xdr:nvCxnSpPr>
      <xdr:spPr>
        <a:xfrm flipV="1">
          <a:off x="12293600" y="14872970"/>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8C2891D3-FD12-4621-ACC4-6CE3D38FAC7F}"/>
            </a:ext>
          </a:extLst>
        </xdr:cNvPr>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8" name="テキスト ボックス 267">
          <a:extLst>
            <a:ext uri="{FF2B5EF4-FFF2-40B4-BE49-F238E27FC236}">
              <a16:creationId xmlns:a16="http://schemas.microsoft.com/office/drawing/2014/main" id="{0D100035-6317-49EB-94EC-D64CDCB5F383}"/>
            </a:ext>
          </a:extLst>
        </xdr:cNvPr>
        <xdr:cNvSpPr txBox="1"/>
      </xdr:nvSpPr>
      <xdr:spPr>
        <a:xfrm>
          <a:off x="12763500" y="1425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9788CADD-3E17-43CC-97FE-12EF10E3E12E}"/>
            </a:ext>
          </a:extLst>
        </xdr:cNvPr>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14BC50D2-5EE9-4B27-9F4C-CDC85F89AD0F}"/>
            </a:ext>
          </a:extLst>
        </xdr:cNvPr>
        <xdr:cNvSpPr txBox="1"/>
      </xdr:nvSpPr>
      <xdr:spPr>
        <a:xfrm>
          <a:off x="11950700" y="1429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D32A662-F9B1-4E2D-B750-50EE8CC9DD07}"/>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E47613A-0CCB-42CD-8255-78FEEB090816}"/>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02F6A1C-9F99-415F-82DB-0B9A37109C6F}"/>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720BE53-2C43-41A7-9B2A-A15F575EA3AB}"/>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C2BF48E-755F-4508-B77A-A027393E338B}"/>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6" name="楕円 275">
          <a:extLst>
            <a:ext uri="{FF2B5EF4-FFF2-40B4-BE49-F238E27FC236}">
              <a16:creationId xmlns:a16="http://schemas.microsoft.com/office/drawing/2014/main" id="{6943CEFE-99A6-44A4-B6C0-F633AB3E822A}"/>
            </a:ext>
          </a:extLst>
        </xdr:cNvPr>
        <xdr:cNvSpPr/>
      </xdr:nvSpPr>
      <xdr:spPr>
        <a:xfrm>
          <a:off x="15427960" y="1477046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7" name="給与水準   （国との比較）該当値テキスト">
          <a:extLst>
            <a:ext uri="{FF2B5EF4-FFF2-40B4-BE49-F238E27FC236}">
              <a16:creationId xmlns:a16="http://schemas.microsoft.com/office/drawing/2014/main" id="{044268FC-6C1F-4AD7-B3A5-2D3BF3F50E6D}"/>
            </a:ext>
          </a:extLst>
        </xdr:cNvPr>
        <xdr:cNvSpPr txBox="1"/>
      </xdr:nvSpPr>
      <xdr:spPr>
        <a:xfrm>
          <a:off x="15563850" y="1474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a:extLst>
            <a:ext uri="{FF2B5EF4-FFF2-40B4-BE49-F238E27FC236}">
              <a16:creationId xmlns:a16="http://schemas.microsoft.com/office/drawing/2014/main" id="{8BBD5E56-E1B2-4364-9537-A8FC25F6CDFF}"/>
            </a:ext>
          </a:extLst>
        </xdr:cNvPr>
        <xdr:cNvSpPr/>
      </xdr:nvSpPr>
      <xdr:spPr>
        <a:xfrm>
          <a:off x="14665960" y="1478769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a:extLst>
            <a:ext uri="{FF2B5EF4-FFF2-40B4-BE49-F238E27FC236}">
              <a16:creationId xmlns:a16="http://schemas.microsoft.com/office/drawing/2014/main" id="{D8F78890-EAE6-46C3-B7A7-3239D97CB325}"/>
            </a:ext>
          </a:extLst>
        </xdr:cNvPr>
        <xdr:cNvSpPr txBox="1"/>
      </xdr:nvSpPr>
      <xdr:spPr>
        <a:xfrm>
          <a:off x="14370050" y="14874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0" name="楕円 279">
          <a:extLst>
            <a:ext uri="{FF2B5EF4-FFF2-40B4-BE49-F238E27FC236}">
              <a16:creationId xmlns:a16="http://schemas.microsoft.com/office/drawing/2014/main" id="{970CAD5A-C2B2-4F1A-B4B1-D1646694A5B7}"/>
            </a:ext>
          </a:extLst>
        </xdr:cNvPr>
        <xdr:cNvSpPr/>
      </xdr:nvSpPr>
      <xdr:spPr>
        <a:xfrm>
          <a:off x="13868400" y="1483940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1" name="テキスト ボックス 280">
          <a:extLst>
            <a:ext uri="{FF2B5EF4-FFF2-40B4-BE49-F238E27FC236}">
              <a16:creationId xmlns:a16="http://schemas.microsoft.com/office/drawing/2014/main" id="{B0F60A87-47F8-4C7D-9B5E-330133507412}"/>
            </a:ext>
          </a:extLst>
        </xdr:cNvPr>
        <xdr:cNvSpPr txBox="1"/>
      </xdr:nvSpPr>
      <xdr:spPr>
        <a:xfrm>
          <a:off x="13557250" y="1492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a:extLst>
            <a:ext uri="{FF2B5EF4-FFF2-40B4-BE49-F238E27FC236}">
              <a16:creationId xmlns:a16="http://schemas.microsoft.com/office/drawing/2014/main" id="{46F75A84-CC6F-4CE7-A0D9-E8D348F9564C}"/>
            </a:ext>
          </a:extLst>
        </xdr:cNvPr>
        <xdr:cNvSpPr/>
      </xdr:nvSpPr>
      <xdr:spPr>
        <a:xfrm>
          <a:off x="13055600" y="148221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D3D2C9B4-8B81-4DB3-9B92-83B780452CDF}"/>
            </a:ext>
          </a:extLst>
        </xdr:cNvPr>
        <xdr:cNvSpPr txBox="1"/>
      </xdr:nvSpPr>
      <xdr:spPr>
        <a:xfrm>
          <a:off x="12763500" y="149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4" name="楕円 283">
          <a:extLst>
            <a:ext uri="{FF2B5EF4-FFF2-40B4-BE49-F238E27FC236}">
              <a16:creationId xmlns:a16="http://schemas.microsoft.com/office/drawing/2014/main" id="{BCFC2A20-164A-4A07-A967-DA3DBCC74BE0}"/>
            </a:ext>
          </a:extLst>
        </xdr:cNvPr>
        <xdr:cNvSpPr/>
      </xdr:nvSpPr>
      <xdr:spPr>
        <a:xfrm>
          <a:off x="12242800" y="14856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5" name="テキスト ボックス 284">
          <a:extLst>
            <a:ext uri="{FF2B5EF4-FFF2-40B4-BE49-F238E27FC236}">
              <a16:creationId xmlns:a16="http://schemas.microsoft.com/office/drawing/2014/main" id="{9D7E6B50-52F1-494D-B0AE-6D1E44FF828F}"/>
            </a:ext>
          </a:extLst>
        </xdr:cNvPr>
        <xdr:cNvSpPr txBox="1"/>
      </xdr:nvSpPr>
      <xdr:spPr>
        <a:xfrm>
          <a:off x="11950700" y="1493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7C97EDF-628F-44F2-8968-7CD0D2278644}"/>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4ED7DBA5-7154-4C2E-86FC-657E78781D57}"/>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E24E1356-B2B9-44DB-8778-C62C4B25C4BE}"/>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8ED7ABFC-9B66-4DA9-B99A-07252EB27424}"/>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D69ADDB3-C36D-49FC-8B88-6623432E988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C19E60B0-54BA-4E40-B646-73CFB7082DF8}"/>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D12440D0-C92A-4862-A154-0ACF11CB1302}"/>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EF3FEDF5-1805-4D64-AC94-2A102F7C302C}"/>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DD7C692F-B672-430F-A112-1ADC44F0DC57}"/>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1F359FBC-D289-41D3-B294-7A5A722B4C08}"/>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F0A21903-5C9C-473C-AF9B-9777E083BB8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5D766399-A551-4085-A531-D84822D9FF94}"/>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65D9CC4F-3DB8-4DBB-B133-54988D73967E}"/>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令和４年度は類似団体平均と同水準となったが、都市開発による人口増については、落ち着きをみせており、今後も適正な定員管理の下、的確な職員の配置に努める。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9B398AAF-DA5E-4D39-A5EF-26965850C5E3}"/>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D03710FA-930A-4FDC-8989-D3BA72B077E2}"/>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33BA7495-C133-4B6C-9B0C-C1C84AD4F54D}"/>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7067E8B4-7B62-49E6-B9A5-34612AD72B9C}"/>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898A925C-E01A-4FC2-BF88-85EF786048BC}"/>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DC91B317-7637-4B34-8C77-B7E969698CBF}"/>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CD52AC01-9EDE-40AD-9221-F7435804C8F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6D82B2F1-0BCB-4AB1-A558-118931CABA4C}"/>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37351C93-22A5-494F-A379-3E9E37892E99}"/>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A61ACA41-8FBB-46B3-9C2F-92D28C3F608F}"/>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274B7357-C0D8-4208-A89D-2CE900A68E05}"/>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1FF3CF8D-2DB7-4A5D-9288-CEAB6098B748}"/>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4E62CF82-F3BB-447D-ACDC-62CAB8B7E3FD}"/>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EEFBB261-6BD8-4556-9F91-BA899F92D762}"/>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CC82E428-2B7B-4A32-9389-7FF2D5D20733}"/>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AA604F3D-61BB-4742-A181-E95A083FFAEE}"/>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ABE9F1AD-9AFC-4D50-9A07-E17FCA2B6B40}"/>
            </a:ext>
          </a:extLst>
        </xdr:cNvPr>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47F4164E-748E-4A49-854A-86DAA713E644}"/>
            </a:ext>
          </a:extLst>
        </xdr:cNvPr>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57A7EC2E-2ED4-4EFF-96FA-81516AFCCED6}"/>
            </a:ext>
          </a:extLst>
        </xdr:cNvPr>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C6D31A43-8676-417D-8407-DC34C435658B}"/>
            </a:ext>
          </a:extLst>
        </xdr:cNvPr>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884E79D1-CABE-46A6-8A7C-21DB0ADDA844}"/>
            </a:ext>
          </a:extLst>
        </xdr:cNvPr>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95779</xdr:rowOff>
    </xdr:from>
    <xdr:to>
      <xdr:col>81</xdr:col>
      <xdr:colOff>44450</xdr:colOff>
      <xdr:row>60</xdr:row>
      <xdr:rowOff>135996</xdr:rowOff>
    </xdr:to>
    <xdr:cxnSp macro="">
      <xdr:nvCxnSpPr>
        <xdr:cNvPr id="320" name="直線コネクタ 319">
          <a:extLst>
            <a:ext uri="{FF2B5EF4-FFF2-40B4-BE49-F238E27FC236}">
              <a16:creationId xmlns:a16="http://schemas.microsoft.com/office/drawing/2014/main" id="{4F4DC8E5-4DBE-49CC-B887-2D9863C7A7D9}"/>
            </a:ext>
          </a:extLst>
        </xdr:cNvPr>
        <xdr:cNvCxnSpPr/>
      </xdr:nvCxnSpPr>
      <xdr:spPr>
        <a:xfrm>
          <a:off x="14712950" y="10154179"/>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AEF30F5F-9FF7-46AC-84F3-7B21D7FF9CD3}"/>
            </a:ext>
          </a:extLst>
        </xdr:cNvPr>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E9F8EA23-2323-4795-BDC4-3B55DB9D3C23}"/>
            </a:ext>
          </a:extLst>
        </xdr:cNvPr>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91757</xdr:rowOff>
    </xdr:from>
    <xdr:to>
      <xdr:col>77</xdr:col>
      <xdr:colOff>44450</xdr:colOff>
      <xdr:row>60</xdr:row>
      <xdr:rowOff>95779</xdr:rowOff>
    </xdr:to>
    <xdr:cxnSp macro="">
      <xdr:nvCxnSpPr>
        <xdr:cNvPr id="323" name="直線コネクタ 322">
          <a:extLst>
            <a:ext uri="{FF2B5EF4-FFF2-40B4-BE49-F238E27FC236}">
              <a16:creationId xmlns:a16="http://schemas.microsoft.com/office/drawing/2014/main" id="{832FA987-3EC4-48BB-936E-13F654307095}"/>
            </a:ext>
          </a:extLst>
        </xdr:cNvPr>
        <xdr:cNvCxnSpPr/>
      </xdr:nvCxnSpPr>
      <xdr:spPr>
        <a:xfrm>
          <a:off x="13903960" y="10150157"/>
          <a:ext cx="80899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E6B9A6AA-9681-4078-9EBE-168F2E09379C}"/>
            </a:ext>
          </a:extLst>
        </xdr:cNvPr>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44AE4D6B-FFDC-4CC9-B15E-0BF0A0CE71EF}"/>
            </a:ext>
          </a:extLst>
        </xdr:cNvPr>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91757</xdr:rowOff>
    </xdr:from>
    <xdr:to>
      <xdr:col>72</xdr:col>
      <xdr:colOff>203200</xdr:colOff>
      <xdr:row>60</xdr:row>
      <xdr:rowOff>93769</xdr:rowOff>
    </xdr:to>
    <xdr:cxnSp macro="">
      <xdr:nvCxnSpPr>
        <xdr:cNvPr id="326" name="直線コネクタ 325">
          <a:extLst>
            <a:ext uri="{FF2B5EF4-FFF2-40B4-BE49-F238E27FC236}">
              <a16:creationId xmlns:a16="http://schemas.microsoft.com/office/drawing/2014/main" id="{BBD29C5B-7257-43EB-B5F7-3337107EBA84}"/>
            </a:ext>
          </a:extLst>
        </xdr:cNvPr>
        <xdr:cNvCxnSpPr/>
      </xdr:nvCxnSpPr>
      <xdr:spPr>
        <a:xfrm flipV="1">
          <a:off x="13106400" y="10150157"/>
          <a:ext cx="79756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E4A8E26F-0FA2-4607-9D9B-BA9571043FDD}"/>
            </a:ext>
          </a:extLst>
        </xdr:cNvPr>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F2419468-7D7D-49EA-8293-B942CD6E519A}"/>
            </a:ext>
          </a:extLst>
        </xdr:cNvPr>
        <xdr:cNvSpPr txBox="1"/>
      </xdr:nvSpPr>
      <xdr:spPr>
        <a:xfrm>
          <a:off x="1355725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97790</xdr:rowOff>
    </xdr:to>
    <xdr:cxnSp macro="">
      <xdr:nvCxnSpPr>
        <xdr:cNvPr id="329" name="直線コネクタ 328">
          <a:extLst>
            <a:ext uri="{FF2B5EF4-FFF2-40B4-BE49-F238E27FC236}">
              <a16:creationId xmlns:a16="http://schemas.microsoft.com/office/drawing/2014/main" id="{97DAB8AA-180B-4963-B64A-22CD24138DF5}"/>
            </a:ext>
          </a:extLst>
        </xdr:cNvPr>
        <xdr:cNvCxnSpPr/>
      </xdr:nvCxnSpPr>
      <xdr:spPr>
        <a:xfrm flipV="1">
          <a:off x="12293600" y="10152169"/>
          <a:ext cx="8128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A2E3D92C-6D25-486E-BB6B-37BA2876489D}"/>
            </a:ext>
          </a:extLst>
        </xdr:cNvPr>
        <xdr:cNvSpPr/>
      </xdr:nvSpPr>
      <xdr:spPr>
        <a:xfrm>
          <a:off x="13055600" y="101757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92C28BEC-5F9D-4C95-9856-1B35487DE782}"/>
            </a:ext>
          </a:extLst>
        </xdr:cNvPr>
        <xdr:cNvSpPr txBox="1"/>
      </xdr:nvSpPr>
      <xdr:spPr>
        <a:xfrm>
          <a:off x="12763500" y="10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193DCAC3-DCC8-40B9-92DD-675F50984715}"/>
            </a:ext>
          </a:extLst>
        </xdr:cNvPr>
        <xdr:cNvSpPr/>
      </xdr:nvSpPr>
      <xdr:spPr>
        <a:xfrm>
          <a:off x="12242800" y="10159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8E195020-5B38-43BB-AC3B-542A0E5B4961}"/>
            </a:ext>
          </a:extLst>
        </xdr:cNvPr>
        <xdr:cNvSpPr txBox="1"/>
      </xdr:nvSpPr>
      <xdr:spPr>
        <a:xfrm>
          <a:off x="11950700" y="10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265EEBA-DC36-4615-94B2-22419CB6D397}"/>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0EB1D64-2BA0-41A9-84EF-9ED7B4D8764E}"/>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756F8EF-76D5-409B-80D0-46DA9E5E7CD2}"/>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3126FBE-B075-4F64-96F6-591314F49BA1}"/>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7B7C670-3B49-4A4B-88E6-85C0033C111C}"/>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9" name="楕円 338">
          <a:extLst>
            <a:ext uri="{FF2B5EF4-FFF2-40B4-BE49-F238E27FC236}">
              <a16:creationId xmlns:a16="http://schemas.microsoft.com/office/drawing/2014/main" id="{1A1BC6F1-41FC-4CD5-AE3C-472511195538}"/>
            </a:ext>
          </a:extLst>
        </xdr:cNvPr>
        <xdr:cNvSpPr/>
      </xdr:nvSpPr>
      <xdr:spPr>
        <a:xfrm>
          <a:off x="15427960" y="1014359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40" name="定員管理の状況該当値テキスト">
          <a:extLst>
            <a:ext uri="{FF2B5EF4-FFF2-40B4-BE49-F238E27FC236}">
              <a16:creationId xmlns:a16="http://schemas.microsoft.com/office/drawing/2014/main" id="{CC5DA0A3-6C7E-44F2-9CF8-410872482C72}"/>
            </a:ext>
          </a:extLst>
        </xdr:cNvPr>
        <xdr:cNvSpPr txBox="1"/>
      </xdr:nvSpPr>
      <xdr:spPr>
        <a:xfrm>
          <a:off x="15563850" y="999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44979</xdr:rowOff>
    </xdr:from>
    <xdr:to>
      <xdr:col>77</xdr:col>
      <xdr:colOff>95250</xdr:colOff>
      <xdr:row>60</xdr:row>
      <xdr:rowOff>146579</xdr:rowOff>
    </xdr:to>
    <xdr:sp macro="" textlink="">
      <xdr:nvSpPr>
        <xdr:cNvPr id="341" name="楕円 340">
          <a:extLst>
            <a:ext uri="{FF2B5EF4-FFF2-40B4-BE49-F238E27FC236}">
              <a16:creationId xmlns:a16="http://schemas.microsoft.com/office/drawing/2014/main" id="{55305AA4-C819-4503-8C2C-B4BEEB80E503}"/>
            </a:ext>
          </a:extLst>
        </xdr:cNvPr>
        <xdr:cNvSpPr/>
      </xdr:nvSpPr>
      <xdr:spPr>
        <a:xfrm>
          <a:off x="14665960" y="1010337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156756</xdr:rowOff>
    </xdr:from>
    <xdr:ext cx="736600" cy="259045"/>
    <xdr:sp macro="" textlink="">
      <xdr:nvSpPr>
        <xdr:cNvPr id="342" name="テキスト ボックス 341">
          <a:extLst>
            <a:ext uri="{FF2B5EF4-FFF2-40B4-BE49-F238E27FC236}">
              <a16:creationId xmlns:a16="http://schemas.microsoft.com/office/drawing/2014/main" id="{BC00F7DC-40F7-47C3-988E-4D1265C890AB}"/>
            </a:ext>
          </a:extLst>
        </xdr:cNvPr>
        <xdr:cNvSpPr txBox="1"/>
      </xdr:nvSpPr>
      <xdr:spPr>
        <a:xfrm>
          <a:off x="14370050" y="9879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40957</xdr:rowOff>
    </xdr:from>
    <xdr:to>
      <xdr:col>73</xdr:col>
      <xdr:colOff>44450</xdr:colOff>
      <xdr:row>60</xdr:row>
      <xdr:rowOff>142557</xdr:rowOff>
    </xdr:to>
    <xdr:sp macro="" textlink="">
      <xdr:nvSpPr>
        <xdr:cNvPr id="343" name="楕円 342">
          <a:extLst>
            <a:ext uri="{FF2B5EF4-FFF2-40B4-BE49-F238E27FC236}">
              <a16:creationId xmlns:a16="http://schemas.microsoft.com/office/drawing/2014/main" id="{EA4D2272-1624-4C1D-BEA5-DD67BC8227A8}"/>
            </a:ext>
          </a:extLst>
        </xdr:cNvPr>
        <xdr:cNvSpPr/>
      </xdr:nvSpPr>
      <xdr:spPr>
        <a:xfrm>
          <a:off x="13868400" y="100993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152734</xdr:rowOff>
    </xdr:from>
    <xdr:ext cx="762000" cy="259045"/>
    <xdr:sp macro="" textlink="">
      <xdr:nvSpPr>
        <xdr:cNvPr id="344" name="テキスト ボックス 343">
          <a:extLst>
            <a:ext uri="{FF2B5EF4-FFF2-40B4-BE49-F238E27FC236}">
              <a16:creationId xmlns:a16="http://schemas.microsoft.com/office/drawing/2014/main" id="{5182CA16-5B4E-4274-910D-1C8F249BAD67}"/>
            </a:ext>
          </a:extLst>
        </xdr:cNvPr>
        <xdr:cNvSpPr txBox="1"/>
      </xdr:nvSpPr>
      <xdr:spPr>
        <a:xfrm>
          <a:off x="13557250" y="98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5" name="楕円 344">
          <a:extLst>
            <a:ext uri="{FF2B5EF4-FFF2-40B4-BE49-F238E27FC236}">
              <a16:creationId xmlns:a16="http://schemas.microsoft.com/office/drawing/2014/main" id="{AF7C2A51-3464-41A0-9CA4-153906FE3420}"/>
            </a:ext>
          </a:extLst>
        </xdr:cNvPr>
        <xdr:cNvSpPr/>
      </xdr:nvSpPr>
      <xdr:spPr>
        <a:xfrm>
          <a:off x="13055600" y="1010136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5F583A83-28E0-41C3-B3D4-5442AC85AA0F}"/>
            </a:ext>
          </a:extLst>
        </xdr:cNvPr>
        <xdr:cNvSpPr txBox="1"/>
      </xdr:nvSpPr>
      <xdr:spPr>
        <a:xfrm>
          <a:off x="12763500" y="987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7" name="楕円 346">
          <a:extLst>
            <a:ext uri="{FF2B5EF4-FFF2-40B4-BE49-F238E27FC236}">
              <a16:creationId xmlns:a16="http://schemas.microsoft.com/office/drawing/2014/main" id="{1193FC90-ACCD-477A-B47D-CED83EF9DA38}"/>
            </a:ext>
          </a:extLst>
        </xdr:cNvPr>
        <xdr:cNvSpPr/>
      </xdr:nvSpPr>
      <xdr:spPr>
        <a:xfrm>
          <a:off x="122428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77134254-7A7C-4B0A-ACE5-9BDD96BCBEB9}"/>
            </a:ext>
          </a:extLst>
        </xdr:cNvPr>
        <xdr:cNvSpPr txBox="1"/>
      </xdr:nvSpPr>
      <xdr:spPr>
        <a:xfrm>
          <a:off x="11950700" y="988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31133226-C4F8-4D6D-BAD9-24550DDD049F}"/>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FBAE0EFC-5B95-4598-8AEC-F57852BC3407}"/>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2C970A4B-2F6A-4CD9-AD4A-A0B9322DBE68}"/>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38695D-55DA-4397-953D-36EB1D6AAB48}"/>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4E5D3F4F-CEFF-4676-BFCD-0CFF9FA3DF72}"/>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72C0A71A-6B0C-430D-9780-ECD896680D26}"/>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83B9D59E-6F6F-4E84-9413-C8CBAE0B4BB5}"/>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FBB84D76-F1A8-4FAC-88BA-CC93148015B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B023AC6D-B64A-4FC7-B22D-058F8A576D46}"/>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D3BD773D-F452-4AB7-895E-6EC7BE3CFD88}"/>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8C3991D1-A746-4E02-A969-D64438E9605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31DA0F67-46E3-40ED-90C2-B00240B5662F}"/>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161D6B78-4B56-42D3-AC5C-7758F7110588}"/>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本市では、普通建設事業並びに新規発行債の抑制に努めてきたことから、類似団体平均及び京都府平均を下回り、良好な比率となっている。</a:t>
          </a:r>
          <a:endParaRPr lang="ja-JP" altLang="ja-JP" sz="1400">
            <a:effectLst/>
          </a:endParaRPr>
        </a:p>
        <a:p>
          <a:r>
            <a:rPr kumimoji="1" lang="ja-JP" altLang="ja-JP" sz="1100">
              <a:solidFill>
                <a:schemeClr val="dk1"/>
              </a:solidFill>
              <a:effectLst/>
              <a:latin typeface="+mn-lt"/>
              <a:ea typeface="+mn-ea"/>
              <a:cs typeface="+mn-cs"/>
            </a:rPr>
            <a:t>　しかしながら、学校施設の老朽化等に係る財源として、市債の新規発行の必要性が見込まれるため、比率の上昇が想定される。</a:t>
          </a:r>
          <a:endParaRPr lang="ja-JP" altLang="ja-JP" sz="1400">
            <a:effectLst/>
          </a:endParaRPr>
        </a:p>
        <a:p>
          <a:r>
            <a:rPr kumimoji="1" lang="ja-JP" altLang="ja-JP" sz="1100">
              <a:solidFill>
                <a:schemeClr val="dk1"/>
              </a:solidFill>
              <a:effectLst/>
              <a:latin typeface="+mn-lt"/>
              <a:ea typeface="+mn-ea"/>
              <a:cs typeface="+mn-cs"/>
            </a:rPr>
            <a:t>　普通建設事業の実施に当たっては、住民のニーズや緊急性を把握し、適切な事業執行を図り、適正な水準確保に努める。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75B492DC-9F10-4476-A1E1-AD81B6368552}"/>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482C6A6F-FB3F-4C21-8A4E-D4E43C5BCF3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9B8D68F7-E044-4CCE-98D2-9FD76552C88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DFD10F88-02F1-4C0B-AE36-D25E1E518EFC}"/>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5159DEC-979C-4DB0-8D66-0350664EDF2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C2C820BF-B208-483C-8D46-95DADACBBF9E}"/>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91368E10-8B89-4853-8C62-0A8FE32C6B72}"/>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C014307D-A584-4FAC-8AA1-44A44F6F4F9A}"/>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9628BB1-0983-4870-9333-E89A88DA1C6A}"/>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D6F0F117-89B7-477B-ADD7-BE53ED3401BE}"/>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751A0B4-2069-4975-8F10-D4613176C237}"/>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92A3676B-B6ED-406C-A5C0-A5269AF3AFDC}"/>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DA9611DE-D7F7-4937-ADAA-3A986F9C4F04}"/>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3EE184ED-ACD4-4C31-B3DE-90BC9ECB6A28}"/>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6CB59EB1-6F46-4858-B293-89DBE0AE598B}"/>
            </a:ext>
          </a:extLst>
        </xdr:cNvPr>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79F7391-D329-4C0B-97B3-CEED44318948}"/>
            </a:ext>
          </a:extLst>
        </xdr:cNvPr>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321605C2-340F-497D-B24B-FDBC838AD6B5}"/>
            </a:ext>
          </a:extLst>
        </xdr:cNvPr>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7DED3DA9-C5F8-450F-B478-3B1164BF3AAF}"/>
            </a:ext>
          </a:extLst>
        </xdr:cNvPr>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EA379B88-102C-4448-BD17-1B8605F35254}"/>
            </a:ext>
          </a:extLst>
        </xdr:cNvPr>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81280</xdr:rowOff>
    </xdr:to>
    <xdr:cxnSp macro="">
      <xdr:nvCxnSpPr>
        <xdr:cNvPr id="381" name="直線コネクタ 380">
          <a:extLst>
            <a:ext uri="{FF2B5EF4-FFF2-40B4-BE49-F238E27FC236}">
              <a16:creationId xmlns:a16="http://schemas.microsoft.com/office/drawing/2014/main" id="{70F2DC8A-0E0B-4FA1-8334-E49A07DEEF9A}"/>
            </a:ext>
          </a:extLst>
        </xdr:cNvPr>
        <xdr:cNvCxnSpPr/>
      </xdr:nvCxnSpPr>
      <xdr:spPr>
        <a:xfrm flipV="1">
          <a:off x="14712950" y="6611197"/>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6169E43C-6D08-4501-9E04-48D823A21120}"/>
            </a:ext>
          </a:extLst>
        </xdr:cNvPr>
        <xdr:cNvSpPr txBox="1"/>
      </xdr:nvSpPr>
      <xdr:spPr>
        <a:xfrm>
          <a:off x="15563850" y="681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85E400CF-FA81-4CE7-BF7A-0593E8E35036}"/>
            </a:ext>
          </a:extLst>
        </xdr:cNvPr>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161713</xdr:rowOff>
    </xdr:to>
    <xdr:cxnSp macro="">
      <xdr:nvCxnSpPr>
        <xdr:cNvPr id="384" name="直線コネクタ 383">
          <a:extLst>
            <a:ext uri="{FF2B5EF4-FFF2-40B4-BE49-F238E27FC236}">
              <a16:creationId xmlns:a16="http://schemas.microsoft.com/office/drawing/2014/main" id="{F62A1464-C484-46D2-8EDA-7DB536A270C9}"/>
            </a:ext>
          </a:extLst>
        </xdr:cNvPr>
        <xdr:cNvCxnSpPr/>
      </xdr:nvCxnSpPr>
      <xdr:spPr>
        <a:xfrm flipV="1">
          <a:off x="13903960" y="6619240"/>
          <a:ext cx="80899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D58F7698-AC1A-4527-B6B7-7D49C5F553AD}"/>
            </a:ext>
          </a:extLst>
        </xdr:cNvPr>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827184B9-A8D4-4BF5-AC8A-F349F17CF945}"/>
            </a:ext>
          </a:extLst>
        </xdr:cNvPr>
        <xdr:cNvSpPr txBox="1"/>
      </xdr:nvSpPr>
      <xdr:spPr>
        <a:xfrm>
          <a:off x="14370050" y="692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39</xdr:row>
      <xdr:rowOff>161713</xdr:rowOff>
    </xdr:to>
    <xdr:cxnSp macro="">
      <xdr:nvCxnSpPr>
        <xdr:cNvPr id="387" name="直線コネクタ 386">
          <a:extLst>
            <a:ext uri="{FF2B5EF4-FFF2-40B4-BE49-F238E27FC236}">
              <a16:creationId xmlns:a16="http://schemas.microsoft.com/office/drawing/2014/main" id="{2C6B9022-E8EB-4793-B4EA-8E47A6D1589A}"/>
            </a:ext>
          </a:extLst>
        </xdr:cNvPr>
        <xdr:cNvCxnSpPr/>
      </xdr:nvCxnSpPr>
      <xdr:spPr>
        <a:xfrm>
          <a:off x="13106400" y="6691630"/>
          <a:ext cx="79756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2619A2D8-FADF-44A3-8704-AFEE659FD452}"/>
            </a:ext>
          </a:extLst>
        </xdr:cNvPr>
        <xdr:cNvSpPr/>
      </xdr:nvSpPr>
      <xdr:spPr>
        <a:xfrm>
          <a:off x="13868400" y="687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a:extLst>
            <a:ext uri="{FF2B5EF4-FFF2-40B4-BE49-F238E27FC236}">
              <a16:creationId xmlns:a16="http://schemas.microsoft.com/office/drawing/2014/main" id="{0871ED88-3326-4C62-B482-A19AAF910B95}"/>
            </a:ext>
          </a:extLst>
        </xdr:cNvPr>
        <xdr:cNvSpPr txBox="1"/>
      </xdr:nvSpPr>
      <xdr:spPr>
        <a:xfrm>
          <a:off x="13557250" y="69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153670</xdr:rowOff>
    </xdr:to>
    <xdr:cxnSp macro="">
      <xdr:nvCxnSpPr>
        <xdr:cNvPr id="390" name="直線コネクタ 389">
          <a:extLst>
            <a:ext uri="{FF2B5EF4-FFF2-40B4-BE49-F238E27FC236}">
              <a16:creationId xmlns:a16="http://schemas.microsoft.com/office/drawing/2014/main" id="{40CBCE06-A5F8-4628-8882-ABD699E5E61E}"/>
            </a:ext>
          </a:extLst>
        </xdr:cNvPr>
        <xdr:cNvCxnSpPr/>
      </xdr:nvCxnSpPr>
      <xdr:spPr>
        <a:xfrm>
          <a:off x="12293600" y="6675543"/>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36C78187-05FC-4D42-B146-7FB4CBAF6A86}"/>
            </a:ext>
          </a:extLst>
        </xdr:cNvPr>
        <xdr:cNvSpPr/>
      </xdr:nvSpPr>
      <xdr:spPr>
        <a:xfrm>
          <a:off x="13055600" y="68825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B52EBF79-758D-4A57-AAE2-6B96BEBE913D}"/>
            </a:ext>
          </a:extLst>
        </xdr:cNvPr>
        <xdr:cNvSpPr txBox="1"/>
      </xdr:nvSpPr>
      <xdr:spPr>
        <a:xfrm>
          <a:off x="12763500" y="69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98331468-B3C6-49ED-B956-D625E6181F91}"/>
            </a:ext>
          </a:extLst>
        </xdr:cNvPr>
        <xdr:cNvSpPr/>
      </xdr:nvSpPr>
      <xdr:spPr>
        <a:xfrm>
          <a:off x="12242800" y="68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6629C865-57E2-470A-B6B2-7BAB8B346D75}"/>
            </a:ext>
          </a:extLst>
        </xdr:cNvPr>
        <xdr:cNvSpPr txBox="1"/>
      </xdr:nvSpPr>
      <xdr:spPr>
        <a:xfrm>
          <a:off x="11950700" y="69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BEA4933-8333-45C5-B6A6-1CC82D87A5BD}"/>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EC74E5A-4F4F-47AA-8F78-814BA9C6C2D3}"/>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54A7756-DC33-4D9D-BF6F-B56705B57BF9}"/>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3D1DA00-CDD0-44BB-A0E5-25DF017F778F}"/>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2CB58B4-A6D1-4592-A1AF-FD4094DC21A8}"/>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0" name="楕円 399">
          <a:extLst>
            <a:ext uri="{FF2B5EF4-FFF2-40B4-BE49-F238E27FC236}">
              <a16:creationId xmlns:a16="http://schemas.microsoft.com/office/drawing/2014/main" id="{5AB59ED8-47DC-4312-B67B-16CAD6E3CE91}"/>
            </a:ext>
          </a:extLst>
        </xdr:cNvPr>
        <xdr:cNvSpPr/>
      </xdr:nvSpPr>
      <xdr:spPr>
        <a:xfrm>
          <a:off x="15427960" y="65603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1" name="公債費負担の状況該当値テキスト">
          <a:extLst>
            <a:ext uri="{FF2B5EF4-FFF2-40B4-BE49-F238E27FC236}">
              <a16:creationId xmlns:a16="http://schemas.microsoft.com/office/drawing/2014/main" id="{DD60AEE3-22FF-48EB-BA04-8E6534C7E4AA}"/>
            </a:ext>
          </a:extLst>
        </xdr:cNvPr>
        <xdr:cNvSpPr txBox="1"/>
      </xdr:nvSpPr>
      <xdr:spPr>
        <a:xfrm>
          <a:off x="1556385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2" name="楕円 401">
          <a:extLst>
            <a:ext uri="{FF2B5EF4-FFF2-40B4-BE49-F238E27FC236}">
              <a16:creationId xmlns:a16="http://schemas.microsoft.com/office/drawing/2014/main" id="{DA0CE881-C7BA-41EC-BF87-42813A971F68}"/>
            </a:ext>
          </a:extLst>
        </xdr:cNvPr>
        <xdr:cNvSpPr/>
      </xdr:nvSpPr>
      <xdr:spPr>
        <a:xfrm>
          <a:off x="14665960" y="65684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3" name="テキスト ボックス 402">
          <a:extLst>
            <a:ext uri="{FF2B5EF4-FFF2-40B4-BE49-F238E27FC236}">
              <a16:creationId xmlns:a16="http://schemas.microsoft.com/office/drawing/2014/main" id="{8EADF412-C58F-4674-8A55-E43575D919A6}"/>
            </a:ext>
          </a:extLst>
        </xdr:cNvPr>
        <xdr:cNvSpPr txBox="1"/>
      </xdr:nvSpPr>
      <xdr:spPr>
        <a:xfrm>
          <a:off x="14370050" y="634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4" name="楕円 403">
          <a:extLst>
            <a:ext uri="{FF2B5EF4-FFF2-40B4-BE49-F238E27FC236}">
              <a16:creationId xmlns:a16="http://schemas.microsoft.com/office/drawing/2014/main" id="{898C7AAA-5C04-4487-A803-C1294C172808}"/>
            </a:ext>
          </a:extLst>
        </xdr:cNvPr>
        <xdr:cNvSpPr/>
      </xdr:nvSpPr>
      <xdr:spPr>
        <a:xfrm>
          <a:off x="13868400" y="66488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5" name="テキスト ボックス 404">
          <a:extLst>
            <a:ext uri="{FF2B5EF4-FFF2-40B4-BE49-F238E27FC236}">
              <a16:creationId xmlns:a16="http://schemas.microsoft.com/office/drawing/2014/main" id="{AC2F3017-0858-4FC9-8EE2-492C8089890A}"/>
            </a:ext>
          </a:extLst>
        </xdr:cNvPr>
        <xdr:cNvSpPr txBox="1"/>
      </xdr:nvSpPr>
      <xdr:spPr>
        <a:xfrm>
          <a:off x="1355725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a:extLst>
            <a:ext uri="{FF2B5EF4-FFF2-40B4-BE49-F238E27FC236}">
              <a16:creationId xmlns:a16="http://schemas.microsoft.com/office/drawing/2014/main" id="{2751855D-20EA-47AA-AED3-0990BD55D133}"/>
            </a:ext>
          </a:extLst>
        </xdr:cNvPr>
        <xdr:cNvSpPr/>
      </xdr:nvSpPr>
      <xdr:spPr>
        <a:xfrm>
          <a:off x="13055600" y="66408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a:extLst>
            <a:ext uri="{FF2B5EF4-FFF2-40B4-BE49-F238E27FC236}">
              <a16:creationId xmlns:a16="http://schemas.microsoft.com/office/drawing/2014/main" id="{118D2F04-85E4-4C61-8B63-199523A12BD0}"/>
            </a:ext>
          </a:extLst>
        </xdr:cNvPr>
        <xdr:cNvSpPr txBox="1"/>
      </xdr:nvSpPr>
      <xdr:spPr>
        <a:xfrm>
          <a:off x="127635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8" name="楕円 407">
          <a:extLst>
            <a:ext uri="{FF2B5EF4-FFF2-40B4-BE49-F238E27FC236}">
              <a16:creationId xmlns:a16="http://schemas.microsoft.com/office/drawing/2014/main" id="{00AED538-64A2-4AC8-9673-414B80F191D2}"/>
            </a:ext>
          </a:extLst>
        </xdr:cNvPr>
        <xdr:cNvSpPr/>
      </xdr:nvSpPr>
      <xdr:spPr>
        <a:xfrm>
          <a:off x="12242800" y="6624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1841CBF1-2C90-42F9-ABD8-0E059F6F23B3}"/>
            </a:ext>
          </a:extLst>
        </xdr:cNvPr>
        <xdr:cNvSpPr txBox="1"/>
      </xdr:nvSpPr>
      <xdr:spPr>
        <a:xfrm>
          <a:off x="119507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79D4DFE8-562B-4430-91A0-E1B36B6E7F9C}"/>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A179B4C0-D33E-4562-B578-5039A064BA16}"/>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5BF3BC85-8110-44BE-8305-291217DA1806}"/>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C83930E3-D34F-4C55-8D13-281E602304DA}"/>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5A78BBA6-232E-4716-A394-728FB2D3B537}"/>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790E64A2-9804-4CEC-9F39-F9BAC59EC656}"/>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958D721C-641C-43F7-9BDC-34CB8C02828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675EBA4D-F1BA-4D84-96B2-FE335D2B2CEF}"/>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83BA36CA-63FF-4F78-A362-3832ADF094D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72C6CFB5-3CB1-4A08-894B-3D83209F520C}"/>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C5FF4045-0E0D-45C9-ACFC-548AB1DA44C4}"/>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69468BE8-0355-4593-AC4F-BE226DC40044}"/>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CA9EC7E3-A55C-45F4-8FCF-5743410BEA8B}"/>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から、充当可能基金が増加したため、将来負担比率はなく、類似団体平均及び京都府平均の数値を大きく下回っている。今後も引き続き、市債の新規発行には充当可能財源等の確保に努め、適切な負担の平準化を図り、適正な将来負担の水準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3C5967D5-64B0-466B-A173-ECA124BAE529}"/>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92EAE499-A6BC-4083-B89C-DD25C420A217}"/>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D383D19-74F4-4536-AF51-679A5B2A42C2}"/>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8297DAA4-0944-4A00-A852-4A5CC3E56B67}"/>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9BA66C73-E27F-42AD-8AF9-8D73F21B8824}"/>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21424C9D-2378-4343-9BB3-1C962B9007B5}"/>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C97077FC-C480-4442-8412-79FADFF26E9E}"/>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803D87EF-42F5-4442-82BB-D9668A5E1B4D}"/>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B5B56982-8897-4138-A541-723254910A7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A595B3E3-404B-4A13-97CA-D6845FDBEA13}"/>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F6EE9FA9-EB54-455A-B4D2-CA91C43A2A06}"/>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186DF321-8375-458F-BC70-E258D856D9B4}"/>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E9292478-32BD-4B6D-94B5-CB2E2C7C1FF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E6E7B4C6-9708-4C4B-9C83-1534D75AFBD7}"/>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E83F8896-8D3D-4D47-B4FA-0B43EBD4D2C7}"/>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E1668316-502C-4216-9F40-198B3411471E}"/>
            </a:ext>
          </a:extLst>
        </xdr:cNvPr>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E1560ED2-0FAB-4F86-A777-2D1AC6CEEF0E}"/>
            </a:ext>
          </a:extLst>
        </xdr:cNvPr>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1F9F7E5E-46D7-4F94-89AC-61D2C3C5C526}"/>
            </a:ext>
          </a:extLst>
        </xdr:cNvPr>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7610EB3B-7E55-45DA-BC9B-9D8C74F786FB}"/>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490F9C92-F517-44F2-9366-5497D094E05A}"/>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144498</xdr:rowOff>
    </xdr:from>
    <xdr:to>
      <xdr:col>72</xdr:col>
      <xdr:colOff>203200</xdr:colOff>
      <xdr:row>14</xdr:row>
      <xdr:rowOff>82973</xdr:rowOff>
    </xdr:to>
    <xdr:cxnSp macro="">
      <xdr:nvCxnSpPr>
        <xdr:cNvPr id="443" name="直線コネクタ 442">
          <a:extLst>
            <a:ext uri="{FF2B5EF4-FFF2-40B4-BE49-F238E27FC236}">
              <a16:creationId xmlns:a16="http://schemas.microsoft.com/office/drawing/2014/main" id="{94178EA1-A64F-432E-8122-D57B07639CB5}"/>
            </a:ext>
          </a:extLst>
        </xdr:cNvPr>
        <xdr:cNvCxnSpPr/>
      </xdr:nvCxnSpPr>
      <xdr:spPr>
        <a:xfrm>
          <a:off x="13106400" y="2323818"/>
          <a:ext cx="797560" cy="10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4" name="将来負担の状況平均値テキスト">
          <a:extLst>
            <a:ext uri="{FF2B5EF4-FFF2-40B4-BE49-F238E27FC236}">
              <a16:creationId xmlns:a16="http://schemas.microsoft.com/office/drawing/2014/main" id="{E6097B90-2393-49CD-8EF0-3CC56B446502}"/>
            </a:ext>
          </a:extLst>
        </xdr:cNvPr>
        <xdr:cNvSpPr txBox="1"/>
      </xdr:nvSpPr>
      <xdr:spPr>
        <a:xfrm>
          <a:off x="15563850" y="2304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a:extLst>
            <a:ext uri="{FF2B5EF4-FFF2-40B4-BE49-F238E27FC236}">
              <a16:creationId xmlns:a16="http://schemas.microsoft.com/office/drawing/2014/main" id="{DD7A478E-36CA-4063-B804-1341AE8BA9DE}"/>
            </a:ext>
          </a:extLst>
        </xdr:cNvPr>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6" name="フローチャート: 判断 445">
          <a:extLst>
            <a:ext uri="{FF2B5EF4-FFF2-40B4-BE49-F238E27FC236}">
              <a16:creationId xmlns:a16="http://schemas.microsoft.com/office/drawing/2014/main" id="{1AB8549B-5FC3-4ADD-B2D4-5A2434C48D6E}"/>
            </a:ext>
          </a:extLst>
        </xdr:cNvPr>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7" name="テキスト ボックス 446">
          <a:extLst>
            <a:ext uri="{FF2B5EF4-FFF2-40B4-BE49-F238E27FC236}">
              <a16:creationId xmlns:a16="http://schemas.microsoft.com/office/drawing/2014/main" id="{26205B35-382F-4714-BD44-6378A1CFE523}"/>
            </a:ext>
          </a:extLst>
        </xdr:cNvPr>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8" name="フローチャート: 判断 447">
          <a:extLst>
            <a:ext uri="{FF2B5EF4-FFF2-40B4-BE49-F238E27FC236}">
              <a16:creationId xmlns:a16="http://schemas.microsoft.com/office/drawing/2014/main" id="{3B798436-473D-4303-AC9A-69D7EDC56BD4}"/>
            </a:ext>
          </a:extLst>
        </xdr:cNvPr>
        <xdr:cNvSpPr/>
      </xdr:nvSpPr>
      <xdr:spPr>
        <a:xfrm>
          <a:off x="13868400" y="253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49" name="テキスト ボックス 448">
          <a:extLst>
            <a:ext uri="{FF2B5EF4-FFF2-40B4-BE49-F238E27FC236}">
              <a16:creationId xmlns:a16="http://schemas.microsoft.com/office/drawing/2014/main" id="{DF11A838-86EF-4040-9C96-0A1965D20D2D}"/>
            </a:ext>
          </a:extLst>
        </xdr:cNvPr>
        <xdr:cNvSpPr txBox="1"/>
      </xdr:nvSpPr>
      <xdr:spPr>
        <a:xfrm>
          <a:off x="13557250" y="26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0" name="フローチャート: 判断 449">
          <a:extLst>
            <a:ext uri="{FF2B5EF4-FFF2-40B4-BE49-F238E27FC236}">
              <a16:creationId xmlns:a16="http://schemas.microsoft.com/office/drawing/2014/main" id="{0C6B9103-407A-4BED-8A71-776990D7C14F}"/>
            </a:ext>
          </a:extLst>
        </xdr:cNvPr>
        <xdr:cNvSpPr/>
      </xdr:nvSpPr>
      <xdr:spPr>
        <a:xfrm>
          <a:off x="13055600" y="2558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130756</xdr:rowOff>
    </xdr:from>
    <xdr:ext cx="762000" cy="259045"/>
    <xdr:sp macro="" textlink="">
      <xdr:nvSpPr>
        <xdr:cNvPr id="451" name="テキスト ボックス 450">
          <a:extLst>
            <a:ext uri="{FF2B5EF4-FFF2-40B4-BE49-F238E27FC236}">
              <a16:creationId xmlns:a16="http://schemas.microsoft.com/office/drawing/2014/main" id="{A8855E39-7971-4588-B315-69F9CAB7CAF3}"/>
            </a:ext>
          </a:extLst>
        </xdr:cNvPr>
        <xdr:cNvSpPr txBox="1"/>
      </xdr:nvSpPr>
      <xdr:spPr>
        <a:xfrm>
          <a:off x="12763500" y="264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2" name="フローチャート: 判断 451">
          <a:extLst>
            <a:ext uri="{FF2B5EF4-FFF2-40B4-BE49-F238E27FC236}">
              <a16:creationId xmlns:a16="http://schemas.microsoft.com/office/drawing/2014/main" id="{623BA3B6-2268-4705-93A1-3CD7B813728B}"/>
            </a:ext>
          </a:extLst>
        </xdr:cNvPr>
        <xdr:cNvSpPr/>
      </xdr:nvSpPr>
      <xdr:spPr>
        <a:xfrm>
          <a:off x="12242800" y="2587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3" name="テキスト ボックス 452">
          <a:extLst>
            <a:ext uri="{FF2B5EF4-FFF2-40B4-BE49-F238E27FC236}">
              <a16:creationId xmlns:a16="http://schemas.microsoft.com/office/drawing/2014/main" id="{60910F17-ABAC-4C91-B289-9989CBBB406B}"/>
            </a:ext>
          </a:extLst>
        </xdr:cNvPr>
        <xdr:cNvSpPr txBox="1"/>
      </xdr:nvSpPr>
      <xdr:spPr>
        <a:xfrm>
          <a:off x="11950700" y="235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D0123A6-FF57-43D7-A5B7-87BFF9362B3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96B92F94-2A9C-4AC7-8FB4-64440122CA7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27858BBE-0507-4BEC-9094-8598350978DD}"/>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48E2AC0-169E-43A9-AE61-92334553D0ED}"/>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2A6173DD-8EC3-4732-A3F6-A0527FE77608}"/>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32173</xdr:rowOff>
    </xdr:from>
    <xdr:to>
      <xdr:col>73</xdr:col>
      <xdr:colOff>44450</xdr:colOff>
      <xdr:row>14</xdr:row>
      <xdr:rowOff>133773</xdr:rowOff>
    </xdr:to>
    <xdr:sp macro="" textlink="">
      <xdr:nvSpPr>
        <xdr:cNvPr id="459" name="楕円 458">
          <a:extLst>
            <a:ext uri="{FF2B5EF4-FFF2-40B4-BE49-F238E27FC236}">
              <a16:creationId xmlns:a16="http://schemas.microsoft.com/office/drawing/2014/main" id="{10BDA0B2-FAD3-4118-B5FB-90D854E4931A}"/>
            </a:ext>
          </a:extLst>
        </xdr:cNvPr>
        <xdr:cNvSpPr/>
      </xdr:nvSpPr>
      <xdr:spPr>
        <a:xfrm>
          <a:off x="13868400" y="23791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143950</xdr:rowOff>
    </xdr:from>
    <xdr:ext cx="762000" cy="259045"/>
    <xdr:sp macro="" textlink="">
      <xdr:nvSpPr>
        <xdr:cNvPr id="460" name="テキスト ボックス 459">
          <a:extLst>
            <a:ext uri="{FF2B5EF4-FFF2-40B4-BE49-F238E27FC236}">
              <a16:creationId xmlns:a16="http://schemas.microsoft.com/office/drawing/2014/main" id="{458B6DBA-AF57-417A-AC40-72912B931408}"/>
            </a:ext>
          </a:extLst>
        </xdr:cNvPr>
        <xdr:cNvSpPr txBox="1"/>
      </xdr:nvSpPr>
      <xdr:spPr>
        <a:xfrm>
          <a:off x="13557250" y="215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93698</xdr:rowOff>
    </xdr:from>
    <xdr:to>
      <xdr:col>68</xdr:col>
      <xdr:colOff>203200</xdr:colOff>
      <xdr:row>14</xdr:row>
      <xdr:rowOff>23848</xdr:rowOff>
    </xdr:to>
    <xdr:sp macro="" textlink="">
      <xdr:nvSpPr>
        <xdr:cNvPr id="461" name="楕円 460">
          <a:extLst>
            <a:ext uri="{FF2B5EF4-FFF2-40B4-BE49-F238E27FC236}">
              <a16:creationId xmlns:a16="http://schemas.microsoft.com/office/drawing/2014/main" id="{21651792-3F1F-4E8C-AD11-3D11BF796368}"/>
            </a:ext>
          </a:extLst>
        </xdr:cNvPr>
        <xdr:cNvSpPr/>
      </xdr:nvSpPr>
      <xdr:spPr>
        <a:xfrm>
          <a:off x="13055600" y="227301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34025</xdr:rowOff>
    </xdr:from>
    <xdr:ext cx="762000" cy="259045"/>
    <xdr:sp macro="" textlink="">
      <xdr:nvSpPr>
        <xdr:cNvPr id="462" name="テキスト ボックス 461">
          <a:extLst>
            <a:ext uri="{FF2B5EF4-FFF2-40B4-BE49-F238E27FC236}">
              <a16:creationId xmlns:a16="http://schemas.microsoft.com/office/drawing/2014/main" id="{C8A205D8-B86B-46EE-B721-F1C41264AA13}"/>
            </a:ext>
          </a:extLst>
        </xdr:cNvPr>
        <xdr:cNvSpPr txBox="1"/>
      </xdr:nvSpPr>
      <xdr:spPr>
        <a:xfrm>
          <a:off x="12763500" y="204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56,794
56,224
7.72
25,031,347
23,146,031
1,758,610
12,861,000
17,376,647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人件費に係る経常収支比率は、類似団体平均と比較して、依然高い状況にある。</a:t>
          </a:r>
          <a:endParaRPr lang="ja-JP" altLang="ja-JP" sz="1400">
            <a:effectLst/>
          </a:endParaRPr>
        </a:p>
        <a:p>
          <a:r>
            <a:rPr kumimoji="1" lang="ja-JP" altLang="ja-JP" sz="1100">
              <a:solidFill>
                <a:schemeClr val="dk1"/>
              </a:solidFill>
              <a:effectLst/>
              <a:latin typeface="+mn-lt"/>
              <a:ea typeface="+mn-ea"/>
              <a:cs typeface="+mn-cs"/>
            </a:rPr>
            <a:t>　類似団体との比較では、民生費に占める構成比率が高く、これは、市内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か所の保育所を直営としていることが要因であると考えられ、行政サービスの提供方法の差異によるものと言える。</a:t>
          </a:r>
          <a:endParaRPr lang="ja-JP" altLang="ja-JP" sz="1400">
            <a:effectLst/>
          </a:endParaRPr>
        </a:p>
        <a:p>
          <a:r>
            <a:rPr kumimoji="1" lang="ja-JP" altLang="ja-JP" sz="1100">
              <a:solidFill>
                <a:schemeClr val="dk1"/>
              </a:solidFill>
              <a:effectLst/>
              <a:latin typeface="+mn-lt"/>
              <a:ea typeface="+mn-ea"/>
              <a:cs typeface="+mn-cs"/>
            </a:rPr>
            <a:t>　引き続き、公共施設の再配置等を検討しつつ、市民ニーズに即した適正な人員配置により、人件費の抑制に努める。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物件費に係る経常収支比率について令和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、依然類似団体平均を下回る比率となっている。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108712</xdr:rowOff>
    </xdr:from>
    <xdr:to>
      <xdr:col>82</xdr:col>
      <xdr:colOff>107950</xdr:colOff>
      <xdr:row>15</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0901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108712</xdr:rowOff>
    </xdr:from>
    <xdr:to>
      <xdr:col>78</xdr:col>
      <xdr:colOff>69850</xdr:colOff>
      <xdr:row>15</xdr:row>
      <xdr:rowOff>56134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090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101854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101854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64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40149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57912</xdr:rowOff>
    </xdr:from>
    <xdr:to>
      <xdr:col>78</xdr:col>
      <xdr:colOff>120650</xdr:colOff>
      <xdr:row>14</xdr:row>
      <xdr:rowOff>159512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169689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自立支援給付費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などが挙げられるが、扶助費全般について、給付の適正化を図ることによって、財政全体を圧迫する負担要因とならないよう、注視していく必要がある。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82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57</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16510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16510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116857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36847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137160</xdr:rowOff>
    </xdr:from>
    <xdr:to>
      <xdr:col>11</xdr:col>
      <xdr:colOff>60325</xdr:colOff>
      <xdr:row>57</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52087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し、依然として類似団体と比較すると高い水準にある。</a:t>
          </a:r>
          <a:endParaRPr lang="ja-JP" altLang="ja-JP" sz="1400">
            <a:effectLst/>
          </a:endParaRPr>
        </a:p>
        <a:p>
          <a:r>
            <a:rPr kumimoji="1" lang="ja-JP" altLang="ja-JP" sz="1100">
              <a:solidFill>
                <a:schemeClr val="dk1"/>
              </a:solidFill>
              <a:effectLst/>
              <a:latin typeface="+mn-lt"/>
              <a:ea typeface="+mn-ea"/>
              <a:cs typeface="+mn-cs"/>
            </a:rPr>
            <a:t>　今後とも、経営健全化に取組み、独立採算の原則の下、特別会計等への繰出金の削減に努める。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60</xdr:row>
      <xdr:rowOff>121557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369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58</xdr:row>
      <xdr:rowOff>7257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663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663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60</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07815"/>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60</xdr:row>
      <xdr:rowOff>154215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補助費等に係る経常収支比率は、類似団体平均を上回る水準となった。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ごみ処理や消防、福祉に係る一部事務組合への負担金が主な要因であるが、引き続き、本市での事務事業の見直しに加え、他団体への補助金の適正化も含め、補助金支出の適正な執行に努める。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906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9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0377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普通建設事業費の支出を抑制してきた過去の経緯から、後年度の元利償還金の負担は、類似団体平均を大きく下回っている。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周辺の都市基盤整備や老朽化した公共施設、学校施設の改修等を予定しており、公債費に係る経常収支比率の逓増が見込まれるところである。今後とも新規発行債の抑制に努め、急激な負担増とならないよう、注意を払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611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61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67563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44704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公債費以外に係る経常収支比率については、類似団体平均を大きく上回っている。</a:t>
          </a:r>
          <a:endParaRPr lang="ja-JP" altLang="ja-JP">
            <a:effectLst/>
          </a:endParaRPr>
        </a:p>
        <a:p>
          <a:r>
            <a:rPr kumimoji="1" lang="ja-JP" altLang="ja-JP" sz="1100">
              <a:solidFill>
                <a:schemeClr val="dk1"/>
              </a:solidFill>
              <a:effectLst/>
              <a:latin typeface="+mn-lt"/>
              <a:ea typeface="+mn-ea"/>
              <a:cs typeface="+mn-cs"/>
            </a:rPr>
            <a:t>　人件費、扶助費、補助費、繰出金の適正化などを含め、改善に努める。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75564</xdr:rowOff>
    </xdr:from>
    <xdr:to>
      <xdr:col>82</xdr:col>
      <xdr:colOff>107950</xdr:colOff>
      <xdr:row>78</xdr:row>
      <xdr:rowOff>109855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05764"/>
          <a:ext cx="8382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75564</xdr:rowOff>
    </xdr:from>
    <xdr:to>
      <xdr:col>78</xdr:col>
      <xdr:colOff>69850</xdr:colOff>
      <xdr:row>79</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05764"/>
          <a:ext cx="889000" cy="50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59055</xdr:rowOff>
    </xdr:from>
    <xdr:to>
      <xdr:col>82</xdr:col>
      <xdr:colOff>158750</xdr:colOff>
      <xdr:row>78</xdr:row>
      <xdr:rowOff>160655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31132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24764</xdr:rowOff>
    </xdr:from>
    <xdr:to>
      <xdr:col>78</xdr:col>
      <xdr:colOff>120650</xdr:colOff>
      <xdr:row>76</xdr:row>
      <xdr:rowOff>126364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111141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99101</xdr:rowOff>
    </xdr:from>
    <xdr:to>
      <xdr:col>29</xdr:col>
      <xdr:colOff>127000</xdr:colOff>
      <xdr:row>17</xdr:row>
      <xdr:rowOff>103616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61376"/>
          <a:ext cx="647700" cy="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103616</xdr:rowOff>
    </xdr:from>
    <xdr:to>
      <xdr:col>26</xdr:col>
      <xdr:colOff>50800</xdr:colOff>
      <xdr:row>17</xdr:row>
      <xdr:rowOff>138220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65891"/>
          <a:ext cx="698500" cy="34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138220</xdr:rowOff>
    </xdr:from>
    <xdr:to>
      <xdr:col>22</xdr:col>
      <xdr:colOff>114300</xdr:colOff>
      <xdr:row>18</xdr:row>
      <xdr:rowOff>58268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00495"/>
          <a:ext cx="698500" cy="9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40565</xdr:rowOff>
    </xdr:from>
    <xdr:to>
      <xdr:col>18</xdr:col>
      <xdr:colOff>177800</xdr:colOff>
      <xdr:row>18</xdr:row>
      <xdr:rowOff>58268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174290"/>
          <a:ext cx="698500" cy="1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48301</xdr:rowOff>
    </xdr:from>
    <xdr:to>
      <xdr:col>29</xdr:col>
      <xdr:colOff>177800</xdr:colOff>
      <xdr:row>17</xdr:row>
      <xdr:rowOff>149901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64828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52816</xdr:rowOff>
    </xdr:from>
    <xdr:to>
      <xdr:col>26</xdr:col>
      <xdr:colOff>101600</xdr:colOff>
      <xdr:row>17</xdr:row>
      <xdr:rowOff>154416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1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164593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83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87420</xdr:rowOff>
    </xdr:from>
    <xdr:to>
      <xdr:col>22</xdr:col>
      <xdr:colOff>165100</xdr:colOff>
      <xdr:row>18</xdr:row>
      <xdr:rowOff>17570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27747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1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7468</xdr:rowOff>
    </xdr:from>
    <xdr:to>
      <xdr:col>19</xdr:col>
      <xdr:colOff>38100</xdr:colOff>
      <xdr:row>18</xdr:row>
      <xdr:rowOff>109068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4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119245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9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161215</xdr:rowOff>
    </xdr:from>
    <xdr:to>
      <xdr:col>15</xdr:col>
      <xdr:colOff>101600</xdr:colOff>
      <xdr:row>18</xdr:row>
      <xdr:rowOff>91365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2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101542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9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170989</xdr:rowOff>
    </xdr:from>
    <xdr:to>
      <xdr:col>29</xdr:col>
      <xdr:colOff>127000</xdr:colOff>
      <xdr:row>37</xdr:row>
      <xdr:rowOff>14888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7124239"/>
          <a:ext cx="647700" cy="1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170989</xdr:rowOff>
    </xdr:from>
    <xdr:to>
      <xdr:col>26</xdr:col>
      <xdr:colOff>50800</xdr:colOff>
      <xdr:row>37</xdr:row>
      <xdr:rowOff>41732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124239"/>
          <a:ext cx="698500" cy="4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2577</xdr:rowOff>
    </xdr:from>
    <xdr:to>
      <xdr:col>22</xdr:col>
      <xdr:colOff>114300</xdr:colOff>
      <xdr:row>37</xdr:row>
      <xdr:rowOff>41732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127277"/>
          <a:ext cx="698500" cy="39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23869</xdr:rowOff>
    </xdr:from>
    <xdr:to>
      <xdr:col>18</xdr:col>
      <xdr:colOff>177800</xdr:colOff>
      <xdr:row>37</xdr:row>
      <xdr:rowOff>2577</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977119"/>
          <a:ext cx="698500" cy="1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135538</xdr:rowOff>
    </xdr:from>
    <xdr:to>
      <xdr:col>29</xdr:col>
      <xdr:colOff>177800</xdr:colOff>
      <xdr:row>37</xdr:row>
      <xdr:rowOff>65688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88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107615</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6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120189</xdr:rowOff>
    </xdr:from>
    <xdr:to>
      <xdr:col>26</xdr:col>
      <xdr:colOff>101600</xdr:colOff>
      <xdr:row>37</xdr:row>
      <xdr:rowOff>50339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7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35116</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59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162382</xdr:rowOff>
    </xdr:from>
    <xdr:to>
      <xdr:col>22</xdr:col>
      <xdr:colOff>165100</xdr:colOff>
      <xdr:row>37</xdr:row>
      <xdr:rowOff>92532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11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77309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123227</xdr:rowOff>
    </xdr:from>
    <xdr:to>
      <xdr:col>19</xdr:col>
      <xdr:colOff>38100</xdr:colOff>
      <xdr:row>37</xdr:row>
      <xdr:rowOff>53377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7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38154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6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315969</xdr:rowOff>
    </xdr:from>
    <xdr:to>
      <xdr:col>15</xdr:col>
      <xdr:colOff>101600</xdr:colOff>
      <xdr:row>36</xdr:row>
      <xdr:rowOff>74669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92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59446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01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56,794
56,224
7.72
25,031,347
23,146,031
1,758,610
12,861,000
17,376,647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14446</xdr:rowOff>
    </xdr:from>
    <xdr:to>
      <xdr:col>24</xdr:col>
      <xdr:colOff>63500</xdr:colOff>
      <xdr:row>36</xdr:row>
      <xdr:rowOff>16275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8664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14446</xdr:rowOff>
    </xdr:from>
    <xdr:to>
      <xdr:col>19</xdr:col>
      <xdr:colOff>177800</xdr:colOff>
      <xdr:row>36</xdr:row>
      <xdr:rowOff>72911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6646"/>
          <a:ext cx="8890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72911</xdr:rowOff>
    </xdr:from>
    <xdr:to>
      <xdr:col>15</xdr:col>
      <xdr:colOff>50800</xdr:colOff>
      <xdr:row>37</xdr:row>
      <xdr:rowOff>48794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5111"/>
          <a:ext cx="8890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26276</xdr:rowOff>
    </xdr:from>
    <xdr:to>
      <xdr:col>10</xdr:col>
      <xdr:colOff>114300</xdr:colOff>
      <xdr:row>37</xdr:row>
      <xdr:rowOff>48794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9926"/>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136925</xdr:rowOff>
    </xdr:from>
    <xdr:to>
      <xdr:col>24</xdr:col>
      <xdr:colOff>114300</xdr:colOff>
      <xdr:row>36</xdr:row>
      <xdr:rowOff>67075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159802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135096</xdr:rowOff>
    </xdr:from>
    <xdr:to>
      <xdr:col>20</xdr:col>
      <xdr:colOff>38100</xdr:colOff>
      <xdr:row>36</xdr:row>
      <xdr:rowOff>65246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81773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22111</xdr:rowOff>
    </xdr:from>
    <xdr:to>
      <xdr:col>15</xdr:col>
      <xdr:colOff>101600</xdr:colOff>
      <xdr:row>36</xdr:row>
      <xdr:rowOff>123711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140238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169444</xdr:rowOff>
    </xdr:from>
    <xdr:to>
      <xdr:col>10</xdr:col>
      <xdr:colOff>165100</xdr:colOff>
      <xdr:row>37</xdr:row>
      <xdr:rowOff>99594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116121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146926</xdr:rowOff>
    </xdr:from>
    <xdr:to>
      <xdr:col>6</xdr:col>
      <xdr:colOff>38100</xdr:colOff>
      <xdr:row>37</xdr:row>
      <xdr:rowOff>77076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93603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46148</xdr:rowOff>
    </xdr:from>
    <xdr:to>
      <xdr:col>24</xdr:col>
      <xdr:colOff>63500</xdr:colOff>
      <xdr:row>58</xdr:row>
      <xdr:rowOff>55401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90248"/>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46148</xdr:rowOff>
    </xdr:from>
    <xdr:to>
      <xdr:col>19</xdr:col>
      <xdr:colOff>177800</xdr:colOff>
      <xdr:row>58</xdr:row>
      <xdr:rowOff>96789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90248"/>
          <a:ext cx="889000" cy="5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96789</xdr:rowOff>
    </xdr:from>
    <xdr:to>
      <xdr:col>15</xdr:col>
      <xdr:colOff>50800</xdr:colOff>
      <xdr:row>58</xdr:row>
      <xdr:rowOff>160699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40889"/>
          <a:ext cx="889000" cy="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129566</xdr:rowOff>
    </xdr:from>
    <xdr:to>
      <xdr:col>10</xdr:col>
      <xdr:colOff>114300</xdr:colOff>
      <xdr:row>58</xdr:row>
      <xdr:rowOff>160699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73666"/>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4601</xdr:rowOff>
    </xdr:from>
    <xdr:to>
      <xdr:col>24</xdr:col>
      <xdr:colOff>114300</xdr:colOff>
      <xdr:row>58</xdr:row>
      <xdr:rowOff>106201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90978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166798</xdr:rowOff>
    </xdr:from>
    <xdr:to>
      <xdr:col>20</xdr:col>
      <xdr:colOff>38100</xdr:colOff>
      <xdr:row>58</xdr:row>
      <xdr:rowOff>96948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88075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45989</xdr:rowOff>
    </xdr:from>
    <xdr:to>
      <xdr:col>15</xdr:col>
      <xdr:colOff>101600</xdr:colOff>
      <xdr:row>58</xdr:row>
      <xdr:rowOff>147589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138716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109899</xdr:rowOff>
    </xdr:from>
    <xdr:to>
      <xdr:col>10</xdr:col>
      <xdr:colOff>165100</xdr:colOff>
      <xdr:row>59</xdr:row>
      <xdr:rowOff>40049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31176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78766</xdr:rowOff>
    </xdr:from>
    <xdr:to>
      <xdr:col>6</xdr:col>
      <xdr:colOff>38100</xdr:colOff>
      <xdr:row>59</xdr:row>
      <xdr:rowOff>8916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103772</xdr:rowOff>
    </xdr:from>
    <xdr:to>
      <xdr:col>24</xdr:col>
      <xdr:colOff>63500</xdr:colOff>
      <xdr:row>78</xdr:row>
      <xdr:rowOff>111392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687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103772</xdr:rowOff>
    </xdr:from>
    <xdr:to>
      <xdr:col>19</xdr:col>
      <xdr:colOff>177800</xdr:colOff>
      <xdr:row>78</xdr:row>
      <xdr:rowOff>131394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6872"/>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130366</xdr:rowOff>
    </xdr:from>
    <xdr:to>
      <xdr:col>15</xdr:col>
      <xdr:colOff>50800</xdr:colOff>
      <xdr:row>78</xdr:row>
      <xdr:rowOff>131394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03466"/>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130366</xdr:rowOff>
    </xdr:from>
    <xdr:to>
      <xdr:col>10</xdr:col>
      <xdr:colOff>114300</xdr:colOff>
      <xdr:row>78</xdr:row>
      <xdr:rowOff>143433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03466"/>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60592</xdr:rowOff>
    </xdr:from>
    <xdr:to>
      <xdr:col>24</xdr:col>
      <xdr:colOff>114300</xdr:colOff>
      <xdr:row>78</xdr:row>
      <xdr:rowOff>162192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52972</xdr:rowOff>
    </xdr:from>
    <xdr:to>
      <xdr:col>20</xdr:col>
      <xdr:colOff>38100</xdr:colOff>
      <xdr:row>78</xdr:row>
      <xdr:rowOff>154572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145699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80594</xdr:rowOff>
    </xdr:from>
    <xdr:to>
      <xdr:col>15</xdr:col>
      <xdr:colOff>101600</xdr:colOff>
      <xdr:row>79</xdr:row>
      <xdr:rowOff>10744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79566</xdr:rowOff>
    </xdr:from>
    <xdr:to>
      <xdr:col>10</xdr:col>
      <xdr:colOff>165100</xdr:colOff>
      <xdr:row>79</xdr:row>
      <xdr:rowOff>9716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4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92633</xdr:rowOff>
    </xdr:from>
    <xdr:to>
      <xdr:col>6</xdr:col>
      <xdr:colOff>38100</xdr:colOff>
      <xdr:row>79</xdr:row>
      <xdr:rowOff>22783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13910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5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36232</xdr:rowOff>
    </xdr:from>
    <xdr:to>
      <xdr:col>24</xdr:col>
      <xdr:colOff>63500</xdr:colOff>
      <xdr:row>96</xdr:row>
      <xdr:rowOff>1735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23982"/>
          <a:ext cx="838200" cy="1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36232</xdr:rowOff>
    </xdr:from>
    <xdr:to>
      <xdr:col>19</xdr:col>
      <xdr:colOff>177800</xdr:colOff>
      <xdr:row>96</xdr:row>
      <xdr:rowOff>152392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23982"/>
          <a:ext cx="889000" cy="28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152392</xdr:rowOff>
    </xdr:from>
    <xdr:to>
      <xdr:col>15</xdr:col>
      <xdr:colOff>50800</xdr:colOff>
      <xdr:row>96</xdr:row>
      <xdr:rowOff>164161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11592"/>
          <a:ext cx="889000" cy="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164161</xdr:rowOff>
    </xdr:from>
    <xdr:to>
      <xdr:col>10</xdr:col>
      <xdr:colOff>114300</xdr:colOff>
      <xdr:row>97</xdr:row>
      <xdr:rowOff>109928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23361"/>
          <a:ext cx="889000" cy="11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122385</xdr:rowOff>
    </xdr:from>
    <xdr:to>
      <xdr:col>24</xdr:col>
      <xdr:colOff>114300</xdr:colOff>
      <xdr:row>96</xdr:row>
      <xdr:rowOff>52535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145262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6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156882</xdr:rowOff>
    </xdr:from>
    <xdr:to>
      <xdr:col>20</xdr:col>
      <xdr:colOff>38100</xdr:colOff>
      <xdr:row>95</xdr:row>
      <xdr:rowOff>87032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103559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101592</xdr:rowOff>
    </xdr:from>
    <xdr:to>
      <xdr:col>15</xdr:col>
      <xdr:colOff>101600</xdr:colOff>
      <xdr:row>97</xdr:row>
      <xdr:rowOff>31742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48269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113361</xdr:rowOff>
    </xdr:from>
    <xdr:to>
      <xdr:col>10</xdr:col>
      <xdr:colOff>165100</xdr:colOff>
      <xdr:row>97</xdr:row>
      <xdr:rowOff>43511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60038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34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59128</xdr:rowOff>
    </xdr:from>
    <xdr:to>
      <xdr:col>6</xdr:col>
      <xdr:colOff>38100</xdr:colOff>
      <xdr:row>97</xdr:row>
      <xdr:rowOff>160728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151855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8344</xdr:rowOff>
    </xdr:from>
    <xdr:to>
      <xdr:col>55</xdr:col>
      <xdr:colOff>0</xdr:colOff>
      <xdr:row>37</xdr:row>
      <xdr:rowOff>152095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51994"/>
          <a:ext cx="838200" cy="1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100609</xdr:rowOff>
    </xdr:from>
    <xdr:to>
      <xdr:col>50</xdr:col>
      <xdr:colOff>114300</xdr:colOff>
      <xdr:row>37</xdr:row>
      <xdr:rowOff>152095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44109"/>
          <a:ext cx="889000" cy="125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100609</xdr:rowOff>
    </xdr:from>
    <xdr:to>
      <xdr:col>45</xdr:col>
      <xdr:colOff>177800</xdr:colOff>
      <xdr:row>39</xdr:row>
      <xdr:rowOff>4369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44109"/>
          <a:ext cx="889000" cy="14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4369</xdr:rowOff>
    </xdr:from>
    <xdr:to>
      <xdr:col>41</xdr:col>
      <xdr:colOff>50800</xdr:colOff>
      <xdr:row>39</xdr:row>
      <xdr:rowOff>14262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90919"/>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128994</xdr:rowOff>
    </xdr:from>
    <xdr:to>
      <xdr:col>55</xdr:col>
      <xdr:colOff>50800</xdr:colOff>
      <xdr:row>37</xdr:row>
      <xdr:rowOff>59144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151871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101295</xdr:rowOff>
    </xdr:from>
    <xdr:to>
      <xdr:col>50</xdr:col>
      <xdr:colOff>165100</xdr:colOff>
      <xdr:row>38</xdr:row>
      <xdr:rowOff>31445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22572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3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49809</xdr:rowOff>
    </xdr:from>
    <xdr:to>
      <xdr:col>46</xdr:col>
      <xdr:colOff>38100</xdr:colOff>
      <xdr:row>30</xdr:row>
      <xdr:rowOff>151409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142536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8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125019</xdr:rowOff>
    </xdr:from>
    <xdr:to>
      <xdr:col>41</xdr:col>
      <xdr:colOff>101600</xdr:colOff>
      <xdr:row>39</xdr:row>
      <xdr:rowOff>55169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46296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134912</xdr:rowOff>
    </xdr:from>
    <xdr:to>
      <xdr:col>36</xdr:col>
      <xdr:colOff>165100</xdr:colOff>
      <xdr:row>39</xdr:row>
      <xdr:rowOff>65062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56189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132133</xdr:rowOff>
    </xdr:from>
    <xdr:to>
      <xdr:col>55</xdr:col>
      <xdr:colOff>0</xdr:colOff>
      <xdr:row>58</xdr:row>
      <xdr:rowOff>55773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04783"/>
          <a:ext cx="838200" cy="9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113076</xdr:rowOff>
    </xdr:from>
    <xdr:to>
      <xdr:col>50</xdr:col>
      <xdr:colOff>114300</xdr:colOff>
      <xdr:row>58</xdr:row>
      <xdr:rowOff>55773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14276"/>
          <a:ext cx="889000" cy="2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113076</xdr:rowOff>
    </xdr:from>
    <xdr:to>
      <xdr:col>45</xdr:col>
      <xdr:colOff>177800</xdr:colOff>
      <xdr:row>57</xdr:row>
      <xdr:rowOff>147815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14276"/>
          <a:ext cx="889000" cy="2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130312</xdr:rowOff>
    </xdr:from>
    <xdr:to>
      <xdr:col>41</xdr:col>
      <xdr:colOff>50800</xdr:colOff>
      <xdr:row>57</xdr:row>
      <xdr:rowOff>147815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02962"/>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81333</xdr:rowOff>
    </xdr:from>
    <xdr:to>
      <xdr:col>55</xdr:col>
      <xdr:colOff>50800</xdr:colOff>
      <xdr:row>58</xdr:row>
      <xdr:rowOff>11483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59760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4973</xdr:rowOff>
    </xdr:from>
    <xdr:to>
      <xdr:col>50</xdr:col>
      <xdr:colOff>165100</xdr:colOff>
      <xdr:row>58</xdr:row>
      <xdr:rowOff>106573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97700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4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62276</xdr:rowOff>
    </xdr:from>
    <xdr:to>
      <xdr:col>46</xdr:col>
      <xdr:colOff>38100</xdr:colOff>
      <xdr:row>56</xdr:row>
      <xdr:rowOff>163876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8953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3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97015</xdr:rowOff>
    </xdr:from>
    <xdr:to>
      <xdr:col>41</xdr:col>
      <xdr:colOff>101600</xdr:colOff>
      <xdr:row>58</xdr:row>
      <xdr:rowOff>27165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18292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79512</xdr:rowOff>
    </xdr:from>
    <xdr:to>
      <xdr:col>36</xdr:col>
      <xdr:colOff>165100</xdr:colOff>
      <xdr:row>58</xdr:row>
      <xdr:rowOff>9662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4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24664</xdr:rowOff>
    </xdr:from>
    <xdr:to>
      <xdr:col>55</xdr:col>
      <xdr:colOff>0</xdr:colOff>
      <xdr:row>79</xdr:row>
      <xdr:rowOff>30811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69214"/>
          <a:ext cx="8382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70765</xdr:rowOff>
    </xdr:from>
    <xdr:to>
      <xdr:col>50</xdr:col>
      <xdr:colOff>114300</xdr:colOff>
      <xdr:row>79</xdr:row>
      <xdr:rowOff>30811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43865"/>
          <a:ext cx="889000" cy="1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70765</xdr:rowOff>
    </xdr:from>
    <xdr:to>
      <xdr:col>45</xdr:col>
      <xdr:colOff>177800</xdr:colOff>
      <xdr:row>79</xdr:row>
      <xdr:rowOff>13615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4386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108750</xdr:rowOff>
    </xdr:from>
    <xdr:to>
      <xdr:col>41</xdr:col>
      <xdr:colOff>50800</xdr:colOff>
      <xdr:row>79</xdr:row>
      <xdr:rowOff>13615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81850"/>
          <a:ext cx="889000" cy="7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145314</xdr:rowOff>
    </xdr:from>
    <xdr:to>
      <xdr:col>55</xdr:col>
      <xdr:colOff>50800</xdr:colOff>
      <xdr:row>79</xdr:row>
      <xdr:rowOff>75464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60241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151461</xdr:rowOff>
    </xdr:from>
    <xdr:to>
      <xdr:col>50</xdr:col>
      <xdr:colOff>165100</xdr:colOff>
      <xdr:row>79</xdr:row>
      <xdr:rowOff>81611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72738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19965</xdr:rowOff>
    </xdr:from>
    <xdr:to>
      <xdr:col>46</xdr:col>
      <xdr:colOff>38100</xdr:colOff>
      <xdr:row>78</xdr:row>
      <xdr:rowOff>121565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138092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1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134265</xdr:rowOff>
    </xdr:from>
    <xdr:to>
      <xdr:col>41</xdr:col>
      <xdr:colOff>101600</xdr:colOff>
      <xdr:row>79</xdr:row>
      <xdr:rowOff>64415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55542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6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57950</xdr:rowOff>
    </xdr:from>
    <xdr:to>
      <xdr:col>36</xdr:col>
      <xdr:colOff>165100</xdr:colOff>
      <xdr:row>78</xdr:row>
      <xdr:rowOff>159550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150677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2299</xdr:rowOff>
    </xdr:from>
    <xdr:to>
      <xdr:col>55</xdr:col>
      <xdr:colOff>0</xdr:colOff>
      <xdr:row>98</xdr:row>
      <xdr:rowOff>52578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804399"/>
          <a:ext cx="838200" cy="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24231</xdr:rowOff>
    </xdr:from>
    <xdr:to>
      <xdr:col>50</xdr:col>
      <xdr:colOff>114300</xdr:colOff>
      <xdr:row>98</xdr:row>
      <xdr:rowOff>52578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483431"/>
          <a:ext cx="889000" cy="3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24231</xdr:rowOff>
    </xdr:from>
    <xdr:to>
      <xdr:col>45</xdr:col>
      <xdr:colOff>177800</xdr:colOff>
      <xdr:row>97</xdr:row>
      <xdr:rowOff>161316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483431"/>
          <a:ext cx="889000" cy="30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161316</xdr:rowOff>
    </xdr:from>
    <xdr:to>
      <xdr:col>41</xdr:col>
      <xdr:colOff>50800</xdr:colOff>
      <xdr:row>98</xdr:row>
      <xdr:rowOff>69583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91966"/>
          <a:ext cx="889000" cy="7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122949</xdr:rowOff>
    </xdr:from>
    <xdr:to>
      <xdr:col>55</xdr:col>
      <xdr:colOff>50800</xdr:colOff>
      <xdr:row>98</xdr:row>
      <xdr:rowOff>53099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101376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1778</xdr:rowOff>
    </xdr:from>
    <xdr:to>
      <xdr:col>50</xdr:col>
      <xdr:colOff>165100</xdr:colOff>
      <xdr:row>98</xdr:row>
      <xdr:rowOff>103378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94505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144881</xdr:rowOff>
    </xdr:from>
    <xdr:to>
      <xdr:col>46</xdr:col>
      <xdr:colOff>38100</xdr:colOff>
      <xdr:row>96</xdr:row>
      <xdr:rowOff>75031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91558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2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110516</xdr:rowOff>
    </xdr:from>
    <xdr:to>
      <xdr:col>41</xdr:col>
      <xdr:colOff>101600</xdr:colOff>
      <xdr:row>98</xdr:row>
      <xdr:rowOff>40666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31793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18783</xdr:rowOff>
    </xdr:from>
    <xdr:to>
      <xdr:col>36</xdr:col>
      <xdr:colOff>165100</xdr:colOff>
      <xdr:row>98</xdr:row>
      <xdr:rowOff>120383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111510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1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103810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1891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89408</xdr:rowOff>
    </xdr:from>
    <xdr:to>
      <xdr:col>71</xdr:col>
      <xdr:colOff>177800</xdr:colOff>
      <xdr:row>38</xdr:row>
      <xdr:rowOff>103810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0450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53010</xdr:rowOff>
    </xdr:from>
    <xdr:to>
      <xdr:col>72</xdr:col>
      <xdr:colOff>38100</xdr:colOff>
      <xdr:row>38</xdr:row>
      <xdr:rowOff>154610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145737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38608</xdr:rowOff>
    </xdr:from>
    <xdr:to>
      <xdr:col>67</xdr:col>
      <xdr:colOff>101600</xdr:colOff>
      <xdr:row>38</xdr:row>
      <xdr:rowOff>140208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131335</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36931</xdr:rowOff>
    </xdr:from>
    <xdr:to>
      <xdr:col>85</xdr:col>
      <xdr:colOff>127000</xdr:colOff>
      <xdr:row>77</xdr:row>
      <xdr:rowOff>59652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38581"/>
          <a:ext cx="8382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59652</xdr:rowOff>
    </xdr:from>
    <xdr:to>
      <xdr:col>81</xdr:col>
      <xdr:colOff>50800</xdr:colOff>
      <xdr:row>77</xdr:row>
      <xdr:rowOff>79578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61302"/>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79578</xdr:rowOff>
    </xdr:from>
    <xdr:to>
      <xdr:col>76</xdr:col>
      <xdr:colOff>114300</xdr:colOff>
      <xdr:row>77</xdr:row>
      <xdr:rowOff>92596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8122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92596</xdr:rowOff>
    </xdr:from>
    <xdr:to>
      <xdr:col>71</xdr:col>
      <xdr:colOff>177800</xdr:colOff>
      <xdr:row>77</xdr:row>
      <xdr:rowOff>107722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94246"/>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157581</xdr:rowOff>
    </xdr:from>
    <xdr:to>
      <xdr:col>85</xdr:col>
      <xdr:colOff>177800</xdr:colOff>
      <xdr:row>77</xdr:row>
      <xdr:rowOff>87731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136008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8852</xdr:rowOff>
    </xdr:from>
    <xdr:to>
      <xdr:col>81</xdr:col>
      <xdr:colOff>101600</xdr:colOff>
      <xdr:row>77</xdr:row>
      <xdr:rowOff>110452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101579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28778</xdr:rowOff>
    </xdr:from>
    <xdr:to>
      <xdr:col>76</xdr:col>
      <xdr:colOff>165100</xdr:colOff>
      <xdr:row>77</xdr:row>
      <xdr:rowOff>130378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121505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41796</xdr:rowOff>
    </xdr:from>
    <xdr:to>
      <xdr:col>72</xdr:col>
      <xdr:colOff>38100</xdr:colOff>
      <xdr:row>77</xdr:row>
      <xdr:rowOff>143396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134523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56922</xdr:rowOff>
    </xdr:from>
    <xdr:to>
      <xdr:col>67</xdr:col>
      <xdr:colOff>101600</xdr:colOff>
      <xdr:row>77</xdr:row>
      <xdr:rowOff>158522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149649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92926</xdr:rowOff>
    </xdr:from>
    <xdr:to>
      <xdr:col>85</xdr:col>
      <xdr:colOff>127000</xdr:colOff>
      <xdr:row>98</xdr:row>
      <xdr:rowOff>170078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23576"/>
          <a:ext cx="838200" cy="2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92926</xdr:rowOff>
    </xdr:from>
    <xdr:to>
      <xdr:col>81</xdr:col>
      <xdr:colOff>50800</xdr:colOff>
      <xdr:row>98</xdr:row>
      <xdr:rowOff>117729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23576"/>
          <a:ext cx="8890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117729</xdr:rowOff>
    </xdr:from>
    <xdr:to>
      <xdr:col>76</xdr:col>
      <xdr:colOff>114300</xdr:colOff>
      <xdr:row>98</xdr:row>
      <xdr:rowOff>145732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19829"/>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145732</xdr:rowOff>
    </xdr:from>
    <xdr:to>
      <xdr:col>71</xdr:col>
      <xdr:colOff>177800</xdr:colOff>
      <xdr:row>99</xdr:row>
      <xdr:rowOff>32322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47832"/>
          <a:ext cx="889000" cy="5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119278</xdr:rowOff>
    </xdr:from>
    <xdr:to>
      <xdr:col>85</xdr:col>
      <xdr:colOff>177800</xdr:colOff>
      <xdr:row>99</xdr:row>
      <xdr:rowOff>49428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34205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42126</xdr:rowOff>
    </xdr:from>
    <xdr:to>
      <xdr:col>81</xdr:col>
      <xdr:colOff>101600</xdr:colOff>
      <xdr:row>97</xdr:row>
      <xdr:rowOff>143726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160253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4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66929</xdr:rowOff>
    </xdr:from>
    <xdr:to>
      <xdr:col>76</xdr:col>
      <xdr:colOff>165100</xdr:colOff>
      <xdr:row>98</xdr:row>
      <xdr:rowOff>168529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159656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6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94932</xdr:rowOff>
    </xdr:from>
    <xdr:to>
      <xdr:col>72</xdr:col>
      <xdr:colOff>38100</xdr:colOff>
      <xdr:row>99</xdr:row>
      <xdr:rowOff>25082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16209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152972</xdr:rowOff>
    </xdr:from>
    <xdr:to>
      <xdr:col>67</xdr:col>
      <xdr:colOff>101600</xdr:colOff>
      <xdr:row>99</xdr:row>
      <xdr:rowOff>83122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74249</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704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157825</xdr:rowOff>
    </xdr:from>
    <xdr:to>
      <xdr:col>116</xdr:col>
      <xdr:colOff>63500</xdr:colOff>
      <xdr:row>35</xdr:row>
      <xdr:rowOff>62302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5815675"/>
          <a:ext cx="838200" cy="2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157825</xdr:rowOff>
    </xdr:from>
    <xdr:to>
      <xdr:col>111</xdr:col>
      <xdr:colOff>177800</xdr:colOff>
      <xdr:row>35</xdr:row>
      <xdr:rowOff>70793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815675"/>
          <a:ext cx="889000" cy="2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70793</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071543"/>
          <a:ext cx="889000" cy="7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11502</xdr:rowOff>
    </xdr:from>
    <xdr:to>
      <xdr:col>116</xdr:col>
      <xdr:colOff>114300</xdr:colOff>
      <xdr:row>35</xdr:row>
      <xdr:rowOff>113102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0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34379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86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107025</xdr:rowOff>
    </xdr:from>
    <xdr:to>
      <xdr:col>112</xdr:col>
      <xdr:colOff>38100</xdr:colOff>
      <xdr:row>34</xdr:row>
      <xdr:rowOff>37175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7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53702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54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19993</xdr:rowOff>
    </xdr:from>
    <xdr:to>
      <xdr:col>107</xdr:col>
      <xdr:colOff>101600</xdr:colOff>
      <xdr:row>35</xdr:row>
      <xdr:rowOff>121593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02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138120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79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155131</xdr:rowOff>
    </xdr:from>
    <xdr:to>
      <xdr:col>116</xdr:col>
      <xdr:colOff>63500</xdr:colOff>
      <xdr:row>58</xdr:row>
      <xdr:rowOff>155740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99231"/>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155740</xdr:rowOff>
    </xdr:from>
    <xdr:to>
      <xdr:col>111</xdr:col>
      <xdr:colOff>177800</xdr:colOff>
      <xdr:row>58</xdr:row>
      <xdr:rowOff>156083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9984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155893</xdr:rowOff>
    </xdr:from>
    <xdr:to>
      <xdr:col>107</xdr:col>
      <xdr:colOff>50800</xdr:colOff>
      <xdr:row>58</xdr:row>
      <xdr:rowOff>156083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999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155893</xdr:rowOff>
    </xdr:from>
    <xdr:to>
      <xdr:col>102</xdr:col>
      <xdr:colOff>114300</xdr:colOff>
      <xdr:row>58</xdr:row>
      <xdr:rowOff>156159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9999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104331</xdr:rowOff>
    </xdr:from>
    <xdr:to>
      <xdr:col>116</xdr:col>
      <xdr:colOff>114300</xdr:colOff>
      <xdr:row>59</xdr:row>
      <xdr:rowOff>34481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104940</xdr:rowOff>
    </xdr:from>
    <xdr:to>
      <xdr:col>112</xdr:col>
      <xdr:colOff>38100</xdr:colOff>
      <xdr:row>59</xdr:row>
      <xdr:rowOff>35090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26217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4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105283</xdr:rowOff>
    </xdr:from>
    <xdr:to>
      <xdr:col>107</xdr:col>
      <xdr:colOff>101600</xdr:colOff>
      <xdr:row>59</xdr:row>
      <xdr:rowOff>35433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26560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105093</xdr:rowOff>
    </xdr:from>
    <xdr:to>
      <xdr:col>102</xdr:col>
      <xdr:colOff>165100</xdr:colOff>
      <xdr:row>59</xdr:row>
      <xdr:rowOff>35243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26370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105359</xdr:rowOff>
    </xdr:from>
    <xdr:to>
      <xdr:col>98</xdr:col>
      <xdr:colOff>38100</xdr:colOff>
      <xdr:row>59</xdr:row>
      <xdr:rowOff>35509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26636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136499</xdr:rowOff>
    </xdr:from>
    <xdr:to>
      <xdr:col>116</xdr:col>
      <xdr:colOff>63500</xdr:colOff>
      <xdr:row>76</xdr:row>
      <xdr:rowOff>92348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95249"/>
          <a:ext cx="838200" cy="1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92348</xdr:rowOff>
    </xdr:from>
    <xdr:to>
      <xdr:col>111</xdr:col>
      <xdr:colOff>177800</xdr:colOff>
      <xdr:row>76</xdr:row>
      <xdr:rowOff>119616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22548"/>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167230</xdr:rowOff>
    </xdr:from>
    <xdr:to>
      <xdr:col>107</xdr:col>
      <xdr:colOff>50800</xdr:colOff>
      <xdr:row>76</xdr:row>
      <xdr:rowOff>119616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683080"/>
          <a:ext cx="889000" cy="4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167230</xdr:rowOff>
    </xdr:from>
    <xdr:to>
      <xdr:col>102</xdr:col>
      <xdr:colOff>114300</xdr:colOff>
      <xdr:row>74</xdr:row>
      <xdr:rowOff>112431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683080"/>
          <a:ext cx="889000" cy="1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85699</xdr:rowOff>
    </xdr:from>
    <xdr:to>
      <xdr:col>116</xdr:col>
      <xdr:colOff>114300</xdr:colOff>
      <xdr:row>76</xdr:row>
      <xdr:rowOff>15850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44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108576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41548</xdr:rowOff>
    </xdr:from>
    <xdr:to>
      <xdr:col>112</xdr:col>
      <xdr:colOff>38100</xdr:colOff>
      <xdr:row>76</xdr:row>
      <xdr:rowOff>143148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159674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8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68816</xdr:rowOff>
    </xdr:from>
    <xdr:to>
      <xdr:col>107</xdr:col>
      <xdr:colOff>101600</xdr:colOff>
      <xdr:row>76</xdr:row>
      <xdr:rowOff>170416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15493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116430</xdr:rowOff>
    </xdr:from>
    <xdr:to>
      <xdr:col>102</xdr:col>
      <xdr:colOff>165100</xdr:colOff>
      <xdr:row>74</xdr:row>
      <xdr:rowOff>46580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63107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4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61631</xdr:rowOff>
    </xdr:from>
    <xdr:to>
      <xdr:col>98</xdr:col>
      <xdr:colOff>38100</xdr:colOff>
      <xdr:row>74</xdr:row>
      <xdr:rowOff>163231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8308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5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歳出決算総額の住民一人当たりのコストは</a:t>
          </a:r>
          <a:r>
            <a:rPr kumimoji="1" lang="en-US" altLang="ja-JP" sz="1100">
              <a:solidFill>
                <a:schemeClr val="dk1"/>
              </a:solidFill>
              <a:effectLst/>
              <a:latin typeface="+mn-lt"/>
              <a:ea typeface="+mn-ea"/>
              <a:cs typeface="+mn-cs"/>
            </a:rPr>
            <a:t>407,543</a:t>
          </a:r>
          <a:r>
            <a:rPr kumimoji="1" lang="ja-JP" altLang="ja-JP" sz="1100">
              <a:solidFill>
                <a:schemeClr val="dk1"/>
              </a:solidFill>
              <a:effectLst/>
              <a:latin typeface="+mn-lt"/>
              <a:ea typeface="+mn-ea"/>
              <a:cs typeface="+mn-cs"/>
            </a:rPr>
            <a:t>円となっている。主な構成項目である</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116,174</a:t>
          </a:r>
          <a:r>
            <a:rPr kumimoji="1" lang="ja-JP" altLang="ja-JP" sz="1100">
              <a:solidFill>
                <a:schemeClr val="dk1"/>
              </a:solidFill>
              <a:effectLst/>
              <a:latin typeface="+mn-lt"/>
              <a:ea typeface="+mn-ea"/>
              <a:cs typeface="+mn-cs"/>
            </a:rPr>
            <a:t>円となっており、前年度よりも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lang="ja-JP" altLang="en-US">
              <a:effectLst/>
            </a:rPr>
            <a:t>　これは、昨年度に</a:t>
          </a:r>
          <a:r>
            <a:rPr kumimoji="1" lang="ja-JP" altLang="ja-JP" sz="1100">
              <a:solidFill>
                <a:schemeClr val="dk1"/>
              </a:solidFill>
              <a:effectLst/>
              <a:latin typeface="+mn-lt"/>
              <a:ea typeface="+mn-ea"/>
              <a:cs typeface="+mn-cs"/>
            </a:rPr>
            <a:t>新型コロナウィルス感染症の感染拡大に係る給付金事業</a:t>
          </a:r>
          <a:r>
            <a:rPr kumimoji="1" lang="ja-JP" altLang="en-US" sz="1100">
              <a:solidFill>
                <a:schemeClr val="dk1"/>
              </a:solidFill>
              <a:effectLst/>
              <a:latin typeface="+mn-lt"/>
              <a:ea typeface="+mn-ea"/>
              <a:cs typeface="+mn-cs"/>
            </a:rPr>
            <a:t>など一時的に実施された事業により減少したものである。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また、公債費について、住民一人当たりのコストは</a:t>
          </a:r>
          <a:r>
            <a:rPr kumimoji="1" lang="en-US" altLang="ja-JP" sz="1100">
              <a:solidFill>
                <a:schemeClr val="dk1"/>
              </a:solidFill>
              <a:effectLst/>
              <a:latin typeface="+mn-lt"/>
              <a:ea typeface="+mn-ea"/>
              <a:cs typeface="+mn-cs"/>
            </a:rPr>
            <a:t>27,592</a:t>
          </a:r>
          <a:r>
            <a:rPr kumimoji="1" lang="ja-JP" altLang="ja-JP" sz="1100">
              <a:solidFill>
                <a:schemeClr val="dk1"/>
              </a:solidFill>
              <a:effectLst/>
              <a:latin typeface="+mn-lt"/>
              <a:ea typeface="+mn-ea"/>
              <a:cs typeface="+mn-cs"/>
            </a:rPr>
            <a:t>円であり、類似団体平均と比べて低い水準で推移している。これは、市債発行を抑制していたことが主な要因である。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56,794
56,224
7.72
25,031,347
23,146,031
1,758,610
12,861,000
17,376,647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111811</xdr:rowOff>
    </xdr:from>
    <xdr:to>
      <xdr:col>24</xdr:col>
      <xdr:colOff>63500</xdr:colOff>
      <xdr:row>33</xdr:row>
      <xdr:rowOff>127356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69661"/>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85293</xdr:rowOff>
    </xdr:from>
    <xdr:to>
      <xdr:col>19</xdr:col>
      <xdr:colOff>177800</xdr:colOff>
      <xdr:row>33</xdr:row>
      <xdr:rowOff>127356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4314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85293</xdr:rowOff>
    </xdr:from>
    <xdr:to>
      <xdr:col>15</xdr:col>
      <xdr:colOff>50800</xdr:colOff>
      <xdr:row>33</xdr:row>
      <xdr:rowOff>110439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4314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70206</xdr:rowOff>
    </xdr:from>
    <xdr:to>
      <xdr:col>10</xdr:col>
      <xdr:colOff>114300</xdr:colOff>
      <xdr:row>33</xdr:row>
      <xdr:rowOff>110439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28056"/>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61011</xdr:rowOff>
    </xdr:from>
    <xdr:to>
      <xdr:col>24</xdr:col>
      <xdr:colOff>114300</xdr:colOff>
      <xdr:row>33</xdr:row>
      <xdr:rowOff>162611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83888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7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76556</xdr:rowOff>
    </xdr:from>
    <xdr:to>
      <xdr:col>20</xdr:col>
      <xdr:colOff>38100</xdr:colOff>
      <xdr:row>34</xdr:row>
      <xdr:rowOff>6706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23233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0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34493</xdr:rowOff>
    </xdr:from>
    <xdr:to>
      <xdr:col>15</xdr:col>
      <xdr:colOff>101600</xdr:colOff>
      <xdr:row>33</xdr:row>
      <xdr:rowOff>136093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152620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59639</xdr:rowOff>
    </xdr:from>
    <xdr:to>
      <xdr:col>10</xdr:col>
      <xdr:colOff>165100</xdr:colOff>
      <xdr:row>33</xdr:row>
      <xdr:rowOff>161239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6316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19406</xdr:rowOff>
    </xdr:from>
    <xdr:to>
      <xdr:col>6</xdr:col>
      <xdr:colOff>38100</xdr:colOff>
      <xdr:row>33</xdr:row>
      <xdr:rowOff>121006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137533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93462</xdr:rowOff>
    </xdr:from>
    <xdr:to>
      <xdr:col>24</xdr:col>
      <xdr:colOff>63500</xdr:colOff>
      <xdr:row>57</xdr:row>
      <xdr:rowOff>65573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94662"/>
          <a:ext cx="8382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107711</xdr:rowOff>
    </xdr:from>
    <xdr:to>
      <xdr:col>19</xdr:col>
      <xdr:colOff>177800</xdr:colOff>
      <xdr:row>56</xdr:row>
      <xdr:rowOff>93462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851661"/>
          <a:ext cx="889000" cy="84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107711</xdr:rowOff>
    </xdr:from>
    <xdr:to>
      <xdr:col>15</xdr:col>
      <xdr:colOff>50800</xdr:colOff>
      <xdr:row>57</xdr:row>
      <xdr:rowOff>37005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851661"/>
          <a:ext cx="889000" cy="95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37005</xdr:rowOff>
    </xdr:from>
    <xdr:to>
      <xdr:col>10</xdr:col>
      <xdr:colOff>114300</xdr:colOff>
      <xdr:row>57</xdr:row>
      <xdr:rowOff>107208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09655"/>
          <a:ext cx="889000" cy="7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14773</xdr:rowOff>
    </xdr:from>
    <xdr:to>
      <xdr:col>24</xdr:col>
      <xdr:colOff>114300</xdr:colOff>
      <xdr:row>57</xdr:row>
      <xdr:rowOff>116373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101150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42662</xdr:rowOff>
    </xdr:from>
    <xdr:to>
      <xdr:col>20</xdr:col>
      <xdr:colOff>38100</xdr:colOff>
      <xdr:row>56</xdr:row>
      <xdr:rowOff>144262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135389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3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56911</xdr:rowOff>
    </xdr:from>
    <xdr:to>
      <xdr:col>15</xdr:col>
      <xdr:colOff>101600</xdr:colOff>
      <xdr:row>51</xdr:row>
      <xdr:rowOff>158511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3588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7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157655</xdr:rowOff>
    </xdr:from>
    <xdr:to>
      <xdr:col>10</xdr:col>
      <xdr:colOff>165100</xdr:colOff>
      <xdr:row>57</xdr:row>
      <xdr:rowOff>87805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78932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56408</xdr:rowOff>
    </xdr:from>
    <xdr:to>
      <xdr:col>6</xdr:col>
      <xdr:colOff>38100</xdr:colOff>
      <xdr:row>57</xdr:row>
      <xdr:rowOff>158008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149135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7737</xdr:rowOff>
    </xdr:from>
    <xdr:to>
      <xdr:col>24</xdr:col>
      <xdr:colOff>63500</xdr:colOff>
      <xdr:row>75</xdr:row>
      <xdr:rowOff>28227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66487"/>
          <a:ext cx="8382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7737</xdr:rowOff>
    </xdr:from>
    <xdr:to>
      <xdr:col>19</xdr:col>
      <xdr:colOff>177800</xdr:colOff>
      <xdr:row>76</xdr:row>
      <xdr:rowOff>44855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66487"/>
          <a:ext cx="889000" cy="20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44855</xdr:rowOff>
    </xdr:from>
    <xdr:to>
      <xdr:col>15</xdr:col>
      <xdr:colOff>50800</xdr:colOff>
      <xdr:row>76</xdr:row>
      <xdr:rowOff>97051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75055"/>
          <a:ext cx="889000" cy="5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97051</xdr:rowOff>
    </xdr:from>
    <xdr:to>
      <xdr:col>10</xdr:col>
      <xdr:colOff>114300</xdr:colOff>
      <xdr:row>76</xdr:row>
      <xdr:rowOff>161280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27251"/>
          <a:ext cx="889000" cy="6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148877</xdr:rowOff>
    </xdr:from>
    <xdr:to>
      <xdr:col>24</xdr:col>
      <xdr:colOff>114300</xdr:colOff>
      <xdr:row>75</xdr:row>
      <xdr:rowOff>79027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8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128387</xdr:rowOff>
    </xdr:from>
    <xdr:to>
      <xdr:col>20</xdr:col>
      <xdr:colOff>38100</xdr:colOff>
      <xdr:row>75</xdr:row>
      <xdr:rowOff>58537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75064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165505</xdr:rowOff>
    </xdr:from>
    <xdr:to>
      <xdr:col>15</xdr:col>
      <xdr:colOff>101600</xdr:colOff>
      <xdr:row>76</xdr:row>
      <xdr:rowOff>95655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112181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9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46251</xdr:rowOff>
    </xdr:from>
    <xdr:to>
      <xdr:col>10</xdr:col>
      <xdr:colOff>165100</xdr:colOff>
      <xdr:row>76</xdr:row>
      <xdr:rowOff>147851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164378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5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110480</xdr:rowOff>
    </xdr:from>
    <xdr:to>
      <xdr:col>6</xdr:col>
      <xdr:colOff>38100</xdr:colOff>
      <xdr:row>77</xdr:row>
      <xdr:rowOff>40630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57157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1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22036</xdr:rowOff>
    </xdr:from>
    <xdr:to>
      <xdr:col>24</xdr:col>
      <xdr:colOff>63500</xdr:colOff>
      <xdr:row>99</xdr:row>
      <xdr:rowOff>41032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95586"/>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22036</xdr:rowOff>
    </xdr:from>
    <xdr:to>
      <xdr:col>19</xdr:col>
      <xdr:colOff>177800</xdr:colOff>
      <xdr:row>99</xdr:row>
      <xdr:rowOff>135009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95586"/>
          <a:ext cx="889000" cy="1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135009</xdr:rowOff>
    </xdr:from>
    <xdr:to>
      <xdr:col>15</xdr:col>
      <xdr:colOff>50800</xdr:colOff>
      <xdr:row>99</xdr:row>
      <xdr:rowOff>166142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108559"/>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165695</xdr:rowOff>
    </xdr:from>
    <xdr:to>
      <xdr:col>10</xdr:col>
      <xdr:colOff>114300</xdr:colOff>
      <xdr:row>99</xdr:row>
      <xdr:rowOff>166142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139245"/>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161682</xdr:rowOff>
    </xdr:from>
    <xdr:to>
      <xdr:col>24</xdr:col>
      <xdr:colOff>114300</xdr:colOff>
      <xdr:row>99</xdr:row>
      <xdr:rowOff>91832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76609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7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142686</xdr:rowOff>
    </xdr:from>
    <xdr:to>
      <xdr:col>20</xdr:col>
      <xdr:colOff>38100</xdr:colOff>
      <xdr:row>99</xdr:row>
      <xdr:rowOff>72836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63963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84209</xdr:rowOff>
    </xdr:from>
    <xdr:to>
      <xdr:col>15</xdr:col>
      <xdr:colOff>101600</xdr:colOff>
      <xdr:row>100</xdr:row>
      <xdr:rowOff>14359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5486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115342</xdr:rowOff>
    </xdr:from>
    <xdr:to>
      <xdr:col>10</xdr:col>
      <xdr:colOff>165100</xdr:colOff>
      <xdr:row>100</xdr:row>
      <xdr:rowOff>45492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36619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114895</xdr:rowOff>
    </xdr:from>
    <xdr:to>
      <xdr:col>6</xdr:col>
      <xdr:colOff>38100</xdr:colOff>
      <xdr:row>100</xdr:row>
      <xdr:rowOff>45045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36172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8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41021</xdr:rowOff>
    </xdr:from>
    <xdr:to>
      <xdr:col>55</xdr:col>
      <xdr:colOff>0</xdr:colOff>
      <xdr:row>38</xdr:row>
      <xdr:rowOff>43688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56121"/>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43688</xdr:rowOff>
    </xdr:from>
    <xdr:to>
      <xdr:col>50</xdr:col>
      <xdr:colOff>114300</xdr:colOff>
      <xdr:row>38</xdr:row>
      <xdr:rowOff>45212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5878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43307</xdr:rowOff>
    </xdr:from>
    <xdr:to>
      <xdr:col>45</xdr:col>
      <xdr:colOff>177800</xdr:colOff>
      <xdr:row>38</xdr:row>
      <xdr:rowOff>45212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5840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37592</xdr:rowOff>
    </xdr:from>
    <xdr:to>
      <xdr:col>41</xdr:col>
      <xdr:colOff>50800</xdr:colOff>
      <xdr:row>38</xdr:row>
      <xdr:rowOff>43307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5269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161671</xdr:rowOff>
    </xdr:from>
    <xdr:to>
      <xdr:col>55</xdr:col>
      <xdr:colOff>50800</xdr:colOff>
      <xdr:row>38</xdr:row>
      <xdr:rowOff>91821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140098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164338</xdr:rowOff>
    </xdr:from>
    <xdr:to>
      <xdr:col>50</xdr:col>
      <xdr:colOff>165100</xdr:colOff>
      <xdr:row>38</xdr:row>
      <xdr:rowOff>94488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85615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165862</xdr:rowOff>
    </xdr:from>
    <xdr:to>
      <xdr:col>46</xdr:col>
      <xdr:colOff>38100</xdr:colOff>
      <xdr:row>38</xdr:row>
      <xdr:rowOff>96012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87139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163957</xdr:rowOff>
    </xdr:from>
    <xdr:to>
      <xdr:col>41</xdr:col>
      <xdr:colOff>101600</xdr:colOff>
      <xdr:row>38</xdr:row>
      <xdr:rowOff>94107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85234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158242</xdr:rowOff>
    </xdr:from>
    <xdr:to>
      <xdr:col>36</xdr:col>
      <xdr:colOff>165100</xdr:colOff>
      <xdr:row>38</xdr:row>
      <xdr:rowOff>88392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79519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25991</xdr:rowOff>
    </xdr:from>
    <xdr:to>
      <xdr:col>55</xdr:col>
      <xdr:colOff>0</xdr:colOff>
      <xdr:row>59</xdr:row>
      <xdr:rowOff>26962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1541"/>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24505</xdr:rowOff>
    </xdr:from>
    <xdr:to>
      <xdr:col>50</xdr:col>
      <xdr:colOff>114300</xdr:colOff>
      <xdr:row>59</xdr:row>
      <xdr:rowOff>26962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40055"/>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24505</xdr:rowOff>
    </xdr:from>
    <xdr:to>
      <xdr:col>45</xdr:col>
      <xdr:colOff>177800</xdr:colOff>
      <xdr:row>59</xdr:row>
      <xdr:rowOff>25953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400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24257</xdr:rowOff>
    </xdr:from>
    <xdr:to>
      <xdr:col>41</xdr:col>
      <xdr:colOff>50800</xdr:colOff>
      <xdr:row>59</xdr:row>
      <xdr:rowOff>25953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3980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146641</xdr:rowOff>
    </xdr:from>
    <xdr:to>
      <xdr:col>55</xdr:col>
      <xdr:colOff>50800</xdr:colOff>
      <xdr:row>59</xdr:row>
      <xdr:rowOff>76791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61568</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147612</xdr:rowOff>
    </xdr:from>
    <xdr:to>
      <xdr:col>50</xdr:col>
      <xdr:colOff>165100</xdr:colOff>
      <xdr:row>59</xdr:row>
      <xdr:rowOff>77762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68889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8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145155</xdr:rowOff>
    </xdr:from>
    <xdr:to>
      <xdr:col>46</xdr:col>
      <xdr:colOff>38100</xdr:colOff>
      <xdr:row>59</xdr:row>
      <xdr:rowOff>75305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66432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8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146603</xdr:rowOff>
    </xdr:from>
    <xdr:to>
      <xdr:col>41</xdr:col>
      <xdr:colOff>101600</xdr:colOff>
      <xdr:row>59</xdr:row>
      <xdr:rowOff>76753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67880</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83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144907</xdr:rowOff>
    </xdr:from>
    <xdr:to>
      <xdr:col>36</xdr:col>
      <xdr:colOff>165100</xdr:colOff>
      <xdr:row>59</xdr:row>
      <xdr:rowOff>75057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66184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156121</xdr:rowOff>
    </xdr:from>
    <xdr:to>
      <xdr:col>55</xdr:col>
      <xdr:colOff>0</xdr:colOff>
      <xdr:row>78</xdr:row>
      <xdr:rowOff>74244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86321"/>
          <a:ext cx="838200" cy="2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65176</xdr:rowOff>
    </xdr:from>
    <xdr:to>
      <xdr:col>50</xdr:col>
      <xdr:colOff>114300</xdr:colOff>
      <xdr:row>78</xdr:row>
      <xdr:rowOff>74244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66826"/>
          <a:ext cx="889000" cy="1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65176</xdr:rowOff>
    </xdr:from>
    <xdr:to>
      <xdr:col>45</xdr:col>
      <xdr:colOff>177800</xdr:colOff>
      <xdr:row>78</xdr:row>
      <xdr:rowOff>97828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66826"/>
          <a:ext cx="889000" cy="2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161989</xdr:rowOff>
    </xdr:from>
    <xdr:to>
      <xdr:col>41</xdr:col>
      <xdr:colOff>50800</xdr:colOff>
      <xdr:row>78</xdr:row>
      <xdr:rowOff>97828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63639"/>
          <a:ext cx="889000" cy="1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105321</xdr:rowOff>
    </xdr:from>
    <xdr:to>
      <xdr:col>55</xdr:col>
      <xdr:colOff>50800</xdr:colOff>
      <xdr:row>77</xdr:row>
      <xdr:rowOff>35471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128198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23444</xdr:rowOff>
    </xdr:from>
    <xdr:to>
      <xdr:col>50</xdr:col>
      <xdr:colOff>165100</xdr:colOff>
      <xdr:row>78</xdr:row>
      <xdr:rowOff>125044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116171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8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14376</xdr:rowOff>
    </xdr:from>
    <xdr:to>
      <xdr:col>46</xdr:col>
      <xdr:colOff>38100</xdr:colOff>
      <xdr:row>77</xdr:row>
      <xdr:rowOff>115976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107103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0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47028</xdr:rowOff>
    </xdr:from>
    <xdr:to>
      <xdr:col>41</xdr:col>
      <xdr:colOff>101600</xdr:colOff>
      <xdr:row>78</xdr:row>
      <xdr:rowOff>148628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139755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111189</xdr:rowOff>
    </xdr:from>
    <xdr:to>
      <xdr:col>36</xdr:col>
      <xdr:colOff>165100</xdr:colOff>
      <xdr:row>78</xdr:row>
      <xdr:rowOff>41339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32466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0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148486</xdr:rowOff>
    </xdr:from>
    <xdr:to>
      <xdr:col>55</xdr:col>
      <xdr:colOff>0</xdr:colOff>
      <xdr:row>97</xdr:row>
      <xdr:rowOff>158299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79136"/>
          <a:ext cx="8382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148486</xdr:rowOff>
    </xdr:from>
    <xdr:to>
      <xdr:col>50</xdr:col>
      <xdr:colOff>114300</xdr:colOff>
      <xdr:row>98</xdr:row>
      <xdr:rowOff>64850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79136"/>
          <a:ext cx="889000" cy="8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64850</xdr:rowOff>
    </xdr:from>
    <xdr:to>
      <xdr:col>45</xdr:col>
      <xdr:colOff>177800</xdr:colOff>
      <xdr:row>98</xdr:row>
      <xdr:rowOff>98372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66950"/>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68638</xdr:rowOff>
    </xdr:from>
    <xdr:to>
      <xdr:col>41</xdr:col>
      <xdr:colOff>50800</xdr:colOff>
      <xdr:row>98</xdr:row>
      <xdr:rowOff>98372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70738"/>
          <a:ext cx="889000" cy="2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107499</xdr:rowOff>
    </xdr:from>
    <xdr:to>
      <xdr:col>55</xdr:col>
      <xdr:colOff>50800</xdr:colOff>
      <xdr:row>98</xdr:row>
      <xdr:rowOff>37649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85926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97686</xdr:rowOff>
    </xdr:from>
    <xdr:to>
      <xdr:col>50</xdr:col>
      <xdr:colOff>165100</xdr:colOff>
      <xdr:row>98</xdr:row>
      <xdr:rowOff>27836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2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18963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2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14050</xdr:rowOff>
    </xdr:from>
    <xdr:to>
      <xdr:col>46</xdr:col>
      <xdr:colOff>38100</xdr:colOff>
      <xdr:row>98</xdr:row>
      <xdr:rowOff>115650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106777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47572</xdr:rowOff>
    </xdr:from>
    <xdr:to>
      <xdr:col>41</xdr:col>
      <xdr:colOff>101600</xdr:colOff>
      <xdr:row>98</xdr:row>
      <xdr:rowOff>149172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140299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4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17838</xdr:rowOff>
    </xdr:from>
    <xdr:to>
      <xdr:col>36</xdr:col>
      <xdr:colOff>165100</xdr:colOff>
      <xdr:row>98</xdr:row>
      <xdr:rowOff>119438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110565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168046</xdr:rowOff>
    </xdr:from>
    <xdr:to>
      <xdr:col>85</xdr:col>
      <xdr:colOff>127000</xdr:colOff>
      <xdr:row>37</xdr:row>
      <xdr:rowOff>169738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11696"/>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160548</xdr:rowOff>
    </xdr:from>
    <xdr:to>
      <xdr:col>81</xdr:col>
      <xdr:colOff>50800</xdr:colOff>
      <xdr:row>37</xdr:row>
      <xdr:rowOff>169738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04198"/>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160548</xdr:rowOff>
    </xdr:from>
    <xdr:to>
      <xdr:col>76</xdr:col>
      <xdr:colOff>114300</xdr:colOff>
      <xdr:row>37</xdr:row>
      <xdr:rowOff>169464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0419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164983</xdr:rowOff>
    </xdr:from>
    <xdr:to>
      <xdr:col>71</xdr:col>
      <xdr:colOff>177800</xdr:colOff>
      <xdr:row>37</xdr:row>
      <xdr:rowOff>169464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08633"/>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117246</xdr:rowOff>
    </xdr:from>
    <xdr:to>
      <xdr:col>85</xdr:col>
      <xdr:colOff>177800</xdr:colOff>
      <xdr:row>38</xdr:row>
      <xdr:rowOff>47396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95673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118938</xdr:rowOff>
    </xdr:from>
    <xdr:to>
      <xdr:col>81</xdr:col>
      <xdr:colOff>101600</xdr:colOff>
      <xdr:row>38</xdr:row>
      <xdr:rowOff>49088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40215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5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109748</xdr:rowOff>
    </xdr:from>
    <xdr:to>
      <xdr:col>76</xdr:col>
      <xdr:colOff>165100</xdr:colOff>
      <xdr:row>38</xdr:row>
      <xdr:rowOff>39898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31025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118664</xdr:rowOff>
    </xdr:from>
    <xdr:to>
      <xdr:col>72</xdr:col>
      <xdr:colOff>38100</xdr:colOff>
      <xdr:row>38</xdr:row>
      <xdr:rowOff>48814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39941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114183</xdr:rowOff>
    </xdr:from>
    <xdr:to>
      <xdr:col>67</xdr:col>
      <xdr:colOff>101600</xdr:colOff>
      <xdr:row>38</xdr:row>
      <xdr:rowOff>44334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578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35460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104343</xdr:rowOff>
    </xdr:from>
    <xdr:to>
      <xdr:col>85</xdr:col>
      <xdr:colOff>127000</xdr:colOff>
      <xdr:row>57</xdr:row>
      <xdr:rowOff>119355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05543"/>
          <a:ext cx="838200" cy="1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88074</xdr:rowOff>
    </xdr:from>
    <xdr:to>
      <xdr:col>81</xdr:col>
      <xdr:colOff>50800</xdr:colOff>
      <xdr:row>57</xdr:row>
      <xdr:rowOff>119355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89274"/>
          <a:ext cx="889000" cy="20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88074</xdr:rowOff>
    </xdr:from>
    <xdr:to>
      <xdr:col>76</xdr:col>
      <xdr:colOff>114300</xdr:colOff>
      <xdr:row>57</xdr:row>
      <xdr:rowOff>7265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89274"/>
          <a:ext cx="889000" cy="9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7265</xdr:rowOff>
    </xdr:from>
    <xdr:to>
      <xdr:col>71</xdr:col>
      <xdr:colOff>177800</xdr:colOff>
      <xdr:row>57</xdr:row>
      <xdr:rowOff>26810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9915"/>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53543</xdr:rowOff>
    </xdr:from>
    <xdr:to>
      <xdr:col>85</xdr:col>
      <xdr:colOff>177800</xdr:colOff>
      <xdr:row>56</xdr:row>
      <xdr:rowOff>155143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31970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3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68555</xdr:rowOff>
    </xdr:from>
    <xdr:to>
      <xdr:col>81</xdr:col>
      <xdr:colOff>101600</xdr:colOff>
      <xdr:row>57</xdr:row>
      <xdr:rowOff>170155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161282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37274</xdr:rowOff>
    </xdr:from>
    <xdr:to>
      <xdr:col>76</xdr:col>
      <xdr:colOff>165100</xdr:colOff>
      <xdr:row>56</xdr:row>
      <xdr:rowOff>138874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130001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127915</xdr:rowOff>
    </xdr:from>
    <xdr:to>
      <xdr:col>72</xdr:col>
      <xdr:colOff>38100</xdr:colOff>
      <xdr:row>57</xdr:row>
      <xdr:rowOff>58065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49192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147460</xdr:rowOff>
    </xdr:from>
    <xdr:to>
      <xdr:col>67</xdr:col>
      <xdr:colOff>101600</xdr:colOff>
      <xdr:row>57</xdr:row>
      <xdr:rowOff>77610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68737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103809</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76909"/>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89408</xdr:rowOff>
    </xdr:from>
    <xdr:to>
      <xdr:col>71</xdr:col>
      <xdr:colOff>177800</xdr:colOff>
      <xdr:row>78</xdr:row>
      <xdr:rowOff>103809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62508"/>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53009</xdr:rowOff>
    </xdr:from>
    <xdr:to>
      <xdr:col>72</xdr:col>
      <xdr:colOff>38100</xdr:colOff>
      <xdr:row>78</xdr:row>
      <xdr:rowOff>154609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145736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38608</xdr:rowOff>
    </xdr:from>
    <xdr:to>
      <xdr:col>67</xdr:col>
      <xdr:colOff>101600</xdr:colOff>
      <xdr:row>78</xdr:row>
      <xdr:rowOff>140208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131335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36931</xdr:rowOff>
    </xdr:from>
    <xdr:to>
      <xdr:col>85</xdr:col>
      <xdr:colOff>127000</xdr:colOff>
      <xdr:row>97</xdr:row>
      <xdr:rowOff>59652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67581"/>
          <a:ext cx="8382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59652</xdr:rowOff>
    </xdr:from>
    <xdr:to>
      <xdr:col>81</xdr:col>
      <xdr:colOff>50800</xdr:colOff>
      <xdr:row>97</xdr:row>
      <xdr:rowOff>79578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90302"/>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79578</xdr:rowOff>
    </xdr:from>
    <xdr:to>
      <xdr:col>76</xdr:col>
      <xdr:colOff>114300</xdr:colOff>
      <xdr:row>97</xdr:row>
      <xdr:rowOff>92596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1022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92596</xdr:rowOff>
    </xdr:from>
    <xdr:to>
      <xdr:col>71</xdr:col>
      <xdr:colOff>177800</xdr:colOff>
      <xdr:row>97</xdr:row>
      <xdr:rowOff>107722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23246"/>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157581</xdr:rowOff>
    </xdr:from>
    <xdr:to>
      <xdr:col>85</xdr:col>
      <xdr:colOff>177800</xdr:colOff>
      <xdr:row>97</xdr:row>
      <xdr:rowOff>87731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136008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8852</xdr:rowOff>
    </xdr:from>
    <xdr:to>
      <xdr:col>81</xdr:col>
      <xdr:colOff>101600</xdr:colOff>
      <xdr:row>97</xdr:row>
      <xdr:rowOff>110452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101579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28778</xdr:rowOff>
    </xdr:from>
    <xdr:to>
      <xdr:col>76</xdr:col>
      <xdr:colOff>165100</xdr:colOff>
      <xdr:row>97</xdr:row>
      <xdr:rowOff>130378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121505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5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41796</xdr:rowOff>
    </xdr:from>
    <xdr:to>
      <xdr:col>72</xdr:col>
      <xdr:colOff>38100</xdr:colOff>
      <xdr:row>97</xdr:row>
      <xdr:rowOff>143396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134523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56922</xdr:rowOff>
    </xdr:from>
    <xdr:to>
      <xdr:col>67</xdr:col>
      <xdr:colOff>101600</xdr:colOff>
      <xdr:row>97</xdr:row>
      <xdr:rowOff>158522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149649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42,228</a:t>
          </a:r>
          <a:r>
            <a:rPr kumimoji="1" lang="ja-JP" altLang="ja-JP" sz="1100">
              <a:solidFill>
                <a:schemeClr val="dk1"/>
              </a:solidFill>
              <a:effectLst/>
              <a:latin typeface="+mn-lt"/>
              <a:ea typeface="+mn-ea"/>
              <a:cs typeface="+mn-cs"/>
            </a:rPr>
            <a:t>円となり、前年度と比較すると</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回ることとなった。</a:t>
          </a:r>
          <a:endParaRPr lang="ja-JP" altLang="ja-JP" sz="14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192,129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主な費用は、障がい者自立支援給付費や民間保育所運営補助、子育てのための施設等利用給付金である。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年度においては、堅調な税収となったことから、実質収支は黒字になっている。</a:t>
          </a:r>
          <a:endParaRPr lang="ja-JP" altLang="ja-JP" sz="1400">
            <a:effectLst/>
          </a:endParaRPr>
        </a:p>
        <a:p>
          <a:r>
            <a:rPr kumimoji="1" lang="ja-JP" altLang="ja-JP" sz="1100">
              <a:solidFill>
                <a:schemeClr val="dk1"/>
              </a:solidFill>
              <a:effectLst/>
              <a:latin typeface="+mn-lt"/>
              <a:ea typeface="+mn-ea"/>
              <a:cs typeface="+mn-cs"/>
            </a:rPr>
            <a:t>　今後の見通しとしては、短期的には、開発に伴う市税収入の増加が見込まれるものの、一般財源の確保について、不安定な状況が懸念され、また社会保障関連経費や普通建設事業費等の増加により、歳出増が見込まれることから、行政運営に支障を来すことのないよう、引き続き、一定額以上の基金残高の確保を図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今年度については、全ての会計において実質黒字となり、連結実質赤字は発生しなかった。</a:t>
          </a:r>
          <a:endParaRPr lang="ja-JP" altLang="ja-JP" sz="1400">
            <a:effectLst/>
          </a:endParaRPr>
        </a:p>
        <a:p>
          <a:r>
            <a:rPr kumimoji="1" lang="ja-JP" altLang="ja-JP" sz="1100">
              <a:solidFill>
                <a:schemeClr val="dk1"/>
              </a:solidFill>
              <a:effectLst/>
              <a:latin typeface="+mn-lt"/>
              <a:ea typeface="+mn-ea"/>
              <a:cs typeface="+mn-cs"/>
            </a:rPr>
            <a:t>　ただし、各会計には一般会計からの繰出金による歳入があり、財源不足額を補てんされているため、一般会計の繰出金の歳出負担は年々大きなものとなっている。</a:t>
          </a:r>
          <a:endParaRPr lang="ja-JP" altLang="ja-JP" sz="1400">
            <a:effectLst/>
          </a:endParaRPr>
        </a:p>
        <a:p>
          <a:r>
            <a:rPr kumimoji="1" lang="ja-JP" altLang="ja-JP" sz="1100">
              <a:solidFill>
                <a:schemeClr val="dk1"/>
              </a:solidFill>
              <a:effectLst/>
              <a:latin typeface="+mn-lt"/>
              <a:ea typeface="+mn-ea"/>
              <a:cs typeface="+mn-cs"/>
            </a:rPr>
            <a:t>　このため、繰出対象会計の収入確保を念頭に、歳出の抑制、適切な市債管理等を実施し、全ての特別会計において限りある予算の効率性を高めるとともに、健全な財政運営に努める。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実質公債費比率については、類似団体と比較して、概ね良好な比率となっているが、今後は公共施設の改修等により公債費の増加が見込まれるため、注意が必要である。</a:t>
          </a:r>
          <a:endParaRPr lang="ja-JP" altLang="ja-JP" sz="1400">
            <a:effectLst/>
          </a:endParaRPr>
        </a:p>
        <a:p>
          <a:r>
            <a:rPr kumimoji="1" lang="ja-JP" altLang="ja-JP" sz="1100">
              <a:solidFill>
                <a:schemeClr val="dk1"/>
              </a:solidFill>
              <a:effectLst/>
              <a:latin typeface="+mn-lt"/>
              <a:ea typeface="+mn-ea"/>
              <a:cs typeface="+mn-cs"/>
            </a:rPr>
            <a:t>　今後も、市債の発行には世代間の公平性について考慮しつつ、交付税算入率の高い事業債を優先的に選択し、引き続き健全な財政を維持するよう努める。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将来の償還財源の計画的な確保を図るために、毎年２０万円を積み立てている。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比率の悪化につながる地方債残高などの将来負担額が減少したことにより充当可能基金が増加したことから、</a:t>
          </a:r>
          <a:r>
            <a:rPr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将来負担比率の数値は、おおむね良好な比率で推移している。</a:t>
          </a:r>
          <a:endParaRPr lang="ja-JP" altLang="ja-JP" sz="1400">
            <a:effectLst/>
          </a:endParaRPr>
        </a:p>
        <a:p>
          <a:r>
            <a:rPr kumimoji="1" lang="ja-JP" altLang="ja-JP" sz="1100">
              <a:solidFill>
                <a:schemeClr val="dk1"/>
              </a:solidFill>
              <a:effectLst/>
              <a:latin typeface="+mn-lt"/>
              <a:ea typeface="+mn-ea"/>
              <a:cs typeface="+mn-cs"/>
            </a:rPr>
            <a:t>　今後も地方債現在高の増加などの要素が見込まれるため、引き続き健全な財政運営を維持するよう努めたい。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京都府向日市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ふるさと向日市応援基金を約</a:t>
          </a:r>
          <a:r>
            <a:rPr kumimoji="1" lang="en-US" altLang="ja-JP" sz="1100">
              <a:solidFill>
                <a:schemeClr val="dk1"/>
              </a:solidFill>
              <a:effectLst/>
              <a:latin typeface="+mn-lt"/>
              <a:ea typeface="+mn-ea"/>
              <a:cs typeface="+mn-cs"/>
            </a:rPr>
            <a:t>2,100</a:t>
          </a:r>
          <a:r>
            <a:rPr kumimoji="1" lang="ja-JP" altLang="en-US" sz="1100">
              <a:solidFill>
                <a:schemeClr val="dk1"/>
              </a:solidFill>
              <a:effectLst/>
              <a:latin typeface="+mn-lt"/>
              <a:ea typeface="+mn-ea"/>
              <a:cs typeface="+mn-cs"/>
            </a:rPr>
            <a:t>千円を取り崩したものの、ふるさと向日市応援</a:t>
          </a:r>
          <a:r>
            <a:rPr kumimoji="1" lang="ja-JP" altLang="ja-JP" sz="1100">
              <a:solidFill>
                <a:schemeClr val="dk1"/>
              </a:solidFill>
              <a:effectLst/>
              <a:latin typeface="+mn-lt"/>
              <a:ea typeface="+mn-ea"/>
              <a:cs typeface="+mn-cs"/>
            </a:rPr>
            <a:t>基金を約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5,500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積み立てたことから、</a:t>
          </a:r>
          <a:r>
            <a:rPr kumimoji="1" lang="ja-JP" altLang="ja-JP" sz="1100">
              <a:solidFill>
                <a:schemeClr val="dk1"/>
              </a:solidFill>
              <a:effectLst/>
              <a:latin typeface="+mn-lt"/>
              <a:ea typeface="+mn-ea"/>
              <a:cs typeface="+mn-cs"/>
            </a:rPr>
            <a:t>基金全体として約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3,700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向日町駅周辺の都市基盤整備をはじめとした大型事業が複数控えていることから、今後も基金残高の減少が見込まれる。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公共施設整備基金：本市の公共施設（公用又は公共用に供する施設をいう。）の整備のため</a:t>
          </a:r>
          <a:endParaRPr lang="ja-JP" altLang="ja-JP" sz="1400">
            <a:effectLst/>
          </a:endParaRPr>
        </a:p>
        <a:p>
          <a:r>
            <a:rPr kumimoji="1" lang="ja-JP" altLang="ja-JP" sz="1100">
              <a:solidFill>
                <a:schemeClr val="dk1"/>
              </a:solidFill>
              <a:effectLst/>
              <a:latin typeface="+mn-lt"/>
              <a:ea typeface="+mn-ea"/>
              <a:cs typeface="+mn-cs"/>
            </a:rPr>
            <a:t>　公園整備基金：開発行為等により必要な公園の整備を図るため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ふるさと向日市応援基金：本市のまちづくりに賛同する人々の寄附金を財源として、協働による個性あるまちづくりを推進するため</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森林整備等</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本市が行う森林整備、その他の森林環境の保全に資する事業を実施するため</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保育士奨学金</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保育士確保により保育環境の整備</a:t>
          </a:r>
          <a:r>
            <a:rPr kumimoji="1" lang="ja-JP" altLang="ja-JP" sz="1100">
              <a:solidFill>
                <a:schemeClr val="dk1"/>
              </a:solidFill>
              <a:effectLst/>
              <a:latin typeface="+mn-lt"/>
              <a:ea typeface="+mn-ea"/>
              <a:cs typeface="+mn-cs"/>
            </a:rPr>
            <a:t>を図るため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effectLst/>
            </a:rPr>
            <a:t>　ふるさと向日市応援基金：約</a:t>
          </a:r>
          <a:r>
            <a:rPr lang="en-US" altLang="ja-JP" sz="1100">
              <a:effectLst/>
            </a:rPr>
            <a:t>2,100</a:t>
          </a:r>
          <a:r>
            <a:rPr lang="ja-JP" altLang="en-US" sz="1100">
              <a:effectLst/>
            </a:rPr>
            <a:t>万円取り崩したものの、ふるさと向日市応援基金に約</a:t>
          </a:r>
          <a:r>
            <a:rPr lang="en-US" altLang="ja-JP" sz="1100">
              <a:effectLst/>
            </a:rPr>
            <a:t>1</a:t>
          </a:r>
          <a:r>
            <a:rPr lang="ja-JP" altLang="en-US" sz="1100">
              <a:effectLst/>
            </a:rPr>
            <a:t>億</a:t>
          </a:r>
          <a:r>
            <a:rPr lang="en-US" altLang="ja-JP" sz="1100">
              <a:effectLst/>
            </a:rPr>
            <a:t>5,500</a:t>
          </a:r>
          <a:r>
            <a:rPr lang="ja-JP" altLang="en-US" sz="1100">
              <a:effectLst/>
            </a:rPr>
            <a:t>万円を繰り入れたことによる増</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公共施設整備基金：令和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向日町駅周辺の都市基盤整備を実施しており、一般財源部分に当該基金を充当することから、今後減少を予定している。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万円積み立てることとなった。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大型事業の実施や扶助費などの経常的経費の増加が見込まれることから、今後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条例に規定された約２０万円の積立てによる増加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今後も地方債現在高の増加が予想されることから、現在と同程度の積立額を確保する。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F3CA5F-B7BD-4474-AA82-2494288B0C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029B16-62E8-4291-910D-D3232E708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BF9918D-8D9E-49FA-967B-B3DCB1D7ECED}"/>
            </a:ext>
          </a:extLst>
        </xdr:cNvPr>
        <xdr:cNvSpPr/>
      </xdr:nvSpPr>
      <xdr:spPr>
        <a:xfrm>
          <a:off x="117633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4CBC404C-00FF-4B82-B643-5D6A26871E2A}"/>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82E7B9AF-B652-49FD-87C4-D819A27E2BEA}"/>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90246FEB-F11A-4D34-BACE-250ABEBA99F9}"/>
            </a:ext>
          </a:extLst>
        </xdr:cNvPr>
        <xdr:cNvSpPr/>
      </xdr:nvSpPr>
      <xdr:spPr>
        <a:xfrm>
          <a:off x="117633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B9484A0A-B4C6-43DC-BD93-0B44B1E3A37F}"/>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FA2DA125-8D8E-4E0D-8B5C-B2045575B8F6}"/>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82AA6BBE-1308-4023-BEF5-D74917938363}"/>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C701A867-9CF9-4812-B4C3-38C93F3BF194}"/>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5F9F11BE-F443-4295-A587-169EB3CC9ECD}"/>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7863ADED-779E-4DD1-ACDD-BC93C37C61D4}"/>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84798D62-866A-44C3-AA9B-63D93DE45E3E}"/>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5B585E47-DED7-4636-8755-DD14187FD4A2}"/>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50731DA7-6A6B-41CF-B64F-74319CF8214D}"/>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956DDF20-BA46-499A-BE48-11D953FB25C4}"/>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23E4D981-C006-4F49-B2DD-750D54D2047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83D8E51-0EFF-482A-9A85-615EF925C5C2}"/>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56,794
56,224
7.72
25,031,347
23,146,031
1,758,610
12,861,000
17,376,647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CC8F998-2496-40B9-B9C6-6259518BEB7E}"/>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F80D9E2B-49B6-4CB2-8BFA-241E2041C4D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3E5435FD-59D5-4D75-B646-10864AD28AE1}"/>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BC11343A-EF0A-4E72-9C5A-A1153B7763B8}"/>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D3FF5D90-54E3-42EC-8D4C-84A8D22587B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11F8961E-D068-4E7A-9733-DDE24E106F63}"/>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9B7C74A-9C4B-4CA6-A466-30420D6BBCC7}"/>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FE15B2F9-D2B5-4C46-ABAD-49BAC7C2186F}"/>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A747DC4-E339-46AF-8595-45E6AC7EF656}"/>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6D261B78-19E7-47BD-9AC4-2E5582F1D175}"/>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44B7B2C9-1F6B-405F-8A9D-CE85CC4FD1CB}"/>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5C7B49E8-E9A0-4855-8993-6A8D6DEACA7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702F4496-481C-41D5-8433-F8D2592BC4E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52325EFD-E6F9-4B1B-885F-851088EB248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F78B4101-4C46-4316-AE57-A9C09D7BC4FB}"/>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68A0884D-C0BB-44C6-B2AC-23FB04B3FAD3}"/>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3A2213AC-363D-429A-B0AF-4ED0C0249781}"/>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C28FE436-C2C7-4790-99CB-B13F561CC66C}"/>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30E18ACB-0257-43DD-8D2E-FF2E57D0479A}"/>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5C07009A-6732-4C5C-A707-14B2EDF0C5D4}"/>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69A2471C-2A44-42AF-9400-15509B390F2E}"/>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22120075-E334-4DF8-913E-62869E991181}"/>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AB093E80-A36B-400E-ABE4-2F9FE2DA125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FAAC0E51-6642-4FA7-9BCB-0EC06475F075}"/>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3E18B176-C97D-48C4-BDB8-4136F3A64EE2}"/>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51E1E510-D637-4B5C-8641-9CBB1F06AF3D}"/>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D22123BF-E8C2-49BE-8980-8CEFD421F3E3}"/>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D0FBE08A-C774-4E0A-A2D7-CE1AFD9A1423}"/>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F54D45FA-4D12-4896-A4D0-50AE275E2E93}"/>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A8C48FA4-55BA-42A0-89F0-077EDA75D27A}"/>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D6CF6733-0946-4F42-A0B8-77183DCD7F60}"/>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7CA632D-0C50-4350-994F-B5B59A65E201}"/>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3BCE5C94-56B6-4CA2-AD1E-C31AFE82AF49}"/>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B89938C9-F9DE-450A-BAB7-5E124F000EAF}"/>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5E7436B6-85AB-486B-B945-2EA34584525F}"/>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団体平均と比較して、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ポイント低い。今後、老朽化した公共施設の更新等に着手する予定のため、率の低下が見込まれる。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ABACD32E-01F2-412E-91B4-1232F911EE6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8545215D-C5BC-4581-B324-34E34546577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2B1C53E3-6DE5-426A-A1D3-813F160C5D31}"/>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a:extLst>
            <a:ext uri="{FF2B5EF4-FFF2-40B4-BE49-F238E27FC236}">
              <a16:creationId xmlns:a16="http://schemas.microsoft.com/office/drawing/2014/main" id="{BE0FA9C6-48F2-4FC6-9C65-A40D7ECA29B4}"/>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a:extLst>
            <a:ext uri="{FF2B5EF4-FFF2-40B4-BE49-F238E27FC236}">
              <a16:creationId xmlns:a16="http://schemas.microsoft.com/office/drawing/2014/main" id="{07B2D417-966D-40E2-A6B3-8ECE61785F42}"/>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BA95428F-BD1B-40A2-879C-E9241F1FB88D}"/>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4D39E17F-99A5-4760-ACD7-C7AEBF78CC46}"/>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a:extLst>
            <a:ext uri="{FF2B5EF4-FFF2-40B4-BE49-F238E27FC236}">
              <a16:creationId xmlns:a16="http://schemas.microsoft.com/office/drawing/2014/main" id="{5A4C206C-E3E1-43BC-91C4-547AB0A248DC}"/>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a:extLst>
            <a:ext uri="{FF2B5EF4-FFF2-40B4-BE49-F238E27FC236}">
              <a16:creationId xmlns:a16="http://schemas.microsoft.com/office/drawing/2014/main" id="{ADE78B50-E1EA-48B1-BC70-BAC12D39A0F3}"/>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A09E8ABE-19CC-485F-BBD4-C2CF0A45DBE7}"/>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A2F3F862-34ED-409E-BB69-CA1352C7591B}"/>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a:extLst>
            <a:ext uri="{FF2B5EF4-FFF2-40B4-BE49-F238E27FC236}">
              <a16:creationId xmlns:a16="http://schemas.microsoft.com/office/drawing/2014/main" id="{951AE01C-4DA2-4F2B-A35D-DE8D0F3AFB56}"/>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a:extLst>
            <a:ext uri="{FF2B5EF4-FFF2-40B4-BE49-F238E27FC236}">
              <a16:creationId xmlns:a16="http://schemas.microsoft.com/office/drawing/2014/main" id="{87C5351B-8EF6-444C-8A46-BB8737CEB988}"/>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a:extLst>
            <a:ext uri="{FF2B5EF4-FFF2-40B4-BE49-F238E27FC236}">
              <a16:creationId xmlns:a16="http://schemas.microsoft.com/office/drawing/2014/main" id="{C6BC0E72-A4C0-4310-B892-6BF886F6C57E}"/>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a:extLst>
            <a:ext uri="{FF2B5EF4-FFF2-40B4-BE49-F238E27FC236}">
              <a16:creationId xmlns:a16="http://schemas.microsoft.com/office/drawing/2014/main" id="{6F62E3FF-227B-4ABA-82F0-E7A44B67A05B}"/>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a:extLst>
            <a:ext uri="{FF2B5EF4-FFF2-40B4-BE49-F238E27FC236}">
              <a16:creationId xmlns:a16="http://schemas.microsoft.com/office/drawing/2014/main" id="{651785D8-5E97-4456-B3DD-1428FCFEBE86}"/>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a:extLst>
            <a:ext uri="{FF2B5EF4-FFF2-40B4-BE49-F238E27FC236}">
              <a16:creationId xmlns:a16="http://schemas.microsoft.com/office/drawing/2014/main" id="{4B29F2B0-D82A-486A-9053-78AF4FB5C0DC}"/>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7A62335-A27B-4EC4-BD43-AF263C6D37AF}"/>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983FE19-8695-45C0-8B9E-99DDE0D8AA8A}"/>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8966D7-EACD-4F12-ABBD-13797D6B057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5" name="直線コネクタ 74">
          <a:extLst>
            <a:ext uri="{FF2B5EF4-FFF2-40B4-BE49-F238E27FC236}">
              <a16:creationId xmlns:a16="http://schemas.microsoft.com/office/drawing/2014/main" id="{A8A83B39-CA4D-4250-8321-EC6681F71970}"/>
            </a:ext>
          </a:extLst>
        </xdr:cNvPr>
        <xdr:cNvCxnSpPr/>
      </xdr:nvCxnSpPr>
      <xdr:spPr>
        <a:xfrm flipV="1">
          <a:off x="4306570" y="4352608"/>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6" name="有形固定資産減価償却率最小値テキスト">
          <a:extLst>
            <a:ext uri="{FF2B5EF4-FFF2-40B4-BE49-F238E27FC236}">
              <a16:creationId xmlns:a16="http://schemas.microsoft.com/office/drawing/2014/main" id="{2DE7CB52-2DAD-4513-B679-1A12E74899F6}"/>
            </a:ext>
          </a:extLst>
        </xdr:cNvPr>
        <xdr:cNvSpPr txBox="1"/>
      </xdr:nvSpPr>
      <xdr:spPr>
        <a:xfrm>
          <a:off x="4359275" y="557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7" name="直線コネクタ 76">
          <a:extLst>
            <a:ext uri="{FF2B5EF4-FFF2-40B4-BE49-F238E27FC236}">
              <a16:creationId xmlns:a16="http://schemas.microsoft.com/office/drawing/2014/main" id="{EA9F8457-03E4-4EC1-8D95-0FB4C9979BE3}"/>
            </a:ext>
          </a:extLst>
        </xdr:cNvPr>
        <xdr:cNvCxnSpPr/>
      </xdr:nvCxnSpPr>
      <xdr:spPr>
        <a:xfrm>
          <a:off x="4216400" y="557450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8" name="有形固定資産減価償却率最大値テキスト">
          <a:extLst>
            <a:ext uri="{FF2B5EF4-FFF2-40B4-BE49-F238E27FC236}">
              <a16:creationId xmlns:a16="http://schemas.microsoft.com/office/drawing/2014/main" id="{3B6E147C-0A25-41A2-A8B1-09C3CEB879CC}"/>
            </a:ext>
          </a:extLst>
        </xdr:cNvPr>
        <xdr:cNvSpPr txBox="1"/>
      </xdr:nvSpPr>
      <xdr:spPr>
        <a:xfrm>
          <a:off x="4359275" y="41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9" name="直線コネクタ 78">
          <a:extLst>
            <a:ext uri="{FF2B5EF4-FFF2-40B4-BE49-F238E27FC236}">
              <a16:creationId xmlns:a16="http://schemas.microsoft.com/office/drawing/2014/main" id="{70D13518-CAA6-4C96-8AFE-6471B2B62C44}"/>
            </a:ext>
          </a:extLst>
        </xdr:cNvPr>
        <xdr:cNvCxnSpPr/>
      </xdr:nvCxnSpPr>
      <xdr:spPr>
        <a:xfrm>
          <a:off x="4216400" y="43526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0" name="有形固定資産減価償却率平均値テキスト">
          <a:extLst>
            <a:ext uri="{FF2B5EF4-FFF2-40B4-BE49-F238E27FC236}">
              <a16:creationId xmlns:a16="http://schemas.microsoft.com/office/drawing/2014/main" id="{0E3F2683-BF25-4EA0-8A71-39B21D149B11}"/>
            </a:ext>
          </a:extLst>
        </xdr:cNvPr>
        <xdr:cNvSpPr txBox="1"/>
      </xdr:nvSpPr>
      <xdr:spPr>
        <a:xfrm>
          <a:off x="4359275" y="501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1" name="フローチャート: 判断 80">
          <a:extLst>
            <a:ext uri="{FF2B5EF4-FFF2-40B4-BE49-F238E27FC236}">
              <a16:creationId xmlns:a16="http://schemas.microsoft.com/office/drawing/2014/main" id="{F2369F73-E0F4-40C9-91B6-19906F2DF8CF}"/>
            </a:ext>
          </a:extLst>
        </xdr:cNvPr>
        <xdr:cNvSpPr/>
      </xdr:nvSpPr>
      <xdr:spPr>
        <a:xfrm>
          <a:off x="4254500" y="5028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2" name="フローチャート: 判断 81">
          <a:extLst>
            <a:ext uri="{FF2B5EF4-FFF2-40B4-BE49-F238E27FC236}">
              <a16:creationId xmlns:a16="http://schemas.microsoft.com/office/drawing/2014/main" id="{614496B3-26BE-46A9-81AA-C06E00A3EF79}"/>
            </a:ext>
          </a:extLst>
        </xdr:cNvPr>
        <xdr:cNvSpPr/>
      </xdr:nvSpPr>
      <xdr:spPr>
        <a:xfrm>
          <a:off x="3616325" y="5021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3" name="フローチャート: 判断 82">
          <a:extLst>
            <a:ext uri="{FF2B5EF4-FFF2-40B4-BE49-F238E27FC236}">
              <a16:creationId xmlns:a16="http://schemas.microsoft.com/office/drawing/2014/main" id="{42872AA8-6901-4AC0-96C1-A01CBF86168C}"/>
            </a:ext>
          </a:extLst>
        </xdr:cNvPr>
        <xdr:cNvSpPr/>
      </xdr:nvSpPr>
      <xdr:spPr>
        <a:xfrm>
          <a:off x="2930525" y="5002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4" name="フローチャート: 判断 83">
          <a:extLst>
            <a:ext uri="{FF2B5EF4-FFF2-40B4-BE49-F238E27FC236}">
              <a16:creationId xmlns:a16="http://schemas.microsoft.com/office/drawing/2014/main" id="{90134D38-92E8-4729-9D47-87C2702B4F02}"/>
            </a:ext>
          </a:extLst>
        </xdr:cNvPr>
        <xdr:cNvSpPr/>
      </xdr:nvSpPr>
      <xdr:spPr>
        <a:xfrm>
          <a:off x="2244725" y="49617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5" name="フローチャート: 判断 84">
          <a:extLst>
            <a:ext uri="{FF2B5EF4-FFF2-40B4-BE49-F238E27FC236}">
              <a16:creationId xmlns:a16="http://schemas.microsoft.com/office/drawing/2014/main" id="{A6E55AEA-7D67-41C8-9A9A-B6D9EF88E4A9}"/>
            </a:ext>
          </a:extLst>
        </xdr:cNvPr>
        <xdr:cNvSpPr/>
      </xdr:nvSpPr>
      <xdr:spPr>
        <a:xfrm>
          <a:off x="1558925" y="492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5729DC1-EBFF-49B9-8379-C6AB13A3E82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50E5C90-97E5-4166-B217-7896006C6C0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9AB8ACD-9B94-4206-AC66-8935966603F6}"/>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B0AAA57-A20C-4D88-9986-DF709AF952F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AF97177-19AD-466C-8093-8BAF1339FC9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165259</xdr:rowOff>
    </xdr:from>
    <xdr:to>
      <xdr:col>23</xdr:col>
      <xdr:colOff>136525</xdr:colOff>
      <xdr:row>30</xdr:row>
      <xdr:rowOff>95409</xdr:rowOff>
    </xdr:to>
    <xdr:sp macro="" textlink="">
      <xdr:nvSpPr>
        <xdr:cNvPr id="91" name="楕円 90">
          <a:extLst>
            <a:ext uri="{FF2B5EF4-FFF2-40B4-BE49-F238E27FC236}">
              <a16:creationId xmlns:a16="http://schemas.microsoft.com/office/drawing/2014/main" id="{260E7F2A-CE5D-4B5D-9D0F-DC9C7F11C9D7}"/>
            </a:ext>
          </a:extLst>
        </xdr:cNvPr>
        <xdr:cNvSpPr/>
      </xdr:nvSpPr>
      <xdr:spPr>
        <a:xfrm>
          <a:off x="4254500" y="48579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16686</xdr:rowOff>
    </xdr:from>
    <xdr:ext cx="405111" cy="259045"/>
    <xdr:sp macro="" textlink="">
      <xdr:nvSpPr>
        <xdr:cNvPr id="92" name="有形固定資産減価償却率該当値テキスト">
          <a:extLst>
            <a:ext uri="{FF2B5EF4-FFF2-40B4-BE49-F238E27FC236}">
              <a16:creationId xmlns:a16="http://schemas.microsoft.com/office/drawing/2014/main" id="{370ACDF1-08AA-43BE-B975-6EAD757AD33B}"/>
            </a:ext>
          </a:extLst>
        </xdr:cNvPr>
        <xdr:cNvSpPr txBox="1"/>
      </xdr:nvSpPr>
      <xdr:spPr>
        <a:xfrm>
          <a:off x="4359275" y="4712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74771</xdr:rowOff>
    </xdr:from>
    <xdr:to>
      <xdr:col>19</xdr:col>
      <xdr:colOff>187325</xdr:colOff>
      <xdr:row>31</xdr:row>
      <xdr:rowOff>4921</xdr:rowOff>
    </xdr:to>
    <xdr:sp macro="" textlink="">
      <xdr:nvSpPr>
        <xdr:cNvPr id="93" name="楕円 92">
          <a:extLst>
            <a:ext uri="{FF2B5EF4-FFF2-40B4-BE49-F238E27FC236}">
              <a16:creationId xmlns:a16="http://schemas.microsoft.com/office/drawing/2014/main" id="{EC7380E0-7D32-48C7-8FB4-4BE3A0CB6FB2}"/>
            </a:ext>
          </a:extLst>
        </xdr:cNvPr>
        <xdr:cNvSpPr/>
      </xdr:nvSpPr>
      <xdr:spPr>
        <a:xfrm>
          <a:off x="3616325" y="49325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44609</xdr:rowOff>
    </xdr:from>
    <xdr:to>
      <xdr:col>23</xdr:col>
      <xdr:colOff>85725</xdr:colOff>
      <xdr:row>30</xdr:row>
      <xdr:rowOff>125571</xdr:rowOff>
    </xdr:to>
    <xdr:cxnSp macro="">
      <xdr:nvCxnSpPr>
        <xdr:cNvPr id="94" name="直線コネクタ 93">
          <a:extLst>
            <a:ext uri="{FF2B5EF4-FFF2-40B4-BE49-F238E27FC236}">
              <a16:creationId xmlns:a16="http://schemas.microsoft.com/office/drawing/2014/main" id="{D026E4EF-C7C9-4E3E-AA9C-CBFC8E914F7C}"/>
            </a:ext>
          </a:extLst>
        </xdr:cNvPr>
        <xdr:cNvCxnSpPr/>
      </xdr:nvCxnSpPr>
      <xdr:spPr>
        <a:xfrm flipV="1">
          <a:off x="3673475" y="4905534"/>
          <a:ext cx="628650" cy="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58579</xdr:rowOff>
    </xdr:from>
    <xdr:to>
      <xdr:col>15</xdr:col>
      <xdr:colOff>187325</xdr:colOff>
      <xdr:row>30</xdr:row>
      <xdr:rowOff>160179</xdr:rowOff>
    </xdr:to>
    <xdr:sp macro="" textlink="">
      <xdr:nvSpPr>
        <xdr:cNvPr id="95" name="楕円 94">
          <a:extLst>
            <a:ext uri="{FF2B5EF4-FFF2-40B4-BE49-F238E27FC236}">
              <a16:creationId xmlns:a16="http://schemas.microsoft.com/office/drawing/2014/main" id="{30F38D0B-4E8F-494D-98EA-653A98788702}"/>
            </a:ext>
          </a:extLst>
        </xdr:cNvPr>
        <xdr:cNvSpPr/>
      </xdr:nvSpPr>
      <xdr:spPr>
        <a:xfrm>
          <a:off x="2930525" y="49163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109379</xdr:rowOff>
    </xdr:from>
    <xdr:to>
      <xdr:col>19</xdr:col>
      <xdr:colOff>136525</xdr:colOff>
      <xdr:row>30</xdr:row>
      <xdr:rowOff>125571</xdr:rowOff>
    </xdr:to>
    <xdr:cxnSp macro="">
      <xdr:nvCxnSpPr>
        <xdr:cNvPr id="96" name="直線コネクタ 95">
          <a:extLst>
            <a:ext uri="{FF2B5EF4-FFF2-40B4-BE49-F238E27FC236}">
              <a16:creationId xmlns:a16="http://schemas.microsoft.com/office/drawing/2014/main" id="{4FEB4B65-B6B5-481F-9FE0-C71058DC6DD8}"/>
            </a:ext>
          </a:extLst>
        </xdr:cNvPr>
        <xdr:cNvCxnSpPr/>
      </xdr:nvCxnSpPr>
      <xdr:spPr>
        <a:xfrm>
          <a:off x="2987675" y="4963954"/>
          <a:ext cx="6858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30163</xdr:rowOff>
    </xdr:from>
    <xdr:to>
      <xdr:col>11</xdr:col>
      <xdr:colOff>187325</xdr:colOff>
      <xdr:row>31</xdr:row>
      <xdr:rowOff>131763</xdr:rowOff>
    </xdr:to>
    <xdr:sp macro="" textlink="">
      <xdr:nvSpPr>
        <xdr:cNvPr id="97" name="楕円 96">
          <a:extLst>
            <a:ext uri="{FF2B5EF4-FFF2-40B4-BE49-F238E27FC236}">
              <a16:creationId xmlns:a16="http://schemas.microsoft.com/office/drawing/2014/main" id="{AD52305B-9F1A-4800-A18C-D2FDFE08F62C}"/>
            </a:ext>
          </a:extLst>
        </xdr:cNvPr>
        <xdr:cNvSpPr/>
      </xdr:nvSpPr>
      <xdr:spPr>
        <a:xfrm>
          <a:off x="2244725" y="504666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109379</xdr:rowOff>
    </xdr:from>
    <xdr:to>
      <xdr:col>15</xdr:col>
      <xdr:colOff>136525</xdr:colOff>
      <xdr:row>31</xdr:row>
      <xdr:rowOff>80963</xdr:rowOff>
    </xdr:to>
    <xdr:cxnSp macro="">
      <xdr:nvCxnSpPr>
        <xdr:cNvPr id="98" name="直線コネクタ 97">
          <a:extLst>
            <a:ext uri="{FF2B5EF4-FFF2-40B4-BE49-F238E27FC236}">
              <a16:creationId xmlns:a16="http://schemas.microsoft.com/office/drawing/2014/main" id="{17B826C7-D16A-41F1-B51F-7E3F834BA5D8}"/>
            </a:ext>
          </a:extLst>
        </xdr:cNvPr>
        <xdr:cNvCxnSpPr/>
      </xdr:nvCxnSpPr>
      <xdr:spPr>
        <a:xfrm flipV="1">
          <a:off x="2301875" y="4963954"/>
          <a:ext cx="685800" cy="13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11271</xdr:rowOff>
    </xdr:from>
    <xdr:to>
      <xdr:col>7</xdr:col>
      <xdr:colOff>187325</xdr:colOff>
      <xdr:row>31</xdr:row>
      <xdr:rowOff>112871</xdr:rowOff>
    </xdr:to>
    <xdr:sp macro="" textlink="">
      <xdr:nvSpPr>
        <xdr:cNvPr id="99" name="楕円 98">
          <a:extLst>
            <a:ext uri="{FF2B5EF4-FFF2-40B4-BE49-F238E27FC236}">
              <a16:creationId xmlns:a16="http://schemas.microsoft.com/office/drawing/2014/main" id="{17292D1E-F40B-4857-A8E8-F35AA51B3C88}"/>
            </a:ext>
          </a:extLst>
        </xdr:cNvPr>
        <xdr:cNvSpPr/>
      </xdr:nvSpPr>
      <xdr:spPr>
        <a:xfrm>
          <a:off x="1558925" y="50277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62071</xdr:rowOff>
    </xdr:from>
    <xdr:to>
      <xdr:col>11</xdr:col>
      <xdr:colOff>136525</xdr:colOff>
      <xdr:row>31</xdr:row>
      <xdr:rowOff>80963</xdr:rowOff>
    </xdr:to>
    <xdr:cxnSp macro="">
      <xdr:nvCxnSpPr>
        <xdr:cNvPr id="100" name="直線コネクタ 99">
          <a:extLst>
            <a:ext uri="{FF2B5EF4-FFF2-40B4-BE49-F238E27FC236}">
              <a16:creationId xmlns:a16="http://schemas.microsoft.com/office/drawing/2014/main" id="{4A793CA5-99DD-4898-ACA6-B00CE925121D}"/>
            </a:ext>
          </a:extLst>
        </xdr:cNvPr>
        <xdr:cNvCxnSpPr/>
      </xdr:nvCxnSpPr>
      <xdr:spPr>
        <a:xfrm>
          <a:off x="1616075" y="5084921"/>
          <a:ext cx="6858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1" name="n_1aveValue有形固定資産減価償却率">
          <a:extLst>
            <a:ext uri="{FF2B5EF4-FFF2-40B4-BE49-F238E27FC236}">
              <a16:creationId xmlns:a16="http://schemas.microsoft.com/office/drawing/2014/main" id="{FEBBABCD-CF54-4C3C-82AB-4D7E854C3D0E}"/>
            </a:ext>
          </a:extLst>
        </xdr:cNvPr>
        <xdr:cNvSpPr txBox="1"/>
      </xdr:nvSpPr>
      <xdr:spPr>
        <a:xfrm>
          <a:off x="3474094" y="5104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2" name="n_2aveValue有形固定資産減価償却率">
          <a:extLst>
            <a:ext uri="{FF2B5EF4-FFF2-40B4-BE49-F238E27FC236}">
              <a16:creationId xmlns:a16="http://schemas.microsoft.com/office/drawing/2014/main" id="{FC590F46-A763-4472-A99F-8969C59B16C8}"/>
            </a:ext>
          </a:extLst>
        </xdr:cNvPr>
        <xdr:cNvSpPr txBox="1"/>
      </xdr:nvSpPr>
      <xdr:spPr>
        <a:xfrm>
          <a:off x="2797819" y="508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103" name="n_3aveValue有形固定資産減価償却率">
          <a:extLst>
            <a:ext uri="{FF2B5EF4-FFF2-40B4-BE49-F238E27FC236}">
              <a16:creationId xmlns:a16="http://schemas.microsoft.com/office/drawing/2014/main" id="{88A5632C-8FD9-436B-A00C-7449FF942413}"/>
            </a:ext>
          </a:extLst>
        </xdr:cNvPr>
        <xdr:cNvSpPr txBox="1"/>
      </xdr:nvSpPr>
      <xdr:spPr>
        <a:xfrm>
          <a:off x="2112019" y="474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4" name="n_4aveValue有形固定資産減価償却率">
          <a:extLst>
            <a:ext uri="{FF2B5EF4-FFF2-40B4-BE49-F238E27FC236}">
              <a16:creationId xmlns:a16="http://schemas.microsoft.com/office/drawing/2014/main" id="{9EB9087E-025E-4DB2-9467-BC77E7CDF3F5}"/>
            </a:ext>
          </a:extLst>
        </xdr:cNvPr>
        <xdr:cNvSpPr txBox="1"/>
      </xdr:nvSpPr>
      <xdr:spPr>
        <a:xfrm>
          <a:off x="1426219" y="4711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21448</xdr:rowOff>
    </xdr:from>
    <xdr:ext cx="405111" cy="259045"/>
    <xdr:sp macro="" textlink="">
      <xdr:nvSpPr>
        <xdr:cNvPr id="105" name="n_1mainValue有形固定資産減価償却率">
          <a:extLst>
            <a:ext uri="{FF2B5EF4-FFF2-40B4-BE49-F238E27FC236}">
              <a16:creationId xmlns:a16="http://schemas.microsoft.com/office/drawing/2014/main" id="{936501E0-54CA-4CF5-8BC2-4BC466C8B3E0}"/>
            </a:ext>
          </a:extLst>
        </xdr:cNvPr>
        <xdr:cNvSpPr txBox="1"/>
      </xdr:nvSpPr>
      <xdr:spPr>
        <a:xfrm>
          <a:off x="3474094" y="471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5256</xdr:rowOff>
    </xdr:from>
    <xdr:ext cx="405111" cy="259045"/>
    <xdr:sp macro="" textlink="">
      <xdr:nvSpPr>
        <xdr:cNvPr id="106" name="n_2mainValue有形固定資産減価償却率">
          <a:extLst>
            <a:ext uri="{FF2B5EF4-FFF2-40B4-BE49-F238E27FC236}">
              <a16:creationId xmlns:a16="http://schemas.microsoft.com/office/drawing/2014/main" id="{4C9A4B37-09E3-4F02-B8E9-0FDC9BB82445}"/>
            </a:ext>
          </a:extLst>
        </xdr:cNvPr>
        <xdr:cNvSpPr txBox="1"/>
      </xdr:nvSpPr>
      <xdr:spPr>
        <a:xfrm>
          <a:off x="2797819" y="47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122890</xdr:rowOff>
    </xdr:from>
    <xdr:ext cx="405111" cy="259045"/>
    <xdr:sp macro="" textlink="">
      <xdr:nvSpPr>
        <xdr:cNvPr id="107" name="n_3mainValue有形固定資産減価償却率">
          <a:extLst>
            <a:ext uri="{FF2B5EF4-FFF2-40B4-BE49-F238E27FC236}">
              <a16:creationId xmlns:a16="http://schemas.microsoft.com/office/drawing/2014/main" id="{F20AC893-84F7-442D-8DA2-4B7FE4DE2E0F}"/>
            </a:ext>
          </a:extLst>
        </xdr:cNvPr>
        <xdr:cNvSpPr txBox="1"/>
      </xdr:nvSpPr>
      <xdr:spPr>
        <a:xfrm>
          <a:off x="2112019" y="5145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103998</xdr:rowOff>
    </xdr:from>
    <xdr:ext cx="405111" cy="259045"/>
    <xdr:sp macro="" textlink="">
      <xdr:nvSpPr>
        <xdr:cNvPr id="108" name="n_4mainValue有形固定資産減価償却率">
          <a:extLst>
            <a:ext uri="{FF2B5EF4-FFF2-40B4-BE49-F238E27FC236}">
              <a16:creationId xmlns:a16="http://schemas.microsoft.com/office/drawing/2014/main" id="{E06A877B-D1D8-4158-9670-29F1EECA858F}"/>
            </a:ext>
          </a:extLst>
        </xdr:cNvPr>
        <xdr:cNvSpPr txBox="1"/>
      </xdr:nvSpPr>
      <xdr:spPr>
        <a:xfrm>
          <a:off x="1426219" y="512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2354F07-1779-4249-B289-88536664494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1D0C6D2-55A0-4B19-89F3-B9C8A9C92DDE}"/>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DE587CB-6FFD-4BC6-874D-2C737769D0B2}"/>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45DC5F16-4FC6-44E8-B3BE-6233980F4EA0}"/>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2E295F9-5983-4C8D-B2BD-C9A80ED2CC8F}"/>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C204431-D84D-41D8-88B9-4E39C1275874}"/>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0418656-794F-4A11-BE9F-0E729216E09A}"/>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76517C9-A664-46D5-8F8F-EB61B38D6C5D}"/>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ED81053F-B1DA-4F7D-A535-51178F7791AB}"/>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13D9137-CD88-4167-BEE7-6B0DAC1B4855}"/>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72F7BEA2-F82C-4B23-8C3A-6604203A815A}"/>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73FD0D2-FBC6-4556-A6C5-718DCE83AEA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89680362-CD80-4F55-AD19-00888B67AD14}"/>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類似団体平均と比較して、１４８．８ポイント高い。新庁舎建替などに要した市債の償還が見込まれることや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JR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向日町駅東口開設事業、市民温水プール整備事業等に係る財源として、市債の新規発行が見込まれるため、債務償還比率は増加する見込みである。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06FEEE4-BAEE-4E19-A937-745A6B35F80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E9C3AB6-AC32-4F20-B8F2-63CC4E809E0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00193DC-E9F8-4092-A8AE-77848145A19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12837116-7E0C-4DF5-A183-6CD8E2E8C691}"/>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D4A30D55-3B81-4860-83DB-CF7C2FD15436}"/>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183D7A1C-B7D4-4614-98EF-369E86FB9C2B}"/>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11F5FB9A-F6DC-41BF-B6B5-F0B48D41F8CF}"/>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EC785C3E-2739-41A0-A476-B94DA4DEAE4C}"/>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B11C6DAC-5F57-49B9-B5E0-5AA5EB17E113}"/>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64C20E68-1AB0-4AF5-9CD3-3C85021C70F4}"/>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9341C860-C568-41BA-975C-CF1444D7635C}"/>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AB40A0E1-FC01-4260-A6FE-BAE3E2F433FF}"/>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BDB8ED4E-EE68-4BED-8CD2-A0656A06B497}"/>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96582730-53C8-40A6-8017-581D1A9F3CBA}"/>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E2864CB-7620-429D-A156-3B3B87DAE510}"/>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7C99609F-FB6F-4B68-BAE1-8B1A13C3A154}"/>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FD4C80D-9F49-44F4-91E3-92A065F3EA65}"/>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9" name="直線コネクタ 138">
          <a:extLst>
            <a:ext uri="{FF2B5EF4-FFF2-40B4-BE49-F238E27FC236}">
              <a16:creationId xmlns:a16="http://schemas.microsoft.com/office/drawing/2014/main" id="{9B5AA6EA-9BE5-4AF1-B39D-322299507798}"/>
            </a:ext>
          </a:extLst>
        </xdr:cNvPr>
        <xdr:cNvCxnSpPr/>
      </xdr:nvCxnSpPr>
      <xdr:spPr>
        <a:xfrm flipV="1">
          <a:off x="13326745" y="4239078"/>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0" name="債務償還比率最小値テキスト">
          <a:extLst>
            <a:ext uri="{FF2B5EF4-FFF2-40B4-BE49-F238E27FC236}">
              <a16:creationId xmlns:a16="http://schemas.microsoft.com/office/drawing/2014/main" id="{18C65273-DE49-4199-AA63-D1B90E06761E}"/>
            </a:ext>
          </a:extLst>
        </xdr:cNvPr>
        <xdr:cNvSpPr txBox="1"/>
      </xdr:nvSpPr>
      <xdr:spPr>
        <a:xfrm>
          <a:off x="13379450" y="56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1" name="直線コネクタ 140">
          <a:extLst>
            <a:ext uri="{FF2B5EF4-FFF2-40B4-BE49-F238E27FC236}">
              <a16:creationId xmlns:a16="http://schemas.microsoft.com/office/drawing/2014/main" id="{845F2DA6-FE4F-4B34-8F16-0A1FD4972576}"/>
            </a:ext>
          </a:extLst>
        </xdr:cNvPr>
        <xdr:cNvCxnSpPr/>
      </xdr:nvCxnSpPr>
      <xdr:spPr>
        <a:xfrm>
          <a:off x="13255625" y="5664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C86FA5D6-7FC1-4800-BC1E-AAAA77927185}"/>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AB885AB3-BCE8-4563-BC9F-81338DD9FD07}"/>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44" name="債務償還比率平均値テキスト">
          <a:extLst>
            <a:ext uri="{FF2B5EF4-FFF2-40B4-BE49-F238E27FC236}">
              <a16:creationId xmlns:a16="http://schemas.microsoft.com/office/drawing/2014/main" id="{912326F7-3AEB-4772-A3E0-1636F25CF783}"/>
            </a:ext>
          </a:extLst>
        </xdr:cNvPr>
        <xdr:cNvSpPr txBox="1"/>
      </xdr:nvSpPr>
      <xdr:spPr>
        <a:xfrm>
          <a:off x="13379450" y="4780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5" name="フローチャート: 判断 144">
          <a:extLst>
            <a:ext uri="{FF2B5EF4-FFF2-40B4-BE49-F238E27FC236}">
              <a16:creationId xmlns:a16="http://schemas.microsoft.com/office/drawing/2014/main" id="{BB29308C-0519-44B3-A3BA-F2B4A3DF036F}"/>
            </a:ext>
          </a:extLst>
        </xdr:cNvPr>
        <xdr:cNvSpPr/>
      </xdr:nvSpPr>
      <xdr:spPr>
        <a:xfrm>
          <a:off x="13293725" y="49263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6" name="フローチャート: 判断 145">
          <a:extLst>
            <a:ext uri="{FF2B5EF4-FFF2-40B4-BE49-F238E27FC236}">
              <a16:creationId xmlns:a16="http://schemas.microsoft.com/office/drawing/2014/main" id="{1F13F80B-6F1F-4530-8590-03846FE7AB80}"/>
            </a:ext>
          </a:extLst>
        </xdr:cNvPr>
        <xdr:cNvSpPr/>
      </xdr:nvSpPr>
      <xdr:spPr>
        <a:xfrm>
          <a:off x="12646025" y="48547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7" name="フローチャート: 判断 146">
          <a:extLst>
            <a:ext uri="{FF2B5EF4-FFF2-40B4-BE49-F238E27FC236}">
              <a16:creationId xmlns:a16="http://schemas.microsoft.com/office/drawing/2014/main" id="{4F7CE035-1EED-464B-8F4A-6FE02042BE3F}"/>
            </a:ext>
          </a:extLst>
        </xdr:cNvPr>
        <xdr:cNvSpPr/>
      </xdr:nvSpPr>
      <xdr:spPr>
        <a:xfrm>
          <a:off x="11960225" y="51085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8" name="フローチャート: 判断 147">
          <a:extLst>
            <a:ext uri="{FF2B5EF4-FFF2-40B4-BE49-F238E27FC236}">
              <a16:creationId xmlns:a16="http://schemas.microsoft.com/office/drawing/2014/main" id="{54BD8528-B6E2-4511-A3D6-213051E6C602}"/>
            </a:ext>
          </a:extLst>
        </xdr:cNvPr>
        <xdr:cNvSpPr/>
      </xdr:nvSpPr>
      <xdr:spPr>
        <a:xfrm>
          <a:off x="11274425" y="51236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9" name="フローチャート: 判断 148">
          <a:extLst>
            <a:ext uri="{FF2B5EF4-FFF2-40B4-BE49-F238E27FC236}">
              <a16:creationId xmlns:a16="http://schemas.microsoft.com/office/drawing/2014/main" id="{5D5D6BF2-1492-4C12-98C1-D187E0C6F138}"/>
            </a:ext>
          </a:extLst>
        </xdr:cNvPr>
        <xdr:cNvSpPr/>
      </xdr:nvSpPr>
      <xdr:spPr>
        <a:xfrm>
          <a:off x="10588625" y="51363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716C090-E1A7-4C2D-97EA-C9AFE6CFAE47}"/>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C43214E-5151-4904-AEAA-B342057C641F}"/>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0BC9ABB-B690-4AC3-AD19-4C3414D81C8D}"/>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8113AAE-9F7E-4E3A-B7F5-A6CDC613EB29}"/>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44873E5-77A4-4C79-B548-43FBC388DA2D}"/>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123462</xdr:rowOff>
    </xdr:from>
    <xdr:to>
      <xdr:col>76</xdr:col>
      <xdr:colOff>73025</xdr:colOff>
      <xdr:row>32</xdr:row>
      <xdr:rowOff>53612</xdr:rowOff>
    </xdr:to>
    <xdr:sp macro="" textlink="">
      <xdr:nvSpPr>
        <xdr:cNvPr id="155" name="楕円 154">
          <a:extLst>
            <a:ext uri="{FF2B5EF4-FFF2-40B4-BE49-F238E27FC236}">
              <a16:creationId xmlns:a16="http://schemas.microsoft.com/office/drawing/2014/main" id="{7782FB66-F805-489B-B8D5-213A75BDB900}"/>
            </a:ext>
          </a:extLst>
        </xdr:cNvPr>
        <xdr:cNvSpPr/>
      </xdr:nvSpPr>
      <xdr:spPr>
        <a:xfrm>
          <a:off x="13293725" y="514631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101889</xdr:rowOff>
    </xdr:from>
    <xdr:ext cx="469744" cy="259045"/>
    <xdr:sp macro="" textlink="">
      <xdr:nvSpPr>
        <xdr:cNvPr id="156" name="債務償還比率該当値テキスト">
          <a:extLst>
            <a:ext uri="{FF2B5EF4-FFF2-40B4-BE49-F238E27FC236}">
              <a16:creationId xmlns:a16="http://schemas.microsoft.com/office/drawing/2014/main" id="{A35407CA-7AFC-4888-B3C6-1B89826D53F4}"/>
            </a:ext>
          </a:extLst>
        </xdr:cNvPr>
        <xdr:cNvSpPr txBox="1"/>
      </xdr:nvSpPr>
      <xdr:spPr>
        <a:xfrm>
          <a:off x="13379450" y="51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3756</xdr:rowOff>
    </xdr:from>
    <xdr:to>
      <xdr:col>72</xdr:col>
      <xdr:colOff>123825</xdr:colOff>
      <xdr:row>30</xdr:row>
      <xdr:rowOff>105356</xdr:rowOff>
    </xdr:to>
    <xdr:sp macro="" textlink="">
      <xdr:nvSpPr>
        <xdr:cNvPr id="157" name="楕円 156">
          <a:extLst>
            <a:ext uri="{FF2B5EF4-FFF2-40B4-BE49-F238E27FC236}">
              <a16:creationId xmlns:a16="http://schemas.microsoft.com/office/drawing/2014/main" id="{8DC50223-5C8E-4799-BD87-E41FC882673F}"/>
            </a:ext>
          </a:extLst>
        </xdr:cNvPr>
        <xdr:cNvSpPr/>
      </xdr:nvSpPr>
      <xdr:spPr>
        <a:xfrm>
          <a:off x="12646025" y="48646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54556</xdr:rowOff>
    </xdr:from>
    <xdr:to>
      <xdr:col>76</xdr:col>
      <xdr:colOff>22225</xdr:colOff>
      <xdr:row>32</xdr:row>
      <xdr:rowOff>2812</xdr:rowOff>
    </xdr:to>
    <xdr:cxnSp macro="">
      <xdr:nvCxnSpPr>
        <xdr:cNvPr id="158" name="直線コネクタ 157">
          <a:extLst>
            <a:ext uri="{FF2B5EF4-FFF2-40B4-BE49-F238E27FC236}">
              <a16:creationId xmlns:a16="http://schemas.microsoft.com/office/drawing/2014/main" id="{8EBA5021-E45D-4A11-97A9-F850C09624DF}"/>
            </a:ext>
          </a:extLst>
        </xdr:cNvPr>
        <xdr:cNvCxnSpPr/>
      </xdr:nvCxnSpPr>
      <xdr:spPr>
        <a:xfrm>
          <a:off x="12693650" y="4912306"/>
          <a:ext cx="638175" cy="27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39215</xdr:rowOff>
    </xdr:from>
    <xdr:to>
      <xdr:col>68</xdr:col>
      <xdr:colOff>123825</xdr:colOff>
      <xdr:row>34</xdr:row>
      <xdr:rowOff>140815</xdr:rowOff>
    </xdr:to>
    <xdr:sp macro="" textlink="">
      <xdr:nvSpPr>
        <xdr:cNvPr id="159" name="楕円 158">
          <a:extLst>
            <a:ext uri="{FF2B5EF4-FFF2-40B4-BE49-F238E27FC236}">
              <a16:creationId xmlns:a16="http://schemas.microsoft.com/office/drawing/2014/main" id="{52898C48-B450-407B-B532-7FE72FD07438}"/>
            </a:ext>
          </a:extLst>
        </xdr:cNvPr>
        <xdr:cNvSpPr/>
      </xdr:nvSpPr>
      <xdr:spPr>
        <a:xfrm>
          <a:off x="11960225" y="55446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54556</xdr:rowOff>
    </xdr:from>
    <xdr:to>
      <xdr:col>72</xdr:col>
      <xdr:colOff>73025</xdr:colOff>
      <xdr:row>34</xdr:row>
      <xdr:rowOff>90015</xdr:rowOff>
    </xdr:to>
    <xdr:cxnSp macro="">
      <xdr:nvCxnSpPr>
        <xdr:cNvPr id="160" name="直線コネクタ 159">
          <a:extLst>
            <a:ext uri="{FF2B5EF4-FFF2-40B4-BE49-F238E27FC236}">
              <a16:creationId xmlns:a16="http://schemas.microsoft.com/office/drawing/2014/main" id="{4584F410-3690-483D-818A-98AAC52F7FE8}"/>
            </a:ext>
          </a:extLst>
        </xdr:cNvPr>
        <xdr:cNvCxnSpPr/>
      </xdr:nvCxnSpPr>
      <xdr:spPr>
        <a:xfrm flipV="1">
          <a:off x="12007850" y="4912306"/>
          <a:ext cx="685800" cy="6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135527</xdr:rowOff>
    </xdr:from>
    <xdr:to>
      <xdr:col>64</xdr:col>
      <xdr:colOff>123825</xdr:colOff>
      <xdr:row>33</xdr:row>
      <xdr:rowOff>65677</xdr:rowOff>
    </xdr:to>
    <xdr:sp macro="" textlink="">
      <xdr:nvSpPr>
        <xdr:cNvPr id="161" name="楕円 160">
          <a:extLst>
            <a:ext uri="{FF2B5EF4-FFF2-40B4-BE49-F238E27FC236}">
              <a16:creationId xmlns:a16="http://schemas.microsoft.com/office/drawing/2014/main" id="{7966B5D1-1009-4C6F-968F-7E00376077E7}"/>
            </a:ext>
          </a:extLst>
        </xdr:cNvPr>
        <xdr:cNvSpPr/>
      </xdr:nvSpPr>
      <xdr:spPr>
        <a:xfrm>
          <a:off x="11274425" y="53171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14877</xdr:rowOff>
    </xdr:from>
    <xdr:to>
      <xdr:col>68</xdr:col>
      <xdr:colOff>73025</xdr:colOff>
      <xdr:row>34</xdr:row>
      <xdr:rowOff>90015</xdr:rowOff>
    </xdr:to>
    <xdr:cxnSp macro="">
      <xdr:nvCxnSpPr>
        <xdr:cNvPr id="162" name="直線コネクタ 161">
          <a:extLst>
            <a:ext uri="{FF2B5EF4-FFF2-40B4-BE49-F238E27FC236}">
              <a16:creationId xmlns:a16="http://schemas.microsoft.com/office/drawing/2014/main" id="{9C3CE284-0277-4ACB-A0C2-B724B8489FAC}"/>
            </a:ext>
          </a:extLst>
        </xdr:cNvPr>
        <xdr:cNvCxnSpPr/>
      </xdr:nvCxnSpPr>
      <xdr:spPr>
        <a:xfrm>
          <a:off x="11322050" y="5355227"/>
          <a:ext cx="685800" cy="2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76772</xdr:rowOff>
    </xdr:from>
    <xdr:to>
      <xdr:col>60</xdr:col>
      <xdr:colOff>123825</xdr:colOff>
      <xdr:row>33</xdr:row>
      <xdr:rowOff>6922</xdr:rowOff>
    </xdr:to>
    <xdr:sp macro="" textlink="">
      <xdr:nvSpPr>
        <xdr:cNvPr id="163" name="楕円 162">
          <a:extLst>
            <a:ext uri="{FF2B5EF4-FFF2-40B4-BE49-F238E27FC236}">
              <a16:creationId xmlns:a16="http://schemas.microsoft.com/office/drawing/2014/main" id="{08437C36-2B56-4A87-8324-1D171D823EA7}"/>
            </a:ext>
          </a:extLst>
        </xdr:cNvPr>
        <xdr:cNvSpPr/>
      </xdr:nvSpPr>
      <xdr:spPr>
        <a:xfrm>
          <a:off x="10588625" y="52583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127572</xdr:rowOff>
    </xdr:from>
    <xdr:to>
      <xdr:col>64</xdr:col>
      <xdr:colOff>73025</xdr:colOff>
      <xdr:row>33</xdr:row>
      <xdr:rowOff>14877</xdr:rowOff>
    </xdr:to>
    <xdr:cxnSp macro="">
      <xdr:nvCxnSpPr>
        <xdr:cNvPr id="164" name="直線コネクタ 163">
          <a:extLst>
            <a:ext uri="{FF2B5EF4-FFF2-40B4-BE49-F238E27FC236}">
              <a16:creationId xmlns:a16="http://schemas.microsoft.com/office/drawing/2014/main" id="{7C937E11-AE73-439F-950A-400F6EF10D7D}"/>
            </a:ext>
          </a:extLst>
        </xdr:cNvPr>
        <xdr:cNvCxnSpPr/>
      </xdr:nvCxnSpPr>
      <xdr:spPr>
        <a:xfrm>
          <a:off x="10636250" y="5305997"/>
          <a:ext cx="6858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65" name="n_1aveValue債務償還比率">
          <a:extLst>
            <a:ext uri="{FF2B5EF4-FFF2-40B4-BE49-F238E27FC236}">
              <a16:creationId xmlns:a16="http://schemas.microsoft.com/office/drawing/2014/main" id="{E90C6B98-2E94-481C-8E96-C93467C0CFBB}"/>
            </a:ext>
          </a:extLst>
        </xdr:cNvPr>
        <xdr:cNvSpPr txBox="1"/>
      </xdr:nvSpPr>
      <xdr:spPr>
        <a:xfrm>
          <a:off x="12465127" y="464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6" name="n_2aveValue債務償還比率">
          <a:extLst>
            <a:ext uri="{FF2B5EF4-FFF2-40B4-BE49-F238E27FC236}">
              <a16:creationId xmlns:a16="http://schemas.microsoft.com/office/drawing/2014/main" id="{BB1F71A3-149C-489A-ACFD-B1FB25DFC5E0}"/>
            </a:ext>
          </a:extLst>
        </xdr:cNvPr>
        <xdr:cNvSpPr txBox="1"/>
      </xdr:nvSpPr>
      <xdr:spPr>
        <a:xfrm>
          <a:off x="11788852" y="488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7" name="n_3aveValue債務償還比率">
          <a:extLst>
            <a:ext uri="{FF2B5EF4-FFF2-40B4-BE49-F238E27FC236}">
              <a16:creationId xmlns:a16="http://schemas.microsoft.com/office/drawing/2014/main" id="{CAD33256-1B63-45AA-91D7-7BD70662DE15}"/>
            </a:ext>
          </a:extLst>
        </xdr:cNvPr>
        <xdr:cNvSpPr txBox="1"/>
      </xdr:nvSpPr>
      <xdr:spPr>
        <a:xfrm>
          <a:off x="11103052" y="490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8" name="n_4aveValue債務償還比率">
          <a:extLst>
            <a:ext uri="{FF2B5EF4-FFF2-40B4-BE49-F238E27FC236}">
              <a16:creationId xmlns:a16="http://schemas.microsoft.com/office/drawing/2014/main" id="{E3DA62CE-2C03-4E62-8458-240B828BC708}"/>
            </a:ext>
          </a:extLst>
        </xdr:cNvPr>
        <xdr:cNvSpPr txBox="1"/>
      </xdr:nvSpPr>
      <xdr:spPr>
        <a:xfrm>
          <a:off x="10417252" y="492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96483</xdr:rowOff>
    </xdr:from>
    <xdr:ext cx="469744" cy="259045"/>
    <xdr:sp macro="" textlink="">
      <xdr:nvSpPr>
        <xdr:cNvPr id="169" name="n_1mainValue債務償還比率">
          <a:extLst>
            <a:ext uri="{FF2B5EF4-FFF2-40B4-BE49-F238E27FC236}">
              <a16:creationId xmlns:a16="http://schemas.microsoft.com/office/drawing/2014/main" id="{B720FEDA-7F59-4841-9D08-215F8D1D7964}"/>
            </a:ext>
          </a:extLst>
        </xdr:cNvPr>
        <xdr:cNvSpPr txBox="1"/>
      </xdr:nvSpPr>
      <xdr:spPr>
        <a:xfrm>
          <a:off x="12465127" y="49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131942</xdr:rowOff>
    </xdr:from>
    <xdr:ext cx="469744" cy="259045"/>
    <xdr:sp macro="" textlink="">
      <xdr:nvSpPr>
        <xdr:cNvPr id="170" name="n_2mainValue債務償還比率">
          <a:extLst>
            <a:ext uri="{FF2B5EF4-FFF2-40B4-BE49-F238E27FC236}">
              <a16:creationId xmlns:a16="http://schemas.microsoft.com/office/drawing/2014/main" id="{B26F58DB-211B-459E-BC59-498D16E68C3E}"/>
            </a:ext>
          </a:extLst>
        </xdr:cNvPr>
        <xdr:cNvSpPr txBox="1"/>
      </xdr:nvSpPr>
      <xdr:spPr>
        <a:xfrm>
          <a:off x="11788852" y="563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56804</xdr:rowOff>
    </xdr:from>
    <xdr:ext cx="469744" cy="259045"/>
    <xdr:sp macro="" textlink="">
      <xdr:nvSpPr>
        <xdr:cNvPr id="171" name="n_3mainValue債務償還比率">
          <a:extLst>
            <a:ext uri="{FF2B5EF4-FFF2-40B4-BE49-F238E27FC236}">
              <a16:creationId xmlns:a16="http://schemas.microsoft.com/office/drawing/2014/main" id="{34DEA6C7-1B74-4255-8AF8-AA02D0E3EA82}"/>
            </a:ext>
          </a:extLst>
        </xdr:cNvPr>
        <xdr:cNvSpPr txBox="1"/>
      </xdr:nvSpPr>
      <xdr:spPr>
        <a:xfrm>
          <a:off x="11103052" y="54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169499</xdr:rowOff>
    </xdr:from>
    <xdr:ext cx="469744" cy="259045"/>
    <xdr:sp macro="" textlink="">
      <xdr:nvSpPr>
        <xdr:cNvPr id="172" name="n_4mainValue債務償還比率">
          <a:extLst>
            <a:ext uri="{FF2B5EF4-FFF2-40B4-BE49-F238E27FC236}">
              <a16:creationId xmlns:a16="http://schemas.microsoft.com/office/drawing/2014/main" id="{A3E5AEC0-E682-4D55-A653-3AB7B6CC8446}"/>
            </a:ext>
          </a:extLst>
        </xdr:cNvPr>
        <xdr:cNvSpPr txBox="1"/>
      </xdr:nvSpPr>
      <xdr:spPr>
        <a:xfrm>
          <a:off x="10417252" y="534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A3C93BE4-DD4D-430F-93BE-E707E70A66D5}"/>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944C4FF9-EE94-4FB0-8B6A-22F0B262F03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A65B72B8-AE53-44D5-93A8-45BA0990104F}"/>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4164A51A-A8FE-432E-B924-FF652D69EBA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8AA672EB-7134-4BC9-B314-330074A03E78}"/>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17BBA3F-AC0D-4DA8-92B0-B7C853739148}"/>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4975E7-27E7-498B-8EB3-9304FEC5B6C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2A1CCD-2A66-4A8D-B9BF-8444DEE7E3C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88F676-4804-438E-B19D-638569428EB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71E960-37AC-40F2-8C32-EA941FC1120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2AAA2E-7966-4A80-A3CB-114CE07ACAC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5F8700-E91B-487D-82A5-37C87128FCD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9028FC-1EDC-410A-AB97-3137C5DA045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375B7C-5280-4267-A446-2194A630A55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58286B-FAD4-454D-8CCD-AD71D9DE133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51F83E-538F-460B-B6DC-B7171D66221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56,794
56,224
7.72
25,031,347
23,146,031
1,758,610
12,861,000
17,376,647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DEB53D-7E38-4EA6-A03B-A9CFEEC4B3D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90D453-10E7-4603-A2BB-DE57A086A5C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6463E6-6059-4645-B260-8B67CCDAF62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5F63C5-716A-40BC-A730-84E8CE58627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E5533D-057C-4BD6-A6A5-37940CC2CC7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5B4FDA5-AF7E-40D3-B7F7-03E94A08FC7A}"/>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BDAC97-5D87-4A71-8779-AA37EB3CA46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4CC535-9841-47BD-B174-7C8D8CEAD3F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02695B-9E70-47A4-B34B-A4CE0F4ECF5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78C520-874F-4556-A37D-3C1B0E17286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4D7526-274A-426D-B736-52C03BDFC29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C3C346-415E-4CF1-AFF4-BB4C8B56981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72C7BB-D6F4-4D80-A3D8-D199B4DF123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A65277-CB35-479E-ABBC-DEF234C5857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84CBEC-C5E5-433B-BAB9-D69A2706E1D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4571CE-7D6A-4404-BFAD-8EEF6E8357A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FF71B8-77C4-423E-AA10-3DABFE45D2C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F27BE4-93F4-4F1E-851D-616C8DD4A85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D7ACE1-108B-4DCA-BC19-911AF17472D3}"/>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1B90E16-EEB4-410A-8057-9F4A4C524F1D}"/>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0F69BE-62C5-4FD3-977C-8C179720E137}"/>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F96969-0398-4EB6-B663-1159A135FB3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82DA71-6F5C-49D2-8DAB-DB27FE17A798}"/>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355CD6-480D-415C-8D92-FD8239203A0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B575451-CAAB-4792-9476-81F865FBB134}"/>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BAC91F-17B1-4EEB-A8A4-B450CBF34624}"/>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06B2551-742D-4412-8927-D4801406686A}"/>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D66FCC-F99A-4A68-AA4B-A6A698753E4C}"/>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BCCA1D-3646-4561-9EB3-F05EFCB428E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AA4EB2-E2B2-4DC0-A75E-884D863D654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C6CA42-A7C6-4B85-8BDC-3C04F88EAC2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F061216-058B-4D43-97B0-144073AEDD32}"/>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9BF8479-05D1-4C1B-BE4B-971F496C667F}"/>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0808A7D-D47A-4D74-8586-D1AC735C4927}"/>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F4889EF-DE5E-4A3F-A63F-70545DEF0E5A}"/>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EAFC0B9-7453-4AB4-8578-F88D32B86025}"/>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BD95489-92FB-4F56-B561-C1ECE6020839}"/>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6DA0325-7116-48ED-A38B-4A3C8621EB95}"/>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62FCC33-D5AE-496C-A5A7-6D4C65924266}"/>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77FA76B-A512-47E2-A81F-9C4B6A2C2724}"/>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73E33CF-F8D8-40DC-84CB-358E0968DBA3}"/>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CC36F41-644E-491E-AAFB-D4B34E56E6C1}"/>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6E2885A-D3FA-4F62-9C22-EBB1A610CCB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415CA0D-4629-44DC-8E1E-2870B6C9EAF4}"/>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FCEB072-3E5B-4D76-86F4-0CD43426B8B4}"/>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A9D39CF-70CA-4466-978C-9C0FFE894AFF}"/>
            </a:ext>
          </a:extLst>
        </xdr:cNvPr>
        <xdr:cNvCxnSpPr/>
      </xdr:nvCxnSpPr>
      <xdr:spPr>
        <a:xfrm flipV="1">
          <a:off x="4180840" y="5429885"/>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E0CDA6FA-25B0-4A66-9380-5B83B13BF1BC}"/>
            </a:ext>
          </a:extLst>
        </xdr:cNvPr>
        <xdr:cNvSpPr txBox="1"/>
      </xdr:nvSpPr>
      <xdr:spPr>
        <a:xfrm>
          <a:off x="4219575"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B243ADEC-2D2D-4A37-9341-6971936DF242}"/>
            </a:ext>
          </a:extLst>
        </xdr:cNvPr>
        <xdr:cNvCxnSpPr/>
      </xdr:nvCxnSpPr>
      <xdr:spPr>
        <a:xfrm>
          <a:off x="4105275" y="6821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16CD8FAE-EE74-4716-8E90-556644457DF8}"/>
            </a:ext>
          </a:extLst>
        </xdr:cNvPr>
        <xdr:cNvSpPr txBox="1"/>
      </xdr:nvSpPr>
      <xdr:spPr>
        <a:xfrm>
          <a:off x="4219575"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FDA4A287-6A80-4E75-8DFB-1CDCD0ED40B3}"/>
            </a:ext>
          </a:extLst>
        </xdr:cNvPr>
        <xdr:cNvCxnSpPr/>
      </xdr:nvCxnSpPr>
      <xdr:spPr>
        <a:xfrm>
          <a:off x="4105275" y="5429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44EB3B43-75A6-451A-937B-229B23B1FFAF}"/>
            </a:ext>
          </a:extLst>
        </xdr:cNvPr>
        <xdr:cNvSpPr txBox="1"/>
      </xdr:nvSpPr>
      <xdr:spPr>
        <a:xfrm>
          <a:off x="4219575" y="6183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3B9A9395-CC2C-4D37-9AA0-4ABBD5CE240F}"/>
            </a:ext>
          </a:extLst>
        </xdr:cNvPr>
        <xdr:cNvSpPr/>
      </xdr:nvSpPr>
      <xdr:spPr>
        <a:xfrm>
          <a:off x="4124325" y="6198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914EDC6A-2C03-48D8-821C-6CEFC82A2309}"/>
            </a:ext>
          </a:extLst>
        </xdr:cNvPr>
        <xdr:cNvSpPr/>
      </xdr:nvSpPr>
      <xdr:spPr>
        <a:xfrm>
          <a:off x="3381375" y="6189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AED0F3D9-9DEF-400A-86B3-2A8F6AD7EB74}"/>
            </a:ext>
          </a:extLst>
        </xdr:cNvPr>
        <xdr:cNvSpPr/>
      </xdr:nvSpPr>
      <xdr:spPr>
        <a:xfrm>
          <a:off x="2571750" y="6154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773EFEB9-D887-4A31-ADBF-EB4651F590FB}"/>
            </a:ext>
          </a:extLst>
        </xdr:cNvPr>
        <xdr:cNvSpPr/>
      </xdr:nvSpPr>
      <xdr:spPr>
        <a:xfrm>
          <a:off x="1781175" y="6125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4313ABBA-92FC-40DC-940C-2C21FA4BE484}"/>
            </a:ext>
          </a:extLst>
        </xdr:cNvPr>
        <xdr:cNvSpPr/>
      </xdr:nvSpPr>
      <xdr:spPr>
        <a:xfrm>
          <a:off x="981075" y="60972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8142889-73B6-4538-97E8-69A7C988ADE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AC4CED-F1E9-4B7D-B5B1-6BC3E562910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96C773-5E7D-47E0-81A3-EDCEBAD941C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768D76-7747-459A-A3B4-6074EA64346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8006B8D-F447-422C-80F9-812F1159A08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73" name="楕円 72">
          <a:extLst>
            <a:ext uri="{FF2B5EF4-FFF2-40B4-BE49-F238E27FC236}">
              <a16:creationId xmlns:a16="http://schemas.microsoft.com/office/drawing/2014/main" id="{DE984EA7-FD52-49BB-8BF6-AB9E29F9C5C5}"/>
            </a:ext>
          </a:extLst>
        </xdr:cNvPr>
        <xdr:cNvSpPr/>
      </xdr:nvSpPr>
      <xdr:spPr>
        <a:xfrm>
          <a:off x="4124325" y="5902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95902</xdr:rowOff>
    </xdr:from>
    <xdr:ext cx="405111" cy="259045"/>
    <xdr:sp macro="" textlink="">
      <xdr:nvSpPr>
        <xdr:cNvPr id="74" name="【道路】&#10;有形固定資産減価償却率該当値テキスト">
          <a:extLst>
            <a:ext uri="{FF2B5EF4-FFF2-40B4-BE49-F238E27FC236}">
              <a16:creationId xmlns:a16="http://schemas.microsoft.com/office/drawing/2014/main" id="{C3EDAC58-841E-4781-BE9C-D1DF8A7D0B8B}"/>
            </a:ext>
          </a:extLst>
        </xdr:cNvPr>
        <xdr:cNvSpPr txBox="1"/>
      </xdr:nvSpPr>
      <xdr:spPr>
        <a:xfrm>
          <a:off x="4219575"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5" name="楕円 74">
          <a:extLst>
            <a:ext uri="{FF2B5EF4-FFF2-40B4-BE49-F238E27FC236}">
              <a16:creationId xmlns:a16="http://schemas.microsoft.com/office/drawing/2014/main" id="{81FC75B6-2367-44F4-B03E-C070FE929618}"/>
            </a:ext>
          </a:extLst>
        </xdr:cNvPr>
        <xdr:cNvSpPr/>
      </xdr:nvSpPr>
      <xdr:spPr>
        <a:xfrm>
          <a:off x="3381375" y="58889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123825</xdr:rowOff>
    </xdr:to>
    <xdr:cxnSp macro="">
      <xdr:nvCxnSpPr>
        <xdr:cNvPr id="76" name="直線コネクタ 75">
          <a:extLst>
            <a:ext uri="{FF2B5EF4-FFF2-40B4-BE49-F238E27FC236}">
              <a16:creationId xmlns:a16="http://schemas.microsoft.com/office/drawing/2014/main" id="{678874D6-CA85-4E4C-A1A8-F4B0FCC9363A}"/>
            </a:ext>
          </a:extLst>
        </xdr:cNvPr>
        <xdr:cNvCxnSpPr/>
      </xdr:nvCxnSpPr>
      <xdr:spPr>
        <a:xfrm>
          <a:off x="3429000" y="5936615"/>
          <a:ext cx="7524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46355</xdr:rowOff>
    </xdr:from>
    <xdr:to>
      <xdr:col>15</xdr:col>
      <xdr:colOff>101600</xdr:colOff>
      <xdr:row>36</xdr:row>
      <xdr:rowOff>147955</xdr:rowOff>
    </xdr:to>
    <xdr:sp macro="" textlink="">
      <xdr:nvSpPr>
        <xdr:cNvPr id="77" name="楕円 76">
          <a:extLst>
            <a:ext uri="{FF2B5EF4-FFF2-40B4-BE49-F238E27FC236}">
              <a16:creationId xmlns:a16="http://schemas.microsoft.com/office/drawing/2014/main" id="{73E7B41D-85F8-4D61-8FC8-A49B743A30E3}"/>
            </a:ext>
          </a:extLst>
        </xdr:cNvPr>
        <xdr:cNvSpPr/>
      </xdr:nvSpPr>
      <xdr:spPr>
        <a:xfrm>
          <a:off x="2571750" y="58788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97155</xdr:rowOff>
    </xdr:from>
    <xdr:to>
      <xdr:col>19</xdr:col>
      <xdr:colOff>177800</xdr:colOff>
      <xdr:row>36</xdr:row>
      <xdr:rowOff>110490</xdr:rowOff>
    </xdr:to>
    <xdr:cxnSp macro="">
      <xdr:nvCxnSpPr>
        <xdr:cNvPr id="78" name="直線コネクタ 77">
          <a:extLst>
            <a:ext uri="{FF2B5EF4-FFF2-40B4-BE49-F238E27FC236}">
              <a16:creationId xmlns:a16="http://schemas.microsoft.com/office/drawing/2014/main" id="{3670439A-3C56-4377-90F4-AC622B323EF2}"/>
            </a:ext>
          </a:extLst>
        </xdr:cNvPr>
        <xdr:cNvCxnSpPr/>
      </xdr:nvCxnSpPr>
      <xdr:spPr>
        <a:xfrm>
          <a:off x="2619375" y="5926455"/>
          <a:ext cx="809625"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9" name="楕円 78">
          <a:extLst>
            <a:ext uri="{FF2B5EF4-FFF2-40B4-BE49-F238E27FC236}">
              <a16:creationId xmlns:a16="http://schemas.microsoft.com/office/drawing/2014/main" id="{32387421-3DAB-437E-A9E7-EAEE1479D8D1}"/>
            </a:ext>
          </a:extLst>
        </xdr:cNvPr>
        <xdr:cNvSpPr/>
      </xdr:nvSpPr>
      <xdr:spPr>
        <a:xfrm>
          <a:off x="1781175" y="58743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97155</xdr:rowOff>
    </xdr:from>
    <xdr:to>
      <xdr:col>15</xdr:col>
      <xdr:colOff>50800</xdr:colOff>
      <xdr:row>36</xdr:row>
      <xdr:rowOff>99060</xdr:rowOff>
    </xdr:to>
    <xdr:cxnSp macro="">
      <xdr:nvCxnSpPr>
        <xdr:cNvPr id="80" name="直線コネクタ 79">
          <a:extLst>
            <a:ext uri="{FF2B5EF4-FFF2-40B4-BE49-F238E27FC236}">
              <a16:creationId xmlns:a16="http://schemas.microsoft.com/office/drawing/2014/main" id="{44F2DB00-8D8F-4992-847E-EE0D9B0A9FE4}"/>
            </a:ext>
          </a:extLst>
        </xdr:cNvPr>
        <xdr:cNvCxnSpPr/>
      </xdr:nvCxnSpPr>
      <xdr:spPr>
        <a:xfrm flipV="1">
          <a:off x="1828800" y="5926455"/>
          <a:ext cx="7905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38735</xdr:rowOff>
    </xdr:from>
    <xdr:to>
      <xdr:col>6</xdr:col>
      <xdr:colOff>38100</xdr:colOff>
      <xdr:row>36</xdr:row>
      <xdr:rowOff>140335</xdr:rowOff>
    </xdr:to>
    <xdr:sp macro="" textlink="">
      <xdr:nvSpPr>
        <xdr:cNvPr id="81" name="楕円 80">
          <a:extLst>
            <a:ext uri="{FF2B5EF4-FFF2-40B4-BE49-F238E27FC236}">
              <a16:creationId xmlns:a16="http://schemas.microsoft.com/office/drawing/2014/main" id="{8C3B9F5B-FE0B-4D4D-B96F-6D518B80EA2C}"/>
            </a:ext>
          </a:extLst>
        </xdr:cNvPr>
        <xdr:cNvSpPr/>
      </xdr:nvSpPr>
      <xdr:spPr>
        <a:xfrm>
          <a:off x="981075" y="58680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89535</xdr:rowOff>
    </xdr:from>
    <xdr:to>
      <xdr:col>10</xdr:col>
      <xdr:colOff>114300</xdr:colOff>
      <xdr:row>36</xdr:row>
      <xdr:rowOff>99060</xdr:rowOff>
    </xdr:to>
    <xdr:cxnSp macro="">
      <xdr:nvCxnSpPr>
        <xdr:cNvPr id="82" name="直線コネクタ 81">
          <a:extLst>
            <a:ext uri="{FF2B5EF4-FFF2-40B4-BE49-F238E27FC236}">
              <a16:creationId xmlns:a16="http://schemas.microsoft.com/office/drawing/2014/main" id="{128DEA70-0C3A-4436-831F-8B473C64F062}"/>
            </a:ext>
          </a:extLst>
        </xdr:cNvPr>
        <xdr:cNvCxnSpPr/>
      </xdr:nvCxnSpPr>
      <xdr:spPr>
        <a:xfrm>
          <a:off x="1028700" y="5915660"/>
          <a:ext cx="8001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58814CE3-9DDD-4612-9D74-68ED86D2C4C6}"/>
            </a:ext>
          </a:extLst>
        </xdr:cNvPr>
        <xdr:cNvSpPr txBox="1"/>
      </xdr:nvSpPr>
      <xdr:spPr>
        <a:xfrm>
          <a:off x="32391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077F8261-07D2-42FD-A276-A6A8F39BFE62}"/>
            </a:ext>
          </a:extLst>
        </xdr:cNvPr>
        <xdr:cNvSpPr txBox="1"/>
      </xdr:nvSpPr>
      <xdr:spPr>
        <a:xfrm>
          <a:off x="2439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DAFEB705-9580-487E-80F3-37D36EEA5397}"/>
            </a:ext>
          </a:extLst>
        </xdr:cNvPr>
        <xdr:cNvSpPr txBox="1"/>
      </xdr:nvSpPr>
      <xdr:spPr>
        <a:xfrm>
          <a:off x="1648469"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157C0202-5256-4B0C-9E76-54F8EBEFEA45}"/>
            </a:ext>
          </a:extLst>
        </xdr:cNvPr>
        <xdr:cNvSpPr txBox="1"/>
      </xdr:nvSpPr>
      <xdr:spPr>
        <a:xfrm>
          <a:off x="848369"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7" name="n_1mainValue【道路】&#10;有形固定資産減価償却率">
          <a:extLst>
            <a:ext uri="{FF2B5EF4-FFF2-40B4-BE49-F238E27FC236}">
              <a16:creationId xmlns:a16="http://schemas.microsoft.com/office/drawing/2014/main" id="{AE468C17-97A6-4EDB-9AFE-77D7DDE93C9D}"/>
            </a:ext>
          </a:extLst>
        </xdr:cNvPr>
        <xdr:cNvSpPr txBox="1"/>
      </xdr:nvSpPr>
      <xdr:spPr>
        <a:xfrm>
          <a:off x="3239144"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164482</xdr:rowOff>
    </xdr:from>
    <xdr:ext cx="405111" cy="259045"/>
    <xdr:sp macro="" textlink="">
      <xdr:nvSpPr>
        <xdr:cNvPr id="88" name="n_2mainValue【道路】&#10;有形固定資産減価償却率">
          <a:extLst>
            <a:ext uri="{FF2B5EF4-FFF2-40B4-BE49-F238E27FC236}">
              <a16:creationId xmlns:a16="http://schemas.microsoft.com/office/drawing/2014/main" id="{A907C4C4-C2B6-47D6-A51A-BADEF288645C}"/>
            </a:ext>
          </a:extLst>
        </xdr:cNvPr>
        <xdr:cNvSpPr txBox="1"/>
      </xdr:nvSpPr>
      <xdr:spPr>
        <a:xfrm>
          <a:off x="2439044" y="566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9" name="n_3mainValue【道路】&#10;有形固定資産減価償却率">
          <a:extLst>
            <a:ext uri="{FF2B5EF4-FFF2-40B4-BE49-F238E27FC236}">
              <a16:creationId xmlns:a16="http://schemas.microsoft.com/office/drawing/2014/main" id="{659E0D38-2AED-4223-8D9A-1939538A1AB4}"/>
            </a:ext>
          </a:extLst>
        </xdr:cNvPr>
        <xdr:cNvSpPr txBox="1"/>
      </xdr:nvSpPr>
      <xdr:spPr>
        <a:xfrm>
          <a:off x="1648469"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733EED1D-F988-4B28-8BF3-4253035E315D}"/>
            </a:ext>
          </a:extLst>
        </xdr:cNvPr>
        <xdr:cNvSpPr txBox="1"/>
      </xdr:nvSpPr>
      <xdr:spPr>
        <a:xfrm>
          <a:off x="848369" y="566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F919CD2-282E-40AD-8D19-1BBCF8535E0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23AA198-1BAB-4129-B55F-EB55D1F665DD}"/>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2E2B500-7439-4DE4-B6B6-0E587F95D4A1}"/>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1524367-81EE-409E-9037-90B55735C372}"/>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D4F734C-E4FD-42A9-AF1D-43EE191340B8}"/>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6BF9B99-69A6-460D-9AD3-5CAFF891AF69}"/>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95FCECC-94CC-4135-898F-C65BB3365DA6}"/>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E1196A2-34E2-4281-8B7E-9CBA38B842E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CDF0877-7746-41BA-8BE3-40C219A5DE77}"/>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1206331-73B8-4ACC-ADB4-2AD0860D457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21C99AF-193D-4D0E-A2CA-F6392455D6B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4E35009-D737-42B1-9BC3-914D0BD8E2F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724A841-456D-4B45-A8B0-3A2E038F88E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D97ACD3-661A-404E-872E-A628D5FD78CC}"/>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4AEAC52-87A8-4CCE-A061-03263C9C637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B97F050-88C7-4C73-9171-A2E3C293FF01}"/>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8D777C0-7CC8-4A4B-BE61-734E109E578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D2BD01E-315F-441B-B3CC-01A8DC426C5F}"/>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BB38AB2-E77E-481A-81FC-346BD123FAB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198E30D-7555-4B66-91BE-A10D576121F9}"/>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9154285-D785-4ACF-895C-5A0DF5D6DB1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1994794-D66E-4CA8-B1BB-77962C0F27D4}"/>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4227B49-A11A-4E97-8C57-895E62B0F58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56AEAE69-3F98-4B47-867F-EBB8C9CDBF91}"/>
            </a:ext>
          </a:extLst>
        </xdr:cNvPr>
        <xdr:cNvCxnSpPr/>
      </xdr:nvCxnSpPr>
      <xdr:spPr>
        <a:xfrm flipV="1">
          <a:off x="9429115" y="5573522"/>
          <a:ext cx="0" cy="12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FEE196-E51C-4052-A034-D0D5E539B5C5}"/>
            </a:ext>
          </a:extLst>
        </xdr:cNvPr>
        <xdr:cNvSpPr txBox="1"/>
      </xdr:nvSpPr>
      <xdr:spPr>
        <a:xfrm>
          <a:off x="9467850" y="6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48FA4665-F939-4AE3-A75F-04E6C03D4116}"/>
            </a:ext>
          </a:extLst>
        </xdr:cNvPr>
        <xdr:cNvCxnSpPr/>
      </xdr:nvCxnSpPr>
      <xdr:spPr>
        <a:xfrm>
          <a:off x="9363075" y="68386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E786FD21-83BB-401A-9F09-CAEC2FBA5DBE}"/>
            </a:ext>
          </a:extLst>
        </xdr:cNvPr>
        <xdr:cNvSpPr txBox="1"/>
      </xdr:nvSpPr>
      <xdr:spPr>
        <a:xfrm>
          <a:off x="9467850" y="53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44A073B4-3AA5-4F79-B0AF-0B9CFB78CDDF}"/>
            </a:ext>
          </a:extLst>
        </xdr:cNvPr>
        <xdr:cNvCxnSpPr/>
      </xdr:nvCxnSpPr>
      <xdr:spPr>
        <a:xfrm>
          <a:off x="9363075" y="5573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99B9F2FE-0C9A-4E8E-968C-E64C26DDE4C5}"/>
            </a:ext>
          </a:extLst>
        </xdr:cNvPr>
        <xdr:cNvSpPr txBox="1"/>
      </xdr:nvSpPr>
      <xdr:spPr>
        <a:xfrm>
          <a:off x="9467850" y="6384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D86E535B-7F2F-4F68-97F6-29D299329FCB}"/>
            </a:ext>
          </a:extLst>
        </xdr:cNvPr>
        <xdr:cNvSpPr/>
      </xdr:nvSpPr>
      <xdr:spPr>
        <a:xfrm>
          <a:off x="9401175" y="6523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FF8E6DC4-E03B-4A2E-9CE5-51DB5A916C80}"/>
            </a:ext>
          </a:extLst>
        </xdr:cNvPr>
        <xdr:cNvSpPr/>
      </xdr:nvSpPr>
      <xdr:spPr>
        <a:xfrm>
          <a:off x="8639175" y="65242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712CCA80-CBFC-49BE-96E5-83618E456632}"/>
            </a:ext>
          </a:extLst>
        </xdr:cNvPr>
        <xdr:cNvSpPr/>
      </xdr:nvSpPr>
      <xdr:spPr>
        <a:xfrm>
          <a:off x="7839075" y="6540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427E0E26-52A2-4545-9C3A-C0BA83DB3B33}"/>
            </a:ext>
          </a:extLst>
        </xdr:cNvPr>
        <xdr:cNvSpPr/>
      </xdr:nvSpPr>
      <xdr:spPr>
        <a:xfrm>
          <a:off x="7029450" y="65450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A619C327-C59D-4DD6-9F85-2BDB9A1A6134}"/>
            </a:ext>
          </a:extLst>
        </xdr:cNvPr>
        <xdr:cNvSpPr/>
      </xdr:nvSpPr>
      <xdr:spPr>
        <a:xfrm>
          <a:off x="6238875" y="6544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44DDAFC-3F33-481D-BFC6-9FEDBC7B985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B20E8C-D31F-4224-85EF-DEF93C7D271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143BA22-D378-43DA-888C-F86E058A82E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0C62625-C62E-4962-8540-8D4887E43DE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F920546-EBF3-4F79-B942-7D56BE0292C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76188</xdr:rowOff>
    </xdr:from>
    <xdr:to>
      <xdr:col>55</xdr:col>
      <xdr:colOff>50800</xdr:colOff>
      <xdr:row>42</xdr:row>
      <xdr:rowOff>6338</xdr:rowOff>
    </xdr:to>
    <xdr:sp macro="" textlink="">
      <xdr:nvSpPr>
        <xdr:cNvPr id="130" name="楕円 129">
          <a:extLst>
            <a:ext uri="{FF2B5EF4-FFF2-40B4-BE49-F238E27FC236}">
              <a16:creationId xmlns:a16="http://schemas.microsoft.com/office/drawing/2014/main" id="{A1D8978D-A362-4526-B41E-2BF3994A35F6}"/>
            </a:ext>
          </a:extLst>
        </xdr:cNvPr>
        <xdr:cNvSpPr/>
      </xdr:nvSpPr>
      <xdr:spPr>
        <a:xfrm>
          <a:off x="9401175" y="671511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162565</xdr:rowOff>
    </xdr:from>
    <xdr:ext cx="469744" cy="259045"/>
    <xdr:sp macro="" textlink="">
      <xdr:nvSpPr>
        <xdr:cNvPr id="131" name="【道路】&#10;一人当たり延長該当値テキスト">
          <a:extLst>
            <a:ext uri="{FF2B5EF4-FFF2-40B4-BE49-F238E27FC236}">
              <a16:creationId xmlns:a16="http://schemas.microsoft.com/office/drawing/2014/main" id="{0C45A978-0FA0-4203-AC80-7F7D5D1CA75C}"/>
            </a:ext>
          </a:extLst>
        </xdr:cNvPr>
        <xdr:cNvSpPr txBox="1"/>
      </xdr:nvSpPr>
      <xdr:spPr>
        <a:xfrm>
          <a:off x="9467850" y="66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76492</xdr:rowOff>
    </xdr:from>
    <xdr:to>
      <xdr:col>50</xdr:col>
      <xdr:colOff>165100</xdr:colOff>
      <xdr:row>42</xdr:row>
      <xdr:rowOff>6642</xdr:rowOff>
    </xdr:to>
    <xdr:sp macro="" textlink="">
      <xdr:nvSpPr>
        <xdr:cNvPr id="132" name="楕円 131">
          <a:extLst>
            <a:ext uri="{FF2B5EF4-FFF2-40B4-BE49-F238E27FC236}">
              <a16:creationId xmlns:a16="http://schemas.microsoft.com/office/drawing/2014/main" id="{47129FCA-5630-4B3D-988F-BF1CE044EE16}"/>
            </a:ext>
          </a:extLst>
        </xdr:cNvPr>
        <xdr:cNvSpPr/>
      </xdr:nvSpPr>
      <xdr:spPr>
        <a:xfrm>
          <a:off x="8639175" y="67154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126988</xdr:rowOff>
    </xdr:from>
    <xdr:to>
      <xdr:col>55</xdr:col>
      <xdr:colOff>0</xdr:colOff>
      <xdr:row>41</xdr:row>
      <xdr:rowOff>127292</xdr:rowOff>
    </xdr:to>
    <xdr:cxnSp macro="">
      <xdr:nvCxnSpPr>
        <xdr:cNvPr id="133" name="直線コネクタ 132">
          <a:extLst>
            <a:ext uri="{FF2B5EF4-FFF2-40B4-BE49-F238E27FC236}">
              <a16:creationId xmlns:a16="http://schemas.microsoft.com/office/drawing/2014/main" id="{D4BF5E2C-246D-4CC9-98DD-1440EAC8841C}"/>
            </a:ext>
          </a:extLst>
        </xdr:cNvPr>
        <xdr:cNvCxnSpPr/>
      </xdr:nvCxnSpPr>
      <xdr:spPr>
        <a:xfrm flipV="1">
          <a:off x="8686800" y="6762738"/>
          <a:ext cx="74295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76683</xdr:rowOff>
    </xdr:from>
    <xdr:to>
      <xdr:col>46</xdr:col>
      <xdr:colOff>38100</xdr:colOff>
      <xdr:row>42</xdr:row>
      <xdr:rowOff>6833</xdr:rowOff>
    </xdr:to>
    <xdr:sp macro="" textlink="">
      <xdr:nvSpPr>
        <xdr:cNvPr id="134" name="楕円 133">
          <a:extLst>
            <a:ext uri="{FF2B5EF4-FFF2-40B4-BE49-F238E27FC236}">
              <a16:creationId xmlns:a16="http://schemas.microsoft.com/office/drawing/2014/main" id="{CF1A5D16-7CB4-4D45-B762-ACC828763447}"/>
            </a:ext>
          </a:extLst>
        </xdr:cNvPr>
        <xdr:cNvSpPr/>
      </xdr:nvSpPr>
      <xdr:spPr>
        <a:xfrm>
          <a:off x="7839075" y="67156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127292</xdr:rowOff>
    </xdr:from>
    <xdr:to>
      <xdr:col>50</xdr:col>
      <xdr:colOff>114300</xdr:colOff>
      <xdr:row>41</xdr:row>
      <xdr:rowOff>127483</xdr:rowOff>
    </xdr:to>
    <xdr:cxnSp macro="">
      <xdr:nvCxnSpPr>
        <xdr:cNvPr id="135" name="直線コネクタ 134">
          <a:extLst>
            <a:ext uri="{FF2B5EF4-FFF2-40B4-BE49-F238E27FC236}">
              <a16:creationId xmlns:a16="http://schemas.microsoft.com/office/drawing/2014/main" id="{C96D5933-6E5E-4C83-9A27-E68EE2935EDB}"/>
            </a:ext>
          </a:extLst>
        </xdr:cNvPr>
        <xdr:cNvCxnSpPr/>
      </xdr:nvCxnSpPr>
      <xdr:spPr>
        <a:xfrm flipV="1">
          <a:off x="7886700" y="6763042"/>
          <a:ext cx="8001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77406</xdr:rowOff>
    </xdr:from>
    <xdr:to>
      <xdr:col>41</xdr:col>
      <xdr:colOff>101600</xdr:colOff>
      <xdr:row>42</xdr:row>
      <xdr:rowOff>7556</xdr:rowOff>
    </xdr:to>
    <xdr:sp macro="" textlink="">
      <xdr:nvSpPr>
        <xdr:cNvPr id="136" name="楕円 135">
          <a:extLst>
            <a:ext uri="{FF2B5EF4-FFF2-40B4-BE49-F238E27FC236}">
              <a16:creationId xmlns:a16="http://schemas.microsoft.com/office/drawing/2014/main" id="{F4811A88-6747-4A1C-9A18-9B56B8111309}"/>
            </a:ext>
          </a:extLst>
        </xdr:cNvPr>
        <xdr:cNvSpPr/>
      </xdr:nvSpPr>
      <xdr:spPr>
        <a:xfrm>
          <a:off x="7029450" y="67163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127483</xdr:rowOff>
    </xdr:from>
    <xdr:to>
      <xdr:col>45</xdr:col>
      <xdr:colOff>177800</xdr:colOff>
      <xdr:row>41</xdr:row>
      <xdr:rowOff>128206</xdr:rowOff>
    </xdr:to>
    <xdr:cxnSp macro="">
      <xdr:nvCxnSpPr>
        <xdr:cNvPr id="137" name="直線コネクタ 136">
          <a:extLst>
            <a:ext uri="{FF2B5EF4-FFF2-40B4-BE49-F238E27FC236}">
              <a16:creationId xmlns:a16="http://schemas.microsoft.com/office/drawing/2014/main" id="{89797D9B-0541-47F0-96D9-1660BB10B2A4}"/>
            </a:ext>
          </a:extLst>
        </xdr:cNvPr>
        <xdr:cNvCxnSpPr/>
      </xdr:nvCxnSpPr>
      <xdr:spPr>
        <a:xfrm flipV="1">
          <a:off x="7077075" y="6763233"/>
          <a:ext cx="809625"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77216</xdr:rowOff>
    </xdr:from>
    <xdr:to>
      <xdr:col>36</xdr:col>
      <xdr:colOff>165100</xdr:colOff>
      <xdr:row>42</xdr:row>
      <xdr:rowOff>7366</xdr:rowOff>
    </xdr:to>
    <xdr:sp macro="" textlink="">
      <xdr:nvSpPr>
        <xdr:cNvPr id="138" name="楕円 137">
          <a:extLst>
            <a:ext uri="{FF2B5EF4-FFF2-40B4-BE49-F238E27FC236}">
              <a16:creationId xmlns:a16="http://schemas.microsoft.com/office/drawing/2014/main" id="{7D91B77B-852F-4770-9E48-2FAD93E14CC8}"/>
            </a:ext>
          </a:extLst>
        </xdr:cNvPr>
        <xdr:cNvSpPr/>
      </xdr:nvSpPr>
      <xdr:spPr>
        <a:xfrm>
          <a:off x="6238875" y="67161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128016</xdr:rowOff>
    </xdr:from>
    <xdr:to>
      <xdr:col>41</xdr:col>
      <xdr:colOff>50800</xdr:colOff>
      <xdr:row>41</xdr:row>
      <xdr:rowOff>128206</xdr:rowOff>
    </xdr:to>
    <xdr:cxnSp macro="">
      <xdr:nvCxnSpPr>
        <xdr:cNvPr id="139" name="直線コネクタ 138">
          <a:extLst>
            <a:ext uri="{FF2B5EF4-FFF2-40B4-BE49-F238E27FC236}">
              <a16:creationId xmlns:a16="http://schemas.microsoft.com/office/drawing/2014/main" id="{9C67D4E1-A820-4FC8-ACE0-556E70FB4AF0}"/>
            </a:ext>
          </a:extLst>
        </xdr:cNvPr>
        <xdr:cNvCxnSpPr/>
      </xdr:nvCxnSpPr>
      <xdr:spPr>
        <a:xfrm>
          <a:off x="6286500" y="6763766"/>
          <a:ext cx="790575"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F161D8E7-5D5D-406A-AE07-33CBA77BCA9C}"/>
            </a:ext>
          </a:extLst>
        </xdr:cNvPr>
        <xdr:cNvSpPr txBox="1"/>
      </xdr:nvSpPr>
      <xdr:spPr>
        <a:xfrm>
          <a:off x="8458277" y="63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6FC70B3E-AEA2-4318-9E95-024FD25DE52E}"/>
            </a:ext>
          </a:extLst>
        </xdr:cNvPr>
        <xdr:cNvSpPr txBox="1"/>
      </xdr:nvSpPr>
      <xdr:spPr>
        <a:xfrm>
          <a:off x="7677227" y="632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5AF57B42-143D-463B-9F6A-77AAB900D0BB}"/>
            </a:ext>
          </a:extLst>
        </xdr:cNvPr>
        <xdr:cNvSpPr txBox="1"/>
      </xdr:nvSpPr>
      <xdr:spPr>
        <a:xfrm>
          <a:off x="6867602" y="63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D5629308-D700-42FE-8198-52B696B38A6F}"/>
            </a:ext>
          </a:extLst>
        </xdr:cNvPr>
        <xdr:cNvSpPr txBox="1"/>
      </xdr:nvSpPr>
      <xdr:spPr>
        <a:xfrm>
          <a:off x="6067502" y="633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169219</xdr:rowOff>
    </xdr:from>
    <xdr:ext cx="469744" cy="259045"/>
    <xdr:sp macro="" textlink="">
      <xdr:nvSpPr>
        <xdr:cNvPr id="144" name="n_1mainValue【道路】&#10;一人当たり延長">
          <a:extLst>
            <a:ext uri="{FF2B5EF4-FFF2-40B4-BE49-F238E27FC236}">
              <a16:creationId xmlns:a16="http://schemas.microsoft.com/office/drawing/2014/main" id="{048E3F79-B61A-4D14-AC50-49F11E19DEBB}"/>
            </a:ext>
          </a:extLst>
        </xdr:cNvPr>
        <xdr:cNvSpPr txBox="1"/>
      </xdr:nvSpPr>
      <xdr:spPr>
        <a:xfrm>
          <a:off x="8458277" y="679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169410</xdr:rowOff>
    </xdr:from>
    <xdr:ext cx="469744" cy="259045"/>
    <xdr:sp macro="" textlink="">
      <xdr:nvSpPr>
        <xdr:cNvPr id="145" name="n_2mainValue【道路】&#10;一人当たり延長">
          <a:extLst>
            <a:ext uri="{FF2B5EF4-FFF2-40B4-BE49-F238E27FC236}">
              <a16:creationId xmlns:a16="http://schemas.microsoft.com/office/drawing/2014/main" id="{69808FFD-2766-432D-B9AE-AFD513A79741}"/>
            </a:ext>
          </a:extLst>
        </xdr:cNvPr>
        <xdr:cNvSpPr txBox="1"/>
      </xdr:nvSpPr>
      <xdr:spPr>
        <a:xfrm>
          <a:off x="7677227" y="67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170133</xdr:rowOff>
    </xdr:from>
    <xdr:ext cx="469744" cy="259045"/>
    <xdr:sp macro="" textlink="">
      <xdr:nvSpPr>
        <xdr:cNvPr id="146" name="n_3mainValue【道路】&#10;一人当たり延長">
          <a:extLst>
            <a:ext uri="{FF2B5EF4-FFF2-40B4-BE49-F238E27FC236}">
              <a16:creationId xmlns:a16="http://schemas.microsoft.com/office/drawing/2014/main" id="{5CE46347-AAFE-439A-9D59-7F9CCFF50CF4}"/>
            </a:ext>
          </a:extLst>
        </xdr:cNvPr>
        <xdr:cNvSpPr txBox="1"/>
      </xdr:nvSpPr>
      <xdr:spPr>
        <a:xfrm>
          <a:off x="6867602" y="679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169943</xdr:rowOff>
    </xdr:from>
    <xdr:ext cx="469744" cy="259045"/>
    <xdr:sp macro="" textlink="">
      <xdr:nvSpPr>
        <xdr:cNvPr id="147" name="n_4mainValue【道路】&#10;一人当たり延長">
          <a:extLst>
            <a:ext uri="{FF2B5EF4-FFF2-40B4-BE49-F238E27FC236}">
              <a16:creationId xmlns:a16="http://schemas.microsoft.com/office/drawing/2014/main" id="{A2CC2C9F-76E9-4CCB-81D5-FD637DEC9DC6}"/>
            </a:ext>
          </a:extLst>
        </xdr:cNvPr>
        <xdr:cNvSpPr txBox="1"/>
      </xdr:nvSpPr>
      <xdr:spPr>
        <a:xfrm>
          <a:off x="6067502" y="679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E0DA85C-6AD7-4365-A216-B0CE81A2E18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C96C9CD-FFAB-43F7-87DA-BB68FE05D617}"/>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3439B4F-7BCA-4036-B9A7-85D5B9F9956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19F65F9-8C79-4E4D-BBA1-D68D2F7FC09E}"/>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9E89048-3FE1-4420-B8C6-586FEA327191}"/>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DD0625E-F021-48FB-BAA0-022ADE76359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22E4262-ACFD-4BA5-B410-3399DE9467BE}"/>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08D1E16-FD40-4EBD-8782-DE519E2BB27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5779EF6-3F6F-4A0A-84C5-AEE29B3741A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478EEA2-5BF1-4DC7-8E69-47D66A1D277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76FBE6B-ECE1-465B-B41F-E5E4D29DB848}"/>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9C61B70-390B-495E-9511-44913B9A02C9}"/>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1968A8F-E385-482C-91B7-54EE52FB21C2}"/>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F14576C-F04C-42E0-A036-6FB754032997}"/>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386E7D4-67AF-48F1-8052-8421EFC3D5F0}"/>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8642924-BF08-462C-A7DC-637736089EEA}"/>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7A93FEC-8374-44C0-ABF5-3CECD539ED28}"/>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A7AC35F-B71E-4498-83DF-822BEDE403F5}"/>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19475DE-C120-4000-8F05-13D4228A552E}"/>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5BB88AB-503D-4B7C-97E3-D3CDE47BAB55}"/>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793DBB6-D488-4065-B887-6B08EE1F73EE}"/>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D6BCC55-3741-4F85-8277-7B0E52840175}"/>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1E8DC2B-8588-4B95-A394-065BE256A3BC}"/>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7CE3F2F-C8A9-4A47-A403-2063F16BF9F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1BD5D44-03DB-4E94-B870-DB61129A2A8E}"/>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CBB081FC-AD55-4F42-A3F7-1939D103D0BA}"/>
            </a:ext>
          </a:extLst>
        </xdr:cNvPr>
        <xdr:cNvCxnSpPr/>
      </xdr:nvCxnSpPr>
      <xdr:spPr>
        <a:xfrm flipV="1">
          <a:off x="4180840" y="9084128"/>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B6B8AB3-22F7-42F3-82DA-68A446C3588F}"/>
            </a:ext>
          </a:extLst>
        </xdr:cNvPr>
        <xdr:cNvSpPr txBox="1"/>
      </xdr:nvSpPr>
      <xdr:spPr>
        <a:xfrm>
          <a:off x="4219575" y="1036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F3776B81-7204-4C5D-BF98-5A49988453B2}"/>
            </a:ext>
          </a:extLst>
        </xdr:cNvPr>
        <xdr:cNvCxnSpPr/>
      </xdr:nvCxnSpPr>
      <xdr:spPr>
        <a:xfrm>
          <a:off x="4105275" y="103615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FCB0617-1CB1-4502-8939-5DA76C2956A6}"/>
            </a:ext>
          </a:extLst>
        </xdr:cNvPr>
        <xdr:cNvSpPr txBox="1"/>
      </xdr:nvSpPr>
      <xdr:spPr>
        <a:xfrm>
          <a:off x="4219575" y="8878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7C134A14-66BD-4D7D-B4B1-138DE189BEB9}"/>
            </a:ext>
          </a:extLst>
        </xdr:cNvPr>
        <xdr:cNvCxnSpPr/>
      </xdr:nvCxnSpPr>
      <xdr:spPr>
        <a:xfrm>
          <a:off x="4105275" y="908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02DD184-7087-47F9-96FB-C7F5FE820E97}"/>
            </a:ext>
          </a:extLst>
        </xdr:cNvPr>
        <xdr:cNvSpPr txBox="1"/>
      </xdr:nvSpPr>
      <xdr:spPr>
        <a:xfrm>
          <a:off x="4219575" y="9713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CD9DAB8A-8C0F-45DA-A77C-CBAAAF805841}"/>
            </a:ext>
          </a:extLst>
        </xdr:cNvPr>
        <xdr:cNvSpPr/>
      </xdr:nvSpPr>
      <xdr:spPr>
        <a:xfrm>
          <a:off x="4124325" y="9858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CA648419-CF13-4ECF-B307-62F5628D4AF9}"/>
            </a:ext>
          </a:extLst>
        </xdr:cNvPr>
        <xdr:cNvSpPr/>
      </xdr:nvSpPr>
      <xdr:spPr>
        <a:xfrm>
          <a:off x="33813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7CBDDCF7-7AF4-4524-B0A8-A7DC77FC93F7}"/>
            </a:ext>
          </a:extLst>
        </xdr:cNvPr>
        <xdr:cNvSpPr/>
      </xdr:nvSpPr>
      <xdr:spPr>
        <a:xfrm>
          <a:off x="2571750" y="98182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70FA39D1-66D0-45AB-A192-FA6CF82CCEB7}"/>
            </a:ext>
          </a:extLst>
        </xdr:cNvPr>
        <xdr:cNvSpPr/>
      </xdr:nvSpPr>
      <xdr:spPr>
        <a:xfrm>
          <a:off x="1781175" y="980176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9C8D92E-1A38-4DF5-BF1C-96028A3F7942}"/>
            </a:ext>
          </a:extLst>
        </xdr:cNvPr>
        <xdr:cNvSpPr/>
      </xdr:nvSpPr>
      <xdr:spPr>
        <a:xfrm>
          <a:off x="981075" y="97805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D33B71E-8822-4928-9745-A906B803121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AE2A5B-4F6E-4782-8D4F-7AB23007A4B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D68FED2-4340-450B-B321-2D1822CA15D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039C6CD-4C3A-4B37-A79F-4B8FB35E33C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CA6972C-FE4B-4C68-B36B-CF7794A2494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79828</xdr:rowOff>
    </xdr:from>
    <xdr:to>
      <xdr:col>24</xdr:col>
      <xdr:colOff>114300</xdr:colOff>
      <xdr:row>62</xdr:row>
      <xdr:rowOff>9978</xdr:rowOff>
    </xdr:to>
    <xdr:sp macro="" textlink="">
      <xdr:nvSpPr>
        <xdr:cNvPr id="189" name="楕円 188">
          <a:extLst>
            <a:ext uri="{FF2B5EF4-FFF2-40B4-BE49-F238E27FC236}">
              <a16:creationId xmlns:a16="http://schemas.microsoft.com/office/drawing/2014/main" id="{4084A94B-54D1-4525-89B8-A23C47CB3EC6}"/>
            </a:ext>
          </a:extLst>
        </xdr:cNvPr>
        <xdr:cNvSpPr/>
      </xdr:nvSpPr>
      <xdr:spPr>
        <a:xfrm>
          <a:off x="4124325" y="99604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58255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F92D52B-F04D-41DB-83D1-905AF61793DB}"/>
            </a:ext>
          </a:extLst>
        </xdr:cNvPr>
        <xdr:cNvSpPr txBox="1"/>
      </xdr:nvSpPr>
      <xdr:spPr>
        <a:xfrm>
          <a:off x="4219575" y="993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91" name="楕円 190">
          <a:extLst>
            <a:ext uri="{FF2B5EF4-FFF2-40B4-BE49-F238E27FC236}">
              <a16:creationId xmlns:a16="http://schemas.microsoft.com/office/drawing/2014/main" id="{FD3CCC8F-8F82-496C-B530-5173889A93A7}"/>
            </a:ext>
          </a:extLst>
        </xdr:cNvPr>
        <xdr:cNvSpPr/>
      </xdr:nvSpPr>
      <xdr:spPr>
        <a:xfrm>
          <a:off x="3381375" y="98395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130628</xdr:rowOff>
    </xdr:to>
    <xdr:cxnSp macro="">
      <xdr:nvCxnSpPr>
        <xdr:cNvPr id="192" name="直線コネクタ 191">
          <a:extLst>
            <a:ext uri="{FF2B5EF4-FFF2-40B4-BE49-F238E27FC236}">
              <a16:creationId xmlns:a16="http://schemas.microsoft.com/office/drawing/2014/main" id="{362FE588-9116-4C8E-9272-0118FA112528}"/>
            </a:ext>
          </a:extLst>
        </xdr:cNvPr>
        <xdr:cNvCxnSpPr/>
      </xdr:nvCxnSpPr>
      <xdr:spPr>
        <a:xfrm>
          <a:off x="3429000" y="9887131"/>
          <a:ext cx="752475" cy="12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3" name="楕円 192">
          <a:extLst>
            <a:ext uri="{FF2B5EF4-FFF2-40B4-BE49-F238E27FC236}">
              <a16:creationId xmlns:a16="http://schemas.microsoft.com/office/drawing/2014/main" id="{17601A99-BA45-46C2-A0B8-16B0C8D28DFD}"/>
            </a:ext>
          </a:extLst>
        </xdr:cNvPr>
        <xdr:cNvSpPr/>
      </xdr:nvSpPr>
      <xdr:spPr>
        <a:xfrm>
          <a:off x="2571750" y="98100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61</xdr:row>
      <xdr:rowOff>6531</xdr:rowOff>
    </xdr:to>
    <xdr:cxnSp macro="">
      <xdr:nvCxnSpPr>
        <xdr:cNvPr id="194" name="直線コネクタ 193">
          <a:extLst>
            <a:ext uri="{FF2B5EF4-FFF2-40B4-BE49-F238E27FC236}">
              <a16:creationId xmlns:a16="http://schemas.microsoft.com/office/drawing/2014/main" id="{7718C8F7-BE54-413E-B887-492C69A48852}"/>
            </a:ext>
          </a:extLst>
        </xdr:cNvPr>
        <xdr:cNvCxnSpPr/>
      </xdr:nvCxnSpPr>
      <xdr:spPr>
        <a:xfrm>
          <a:off x="2619375" y="9857649"/>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95" name="楕円 194">
          <a:extLst>
            <a:ext uri="{FF2B5EF4-FFF2-40B4-BE49-F238E27FC236}">
              <a16:creationId xmlns:a16="http://schemas.microsoft.com/office/drawing/2014/main" id="{5BD600B0-B686-43E9-8129-4538D66686BE}"/>
            </a:ext>
          </a:extLst>
        </xdr:cNvPr>
        <xdr:cNvSpPr/>
      </xdr:nvSpPr>
      <xdr:spPr>
        <a:xfrm>
          <a:off x="1781175" y="977573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145324</xdr:rowOff>
    </xdr:to>
    <xdr:cxnSp macro="">
      <xdr:nvCxnSpPr>
        <xdr:cNvPr id="196" name="直線コネクタ 195">
          <a:extLst>
            <a:ext uri="{FF2B5EF4-FFF2-40B4-BE49-F238E27FC236}">
              <a16:creationId xmlns:a16="http://schemas.microsoft.com/office/drawing/2014/main" id="{B804BF6E-171C-4876-9C1E-CCADC9A20DAC}"/>
            </a:ext>
          </a:extLst>
        </xdr:cNvPr>
        <xdr:cNvCxnSpPr/>
      </xdr:nvCxnSpPr>
      <xdr:spPr>
        <a:xfrm>
          <a:off x="1828800" y="9823359"/>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115751</xdr:rowOff>
    </xdr:from>
    <xdr:to>
      <xdr:col>6</xdr:col>
      <xdr:colOff>38100</xdr:colOff>
      <xdr:row>61</xdr:row>
      <xdr:rowOff>45901</xdr:rowOff>
    </xdr:to>
    <xdr:sp macro="" textlink="">
      <xdr:nvSpPr>
        <xdr:cNvPr id="197" name="楕円 196">
          <a:extLst>
            <a:ext uri="{FF2B5EF4-FFF2-40B4-BE49-F238E27FC236}">
              <a16:creationId xmlns:a16="http://schemas.microsoft.com/office/drawing/2014/main" id="{F6E45EC1-2E9F-4BC3-A656-62BFDBBC85D7}"/>
            </a:ext>
          </a:extLst>
        </xdr:cNvPr>
        <xdr:cNvSpPr/>
      </xdr:nvSpPr>
      <xdr:spPr>
        <a:xfrm>
          <a:off x="981075" y="98312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111034</xdr:rowOff>
    </xdr:from>
    <xdr:to>
      <xdr:col>10</xdr:col>
      <xdr:colOff>114300</xdr:colOff>
      <xdr:row>60</xdr:row>
      <xdr:rowOff>166551</xdr:rowOff>
    </xdr:to>
    <xdr:cxnSp macro="">
      <xdr:nvCxnSpPr>
        <xdr:cNvPr id="198" name="直線コネクタ 197">
          <a:extLst>
            <a:ext uri="{FF2B5EF4-FFF2-40B4-BE49-F238E27FC236}">
              <a16:creationId xmlns:a16="http://schemas.microsoft.com/office/drawing/2014/main" id="{C78F2CD4-49CC-4A51-AF76-E59A7C64D433}"/>
            </a:ext>
          </a:extLst>
        </xdr:cNvPr>
        <xdr:cNvCxnSpPr/>
      </xdr:nvCxnSpPr>
      <xdr:spPr>
        <a:xfrm flipV="1">
          <a:off x="1028700" y="9823359"/>
          <a:ext cx="8001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EC5890F-7988-4C30-9341-A45D88652C64}"/>
            </a:ext>
          </a:extLst>
        </xdr:cNvPr>
        <xdr:cNvSpPr txBox="1"/>
      </xdr:nvSpPr>
      <xdr:spPr>
        <a:xfrm>
          <a:off x="3239144"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BB19F72-3137-4BBA-B226-FB98322012D7}"/>
            </a:ext>
          </a:extLst>
        </xdr:cNvPr>
        <xdr:cNvSpPr txBox="1"/>
      </xdr:nvSpPr>
      <xdr:spPr>
        <a:xfrm>
          <a:off x="2439044" y="990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C549025-A4D7-4E33-8800-00DB220AD00E}"/>
            </a:ext>
          </a:extLst>
        </xdr:cNvPr>
        <xdr:cNvSpPr txBox="1"/>
      </xdr:nvSpPr>
      <xdr:spPr>
        <a:xfrm>
          <a:off x="1648469" y="988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FF6FA37-4392-4710-B65E-8380AD7826C0}"/>
            </a:ext>
          </a:extLst>
        </xdr:cNvPr>
        <xdr:cNvSpPr txBox="1"/>
      </xdr:nvSpPr>
      <xdr:spPr>
        <a:xfrm>
          <a:off x="848369" y="956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73858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CCC0DAF-DB13-4A0F-9711-672028393B17}"/>
            </a:ext>
          </a:extLst>
        </xdr:cNvPr>
        <xdr:cNvSpPr txBox="1"/>
      </xdr:nvSpPr>
      <xdr:spPr>
        <a:xfrm>
          <a:off x="3239144" y="962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9979BAD-D32A-48DF-9E6D-63514D551642}"/>
            </a:ext>
          </a:extLst>
        </xdr:cNvPr>
        <xdr:cNvSpPr txBox="1"/>
      </xdr:nvSpPr>
      <xdr:spPr>
        <a:xfrm>
          <a:off x="2439044" y="9594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6911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CD57234-64DA-40B9-90C3-16BFC77FEC24}"/>
            </a:ext>
          </a:extLst>
        </xdr:cNvPr>
        <xdr:cNvSpPr txBox="1"/>
      </xdr:nvSpPr>
      <xdr:spPr>
        <a:xfrm>
          <a:off x="1648469" y="956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37028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B48281E-CD51-4D6F-84A8-81CEB2EF0165}"/>
            </a:ext>
          </a:extLst>
        </xdr:cNvPr>
        <xdr:cNvSpPr txBox="1"/>
      </xdr:nvSpPr>
      <xdr:spPr>
        <a:xfrm>
          <a:off x="848369" y="991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BB711B0-A9D0-4F1D-A7DD-E35A38676AD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262E7C1-F223-4146-83D5-A7C27CFE4A1F}"/>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79CE2EF-58CB-42E9-B8C2-A636B60ACF63}"/>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AB7F393-F390-4A68-876E-0152F72CB0AF}"/>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7198E55-9D59-4E30-8BEF-201E7DF989C4}"/>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43FD03E-ED1C-4539-A5CC-AB24CA0BE90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F5DD9FB-E9EC-4E03-8196-83F442AC483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F9726E8-11B7-4FF5-9ED5-946BBF2295A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0702BD8-3DF6-4447-A719-B46726A8A6D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BAA9D42-15E4-439B-B4EF-6740A50FEFE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A084629-F5C5-4AE9-BD02-0ACD90B57D88}"/>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08B62AA-280D-46B9-A507-FC1581B1B392}"/>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54863E6-E4DE-40A0-8177-E1B5949463D5}"/>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07D7980-99E4-4479-A9CA-9DBC184A1D0D}"/>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09842D1-702A-41DA-8E0A-25EF641DF3CD}"/>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7E470CF-2981-406C-9B5A-2E3849490BE7}"/>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BD7DC99-0646-4260-92E9-F68FD8299DB4}"/>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44B2BC75-CC40-4A30-8CC8-3B648DCDE08D}"/>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1DBF316-FB21-4B98-9A2D-AC84555F62B5}"/>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FBA5C6F-C3C3-4961-A06D-C035C56C542B}"/>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1DDD590-A6CA-4554-A7AE-891E4492C1C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BD91E91-40A8-4B9F-B752-86F8BF116B65}"/>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03D73E6-7EC1-4ED9-85AC-C91DDC5B254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27FB508D-63EB-42F9-8F6C-6948CD927F22}"/>
            </a:ext>
          </a:extLst>
        </xdr:cNvPr>
        <xdr:cNvCxnSpPr/>
      </xdr:nvCxnSpPr>
      <xdr:spPr>
        <a:xfrm flipV="1">
          <a:off x="9429115" y="9078069"/>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2355705-798C-47E9-B612-79586041DA15}"/>
            </a:ext>
          </a:extLst>
        </xdr:cNvPr>
        <xdr:cNvSpPr txBox="1"/>
      </xdr:nvSpPr>
      <xdr:spPr>
        <a:xfrm>
          <a:off x="9467850" y="1043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FC4F731B-1A27-4E09-A086-B8EEFFBB8A66}"/>
            </a:ext>
          </a:extLst>
        </xdr:cNvPr>
        <xdr:cNvCxnSpPr/>
      </xdr:nvCxnSpPr>
      <xdr:spPr>
        <a:xfrm>
          <a:off x="9363075" y="104324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96D076E-B3DB-4D2D-A4A1-ACB7CC22CEB5}"/>
            </a:ext>
          </a:extLst>
        </xdr:cNvPr>
        <xdr:cNvSpPr txBox="1"/>
      </xdr:nvSpPr>
      <xdr:spPr>
        <a:xfrm>
          <a:off x="9467850" y="8875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6C294FF2-98C7-45A5-A7DE-B7DFB19FE875}"/>
            </a:ext>
          </a:extLst>
        </xdr:cNvPr>
        <xdr:cNvCxnSpPr/>
      </xdr:nvCxnSpPr>
      <xdr:spPr>
        <a:xfrm>
          <a:off x="9363075" y="9078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6A1FB5D-B593-4471-AA63-7DE5FA330E60}"/>
            </a:ext>
          </a:extLst>
        </xdr:cNvPr>
        <xdr:cNvSpPr txBox="1"/>
      </xdr:nvSpPr>
      <xdr:spPr>
        <a:xfrm>
          <a:off x="9467850" y="1012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8759FA0C-3017-4EBA-B147-C09B2F8ACCB1}"/>
            </a:ext>
          </a:extLst>
        </xdr:cNvPr>
        <xdr:cNvSpPr/>
      </xdr:nvSpPr>
      <xdr:spPr>
        <a:xfrm>
          <a:off x="9401175" y="102668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22456AB6-1910-4320-8CAE-B1BAAA47534C}"/>
            </a:ext>
          </a:extLst>
        </xdr:cNvPr>
        <xdr:cNvSpPr/>
      </xdr:nvSpPr>
      <xdr:spPr>
        <a:xfrm>
          <a:off x="8639175" y="10266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D19B2A77-538F-4E7A-A0B5-E94351EAAEFD}"/>
            </a:ext>
          </a:extLst>
        </xdr:cNvPr>
        <xdr:cNvSpPr/>
      </xdr:nvSpPr>
      <xdr:spPr>
        <a:xfrm>
          <a:off x="7839075" y="10259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EAF4BEA0-3771-4985-AB45-0CF586F3B18C}"/>
            </a:ext>
          </a:extLst>
        </xdr:cNvPr>
        <xdr:cNvSpPr/>
      </xdr:nvSpPr>
      <xdr:spPr>
        <a:xfrm>
          <a:off x="7029450" y="10265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52F50E02-EA24-4D95-BAE1-BE9C228C43EE}"/>
            </a:ext>
          </a:extLst>
        </xdr:cNvPr>
        <xdr:cNvSpPr/>
      </xdr:nvSpPr>
      <xdr:spPr>
        <a:xfrm>
          <a:off x="6238875" y="10265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3C1CB09-6FCF-42BC-901B-E37243D99ED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DF1B1BA-5FCD-4056-BA25-3418604945C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9521A32-0C65-454A-9BC3-12B00264231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C253FCE-284F-46FF-9A64-4780B0EC246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835268E-8800-437A-AE7C-7257FD78092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12147</xdr:rowOff>
    </xdr:from>
    <xdr:to>
      <xdr:col>55</xdr:col>
      <xdr:colOff>50800</xdr:colOff>
      <xdr:row>64</xdr:row>
      <xdr:rowOff>113747</xdr:rowOff>
    </xdr:to>
    <xdr:sp macro="" textlink="">
      <xdr:nvSpPr>
        <xdr:cNvPr id="246" name="楕円 245">
          <a:extLst>
            <a:ext uri="{FF2B5EF4-FFF2-40B4-BE49-F238E27FC236}">
              <a16:creationId xmlns:a16="http://schemas.microsoft.com/office/drawing/2014/main" id="{DE6A4E67-0237-4E96-8859-3678CA8B6A5E}"/>
            </a:ext>
          </a:extLst>
        </xdr:cNvPr>
        <xdr:cNvSpPr/>
      </xdr:nvSpPr>
      <xdr:spPr>
        <a:xfrm>
          <a:off x="9401175" y="1037217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98524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217E3D0C-C2D0-45C6-9337-447040051218}"/>
            </a:ext>
          </a:extLst>
        </xdr:cNvPr>
        <xdr:cNvSpPr txBox="1"/>
      </xdr:nvSpPr>
      <xdr:spPr>
        <a:xfrm>
          <a:off x="9467850" y="1030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10609</xdr:rowOff>
    </xdr:from>
    <xdr:to>
      <xdr:col>50</xdr:col>
      <xdr:colOff>165100</xdr:colOff>
      <xdr:row>64</xdr:row>
      <xdr:rowOff>112209</xdr:rowOff>
    </xdr:to>
    <xdr:sp macro="" textlink="">
      <xdr:nvSpPr>
        <xdr:cNvPr id="248" name="楕円 247">
          <a:extLst>
            <a:ext uri="{FF2B5EF4-FFF2-40B4-BE49-F238E27FC236}">
              <a16:creationId xmlns:a16="http://schemas.microsoft.com/office/drawing/2014/main" id="{ED18443F-9142-49BE-85DC-9BA2FD05999F}"/>
            </a:ext>
          </a:extLst>
        </xdr:cNvPr>
        <xdr:cNvSpPr/>
      </xdr:nvSpPr>
      <xdr:spPr>
        <a:xfrm>
          <a:off x="8639175" y="1037063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61409</xdr:rowOff>
    </xdr:from>
    <xdr:to>
      <xdr:col>55</xdr:col>
      <xdr:colOff>0</xdr:colOff>
      <xdr:row>64</xdr:row>
      <xdr:rowOff>62947</xdr:rowOff>
    </xdr:to>
    <xdr:cxnSp macro="">
      <xdr:nvCxnSpPr>
        <xdr:cNvPr id="249" name="直線コネクタ 248">
          <a:extLst>
            <a:ext uri="{FF2B5EF4-FFF2-40B4-BE49-F238E27FC236}">
              <a16:creationId xmlns:a16="http://schemas.microsoft.com/office/drawing/2014/main" id="{E505944A-AEF8-470D-A6B1-6C78945E5F6A}"/>
            </a:ext>
          </a:extLst>
        </xdr:cNvPr>
        <xdr:cNvCxnSpPr/>
      </xdr:nvCxnSpPr>
      <xdr:spPr>
        <a:xfrm>
          <a:off x="8686800" y="10427784"/>
          <a:ext cx="74295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10661</xdr:rowOff>
    </xdr:from>
    <xdr:to>
      <xdr:col>46</xdr:col>
      <xdr:colOff>38100</xdr:colOff>
      <xdr:row>64</xdr:row>
      <xdr:rowOff>112261</xdr:rowOff>
    </xdr:to>
    <xdr:sp macro="" textlink="">
      <xdr:nvSpPr>
        <xdr:cNvPr id="250" name="楕円 249">
          <a:extLst>
            <a:ext uri="{FF2B5EF4-FFF2-40B4-BE49-F238E27FC236}">
              <a16:creationId xmlns:a16="http://schemas.microsoft.com/office/drawing/2014/main" id="{17CE1392-667D-46D0-8563-40D90EF298F8}"/>
            </a:ext>
          </a:extLst>
        </xdr:cNvPr>
        <xdr:cNvSpPr/>
      </xdr:nvSpPr>
      <xdr:spPr>
        <a:xfrm>
          <a:off x="7839075" y="10370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61409</xdr:rowOff>
    </xdr:from>
    <xdr:to>
      <xdr:col>50</xdr:col>
      <xdr:colOff>114300</xdr:colOff>
      <xdr:row>64</xdr:row>
      <xdr:rowOff>61461</xdr:rowOff>
    </xdr:to>
    <xdr:cxnSp macro="">
      <xdr:nvCxnSpPr>
        <xdr:cNvPr id="251" name="直線コネクタ 250">
          <a:extLst>
            <a:ext uri="{FF2B5EF4-FFF2-40B4-BE49-F238E27FC236}">
              <a16:creationId xmlns:a16="http://schemas.microsoft.com/office/drawing/2014/main" id="{16A1B13C-983F-44EC-8AF7-BD946D1FC1F0}"/>
            </a:ext>
          </a:extLst>
        </xdr:cNvPr>
        <xdr:cNvCxnSpPr/>
      </xdr:nvCxnSpPr>
      <xdr:spPr>
        <a:xfrm flipV="1">
          <a:off x="7886700" y="10427784"/>
          <a:ext cx="8001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10715</xdr:rowOff>
    </xdr:from>
    <xdr:to>
      <xdr:col>41</xdr:col>
      <xdr:colOff>101600</xdr:colOff>
      <xdr:row>64</xdr:row>
      <xdr:rowOff>112315</xdr:rowOff>
    </xdr:to>
    <xdr:sp macro="" textlink="">
      <xdr:nvSpPr>
        <xdr:cNvPr id="252" name="楕円 251">
          <a:extLst>
            <a:ext uri="{FF2B5EF4-FFF2-40B4-BE49-F238E27FC236}">
              <a16:creationId xmlns:a16="http://schemas.microsoft.com/office/drawing/2014/main" id="{943B3D65-3E9C-4DB5-A25A-5162C4B14975}"/>
            </a:ext>
          </a:extLst>
        </xdr:cNvPr>
        <xdr:cNvSpPr/>
      </xdr:nvSpPr>
      <xdr:spPr>
        <a:xfrm>
          <a:off x="7029450" y="103707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61461</xdr:rowOff>
    </xdr:from>
    <xdr:to>
      <xdr:col>45</xdr:col>
      <xdr:colOff>177800</xdr:colOff>
      <xdr:row>64</xdr:row>
      <xdr:rowOff>61515</xdr:rowOff>
    </xdr:to>
    <xdr:cxnSp macro="">
      <xdr:nvCxnSpPr>
        <xdr:cNvPr id="253" name="直線コネクタ 252">
          <a:extLst>
            <a:ext uri="{FF2B5EF4-FFF2-40B4-BE49-F238E27FC236}">
              <a16:creationId xmlns:a16="http://schemas.microsoft.com/office/drawing/2014/main" id="{4D9754C5-9F26-4C98-A7F8-49334B037D84}"/>
            </a:ext>
          </a:extLst>
        </xdr:cNvPr>
        <xdr:cNvCxnSpPr/>
      </xdr:nvCxnSpPr>
      <xdr:spPr>
        <a:xfrm flipV="1">
          <a:off x="7077075" y="10427836"/>
          <a:ext cx="809625"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11825</xdr:rowOff>
    </xdr:from>
    <xdr:to>
      <xdr:col>36</xdr:col>
      <xdr:colOff>165100</xdr:colOff>
      <xdr:row>64</xdr:row>
      <xdr:rowOff>113425</xdr:rowOff>
    </xdr:to>
    <xdr:sp macro="" textlink="">
      <xdr:nvSpPr>
        <xdr:cNvPr id="254" name="楕円 253">
          <a:extLst>
            <a:ext uri="{FF2B5EF4-FFF2-40B4-BE49-F238E27FC236}">
              <a16:creationId xmlns:a16="http://schemas.microsoft.com/office/drawing/2014/main" id="{069C0A95-4D5A-4F38-9F3B-A86D1EA793CA}"/>
            </a:ext>
          </a:extLst>
        </xdr:cNvPr>
        <xdr:cNvSpPr/>
      </xdr:nvSpPr>
      <xdr:spPr>
        <a:xfrm>
          <a:off x="6238875" y="10371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61515</xdr:rowOff>
    </xdr:from>
    <xdr:to>
      <xdr:col>41</xdr:col>
      <xdr:colOff>50800</xdr:colOff>
      <xdr:row>64</xdr:row>
      <xdr:rowOff>62625</xdr:rowOff>
    </xdr:to>
    <xdr:cxnSp macro="">
      <xdr:nvCxnSpPr>
        <xdr:cNvPr id="255" name="直線コネクタ 254">
          <a:extLst>
            <a:ext uri="{FF2B5EF4-FFF2-40B4-BE49-F238E27FC236}">
              <a16:creationId xmlns:a16="http://schemas.microsoft.com/office/drawing/2014/main" id="{FEF106F2-DC32-48DA-A4C2-D801B803C078}"/>
            </a:ext>
          </a:extLst>
        </xdr:cNvPr>
        <xdr:cNvCxnSpPr/>
      </xdr:nvCxnSpPr>
      <xdr:spPr>
        <a:xfrm flipV="1">
          <a:off x="6286500" y="10427890"/>
          <a:ext cx="790575"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A17A241-6709-42B8-9193-261865BDD1B7}"/>
            </a:ext>
          </a:extLst>
        </xdr:cNvPr>
        <xdr:cNvSpPr txBox="1"/>
      </xdr:nvSpPr>
      <xdr:spPr>
        <a:xfrm>
          <a:off x="8399995" y="100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1ADF2C9-6C9D-4BE4-A007-DC9DB664519A}"/>
            </a:ext>
          </a:extLst>
        </xdr:cNvPr>
        <xdr:cNvSpPr txBox="1"/>
      </xdr:nvSpPr>
      <xdr:spPr>
        <a:xfrm>
          <a:off x="7609420" y="1004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B50F22D-7A0F-4FD8-828B-121DDBCA19F8}"/>
            </a:ext>
          </a:extLst>
        </xdr:cNvPr>
        <xdr:cNvSpPr txBox="1"/>
      </xdr:nvSpPr>
      <xdr:spPr>
        <a:xfrm>
          <a:off x="6818845" y="1005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B90AABD-5630-4888-9A89-C8AF819A69AC}"/>
            </a:ext>
          </a:extLst>
        </xdr:cNvPr>
        <xdr:cNvSpPr txBox="1"/>
      </xdr:nvSpPr>
      <xdr:spPr>
        <a:xfrm>
          <a:off x="6009220" y="1005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103336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C448B6DD-5075-486A-AE9A-559865508337}"/>
            </a:ext>
          </a:extLst>
        </xdr:cNvPr>
        <xdr:cNvSpPr txBox="1"/>
      </xdr:nvSpPr>
      <xdr:spPr>
        <a:xfrm>
          <a:off x="8429136" y="10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103388</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DD086C6A-9851-4BF2-8AF8-CB0788DD787A}"/>
            </a:ext>
          </a:extLst>
        </xdr:cNvPr>
        <xdr:cNvSpPr txBox="1"/>
      </xdr:nvSpPr>
      <xdr:spPr>
        <a:xfrm>
          <a:off x="7648086" y="104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103442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3447A796-B2DF-47B9-AC5E-75F2BB9F9612}"/>
            </a:ext>
          </a:extLst>
        </xdr:cNvPr>
        <xdr:cNvSpPr txBox="1"/>
      </xdr:nvSpPr>
      <xdr:spPr>
        <a:xfrm>
          <a:off x="6847986" y="1046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104552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51BEF8E5-1F41-4E84-ABEA-28431707E3B3}"/>
            </a:ext>
          </a:extLst>
        </xdr:cNvPr>
        <xdr:cNvSpPr txBox="1"/>
      </xdr:nvSpPr>
      <xdr:spPr>
        <a:xfrm>
          <a:off x="6038361" y="104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83592EC-2E17-4473-BEFA-88E04CC326D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1FFA189-D317-4761-B4A2-B77B7856AC54}"/>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7A6045D-F07E-4E14-BEDB-C7B3EC6AEFC7}"/>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A0979B1-6815-495D-BB05-0598CBDA48AA}"/>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55530D8-B415-4D1D-BFF8-680EE0DEA4E7}"/>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6EF7F0A-1654-4795-91A9-D5DAB7F106B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A907EC6-B518-4A61-91E3-9B91E890B77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B8F86B7-129D-4C29-8101-3413368885C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C80408-1E58-482C-81F8-8C91EA78431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82EB11A-DAD5-4214-B0DC-F271B088602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549FF13-9135-4818-8334-320BD31E6FA7}"/>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0E1FC0A-9DDC-447C-835E-9C38CE4A0FB5}"/>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EAADF7FE-D19C-47BE-B629-9C3588806E44}"/>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8048EF6C-8D89-4695-B3EA-D7FE8D08EC6D}"/>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15F4A1E-F46C-4A64-B4EA-C80F457AA470}"/>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F49D126-696F-41B2-A01D-5DB1FC7B0308}"/>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675879F-A1DF-46B6-8E82-0F2AFE15E486}"/>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5803ACC-B39A-4735-9233-409D7FC1DFC3}"/>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8DAE5ADF-E6FF-4B7F-9BB7-8198B1202611}"/>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788F71D4-EE74-4A11-965C-70C99CE870C8}"/>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D6954CFE-F16F-4EEC-97E3-AC2893A56909}"/>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5A0ED3-AFCE-4C36-81B7-9D614C2CBDCD}"/>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0B4E0AB-8642-49DE-9FC7-A7BD260F4F9B}"/>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E5177E7-AC26-4C9A-81DE-3E9DEFFF68B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C4B41B6-64C3-41C3-9E67-0566E409F3F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B65130EA-B206-4DCB-AD5B-5F5CC779B924}"/>
            </a:ext>
          </a:extLst>
        </xdr:cNvPr>
        <xdr:cNvCxnSpPr/>
      </xdr:nvCxnSpPr>
      <xdr:spPr>
        <a:xfrm flipV="1">
          <a:off x="4180840" y="12727032"/>
          <a:ext cx="0" cy="135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D134EC6F-C262-402B-91A2-01ED544A6B57}"/>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A1B26FEE-9420-408F-B708-CBE0CD441854}"/>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B60E1A7-FDB3-4E22-8160-DBDC12015143}"/>
            </a:ext>
          </a:extLst>
        </xdr:cNvPr>
        <xdr:cNvSpPr txBox="1"/>
      </xdr:nvSpPr>
      <xdr:spPr>
        <a:xfrm>
          <a:off x="4219575" y="1251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C1A6C980-0B41-4C37-AF37-090EB64B2A13}"/>
            </a:ext>
          </a:extLst>
        </xdr:cNvPr>
        <xdr:cNvCxnSpPr/>
      </xdr:nvCxnSpPr>
      <xdr:spPr>
        <a:xfrm>
          <a:off x="4105275" y="1272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32BADE7-0FB8-469D-B3F8-2ABA4BED46B3}"/>
            </a:ext>
          </a:extLst>
        </xdr:cNvPr>
        <xdr:cNvSpPr txBox="1"/>
      </xdr:nvSpPr>
      <xdr:spPr>
        <a:xfrm>
          <a:off x="4219575" y="13477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A50575A7-A6BA-427C-8E07-FEB091F7E1FB}"/>
            </a:ext>
          </a:extLst>
        </xdr:cNvPr>
        <xdr:cNvSpPr/>
      </xdr:nvSpPr>
      <xdr:spPr>
        <a:xfrm>
          <a:off x="4124325" y="13498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13634F2-1B62-44E7-A09A-3EB112978A5D}"/>
            </a:ext>
          </a:extLst>
        </xdr:cNvPr>
        <xdr:cNvSpPr/>
      </xdr:nvSpPr>
      <xdr:spPr>
        <a:xfrm>
          <a:off x="3381375" y="135069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D216F695-A912-4ED0-A9A8-BC8AAE119D9E}"/>
            </a:ext>
          </a:extLst>
        </xdr:cNvPr>
        <xdr:cNvSpPr/>
      </xdr:nvSpPr>
      <xdr:spPr>
        <a:xfrm>
          <a:off x="2571750" y="134694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8B7D437-D12D-4E1F-8F0D-B93076059BBF}"/>
            </a:ext>
          </a:extLst>
        </xdr:cNvPr>
        <xdr:cNvSpPr/>
      </xdr:nvSpPr>
      <xdr:spPr>
        <a:xfrm>
          <a:off x="1781175" y="13438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D7189196-D59F-44F5-BE8B-334241977E09}"/>
            </a:ext>
          </a:extLst>
        </xdr:cNvPr>
        <xdr:cNvSpPr/>
      </xdr:nvSpPr>
      <xdr:spPr>
        <a:xfrm>
          <a:off x="981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2C61F02-521D-43F5-B2B2-B689D0580BE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342AEBC-E3CE-490B-BA16-A30108E8ECA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63B4509-3B50-41ED-9EB6-434C8AA16A1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AEBD8B0-B287-4E20-9902-6705BFA2B35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5A6549B-8CE5-400D-80F4-91580E74129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18324</xdr:rowOff>
    </xdr:from>
    <xdr:to>
      <xdr:col>24</xdr:col>
      <xdr:colOff>114300</xdr:colOff>
      <xdr:row>83</xdr:row>
      <xdr:rowOff>119924</xdr:rowOff>
    </xdr:to>
    <xdr:sp macro="" textlink="">
      <xdr:nvSpPr>
        <xdr:cNvPr id="305" name="楕円 304">
          <a:extLst>
            <a:ext uri="{FF2B5EF4-FFF2-40B4-BE49-F238E27FC236}">
              <a16:creationId xmlns:a16="http://schemas.microsoft.com/office/drawing/2014/main" id="{9558792D-90CD-4786-9195-9E15CF82DB3C}"/>
            </a:ext>
          </a:extLst>
        </xdr:cNvPr>
        <xdr:cNvSpPr/>
      </xdr:nvSpPr>
      <xdr:spPr>
        <a:xfrm>
          <a:off x="4124325" y="134580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41201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5D614DE-8655-4D89-8DD0-F0357EF8BFF9}"/>
            </a:ext>
          </a:extLst>
        </xdr:cNvPr>
        <xdr:cNvSpPr txBox="1"/>
      </xdr:nvSpPr>
      <xdr:spPr>
        <a:xfrm>
          <a:off x="4219575" y="1331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153851</xdr:rowOff>
    </xdr:from>
    <xdr:to>
      <xdr:col>20</xdr:col>
      <xdr:colOff>38100</xdr:colOff>
      <xdr:row>83</xdr:row>
      <xdr:rowOff>84001</xdr:rowOff>
    </xdr:to>
    <xdr:sp macro="" textlink="">
      <xdr:nvSpPr>
        <xdr:cNvPr id="307" name="楕円 306">
          <a:extLst>
            <a:ext uri="{FF2B5EF4-FFF2-40B4-BE49-F238E27FC236}">
              <a16:creationId xmlns:a16="http://schemas.microsoft.com/office/drawing/2014/main" id="{49579F28-70DA-466B-884B-BAB42D05C999}"/>
            </a:ext>
          </a:extLst>
        </xdr:cNvPr>
        <xdr:cNvSpPr/>
      </xdr:nvSpPr>
      <xdr:spPr>
        <a:xfrm>
          <a:off x="3381375" y="134317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33201</xdr:rowOff>
    </xdr:from>
    <xdr:to>
      <xdr:col>24</xdr:col>
      <xdr:colOff>63500</xdr:colOff>
      <xdr:row>83</xdr:row>
      <xdr:rowOff>69124</xdr:rowOff>
    </xdr:to>
    <xdr:cxnSp macro="">
      <xdr:nvCxnSpPr>
        <xdr:cNvPr id="308" name="直線コネクタ 307">
          <a:extLst>
            <a:ext uri="{FF2B5EF4-FFF2-40B4-BE49-F238E27FC236}">
              <a16:creationId xmlns:a16="http://schemas.microsoft.com/office/drawing/2014/main" id="{13244ACE-B2F4-4AAF-9232-035181DB4A77}"/>
            </a:ext>
          </a:extLst>
        </xdr:cNvPr>
        <xdr:cNvCxnSpPr/>
      </xdr:nvCxnSpPr>
      <xdr:spPr>
        <a:xfrm>
          <a:off x="3429000" y="13469801"/>
          <a:ext cx="7524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117929</xdr:rowOff>
    </xdr:from>
    <xdr:to>
      <xdr:col>15</xdr:col>
      <xdr:colOff>101600</xdr:colOff>
      <xdr:row>83</xdr:row>
      <xdr:rowOff>48079</xdr:rowOff>
    </xdr:to>
    <xdr:sp macro="" textlink="">
      <xdr:nvSpPr>
        <xdr:cNvPr id="309" name="楕円 308">
          <a:extLst>
            <a:ext uri="{FF2B5EF4-FFF2-40B4-BE49-F238E27FC236}">
              <a16:creationId xmlns:a16="http://schemas.microsoft.com/office/drawing/2014/main" id="{05AE735D-E9EE-4EA2-BCA2-522210A8900B}"/>
            </a:ext>
          </a:extLst>
        </xdr:cNvPr>
        <xdr:cNvSpPr/>
      </xdr:nvSpPr>
      <xdr:spPr>
        <a:xfrm>
          <a:off x="2571750" y="133989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168729</xdr:rowOff>
    </xdr:from>
    <xdr:to>
      <xdr:col>19</xdr:col>
      <xdr:colOff>177800</xdr:colOff>
      <xdr:row>83</xdr:row>
      <xdr:rowOff>33201</xdr:rowOff>
    </xdr:to>
    <xdr:cxnSp macro="">
      <xdr:nvCxnSpPr>
        <xdr:cNvPr id="310" name="直線コネクタ 309">
          <a:extLst>
            <a:ext uri="{FF2B5EF4-FFF2-40B4-BE49-F238E27FC236}">
              <a16:creationId xmlns:a16="http://schemas.microsoft.com/office/drawing/2014/main" id="{54718100-F83A-4C90-87E9-D358B28660D5}"/>
            </a:ext>
          </a:extLst>
        </xdr:cNvPr>
        <xdr:cNvCxnSpPr/>
      </xdr:nvCxnSpPr>
      <xdr:spPr>
        <a:xfrm>
          <a:off x="2619375" y="13437054"/>
          <a:ext cx="80962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82006</xdr:rowOff>
    </xdr:from>
    <xdr:to>
      <xdr:col>10</xdr:col>
      <xdr:colOff>165100</xdr:colOff>
      <xdr:row>83</xdr:row>
      <xdr:rowOff>12156</xdr:rowOff>
    </xdr:to>
    <xdr:sp macro="" textlink="">
      <xdr:nvSpPr>
        <xdr:cNvPr id="311" name="楕円 310">
          <a:extLst>
            <a:ext uri="{FF2B5EF4-FFF2-40B4-BE49-F238E27FC236}">
              <a16:creationId xmlns:a16="http://schemas.microsoft.com/office/drawing/2014/main" id="{1063B189-E0D6-4197-834B-A594CDA8A216}"/>
            </a:ext>
          </a:extLst>
        </xdr:cNvPr>
        <xdr:cNvSpPr/>
      </xdr:nvSpPr>
      <xdr:spPr>
        <a:xfrm>
          <a:off x="1781175" y="133630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132806</xdr:rowOff>
    </xdr:from>
    <xdr:to>
      <xdr:col>15</xdr:col>
      <xdr:colOff>50800</xdr:colOff>
      <xdr:row>82</xdr:row>
      <xdr:rowOff>168729</xdr:rowOff>
    </xdr:to>
    <xdr:cxnSp macro="">
      <xdr:nvCxnSpPr>
        <xdr:cNvPr id="312" name="直線コネクタ 311">
          <a:extLst>
            <a:ext uri="{FF2B5EF4-FFF2-40B4-BE49-F238E27FC236}">
              <a16:creationId xmlns:a16="http://schemas.microsoft.com/office/drawing/2014/main" id="{CB7DDDCF-E925-4448-9437-32F91B96A6D1}"/>
            </a:ext>
          </a:extLst>
        </xdr:cNvPr>
        <xdr:cNvCxnSpPr/>
      </xdr:nvCxnSpPr>
      <xdr:spPr>
        <a:xfrm>
          <a:off x="1828800" y="13410656"/>
          <a:ext cx="79057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49349</xdr:rowOff>
    </xdr:from>
    <xdr:to>
      <xdr:col>6</xdr:col>
      <xdr:colOff>38100</xdr:colOff>
      <xdr:row>82</xdr:row>
      <xdr:rowOff>150949</xdr:rowOff>
    </xdr:to>
    <xdr:sp macro="" textlink="">
      <xdr:nvSpPr>
        <xdr:cNvPr id="313" name="楕円 312">
          <a:extLst>
            <a:ext uri="{FF2B5EF4-FFF2-40B4-BE49-F238E27FC236}">
              <a16:creationId xmlns:a16="http://schemas.microsoft.com/office/drawing/2014/main" id="{65C9C4D3-C6BC-4E49-8CE8-A9C92B9E93D2}"/>
            </a:ext>
          </a:extLst>
        </xdr:cNvPr>
        <xdr:cNvSpPr/>
      </xdr:nvSpPr>
      <xdr:spPr>
        <a:xfrm>
          <a:off x="981075" y="133240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100149</xdr:rowOff>
    </xdr:from>
    <xdr:to>
      <xdr:col>10</xdr:col>
      <xdr:colOff>114300</xdr:colOff>
      <xdr:row>82</xdr:row>
      <xdr:rowOff>132806</xdr:rowOff>
    </xdr:to>
    <xdr:cxnSp macro="">
      <xdr:nvCxnSpPr>
        <xdr:cNvPr id="314" name="直線コネクタ 313">
          <a:extLst>
            <a:ext uri="{FF2B5EF4-FFF2-40B4-BE49-F238E27FC236}">
              <a16:creationId xmlns:a16="http://schemas.microsoft.com/office/drawing/2014/main" id="{5C28C0B5-699F-446A-B4B3-CB5069797982}"/>
            </a:ext>
          </a:extLst>
        </xdr:cNvPr>
        <xdr:cNvCxnSpPr/>
      </xdr:nvCxnSpPr>
      <xdr:spPr>
        <a:xfrm>
          <a:off x="1028700" y="13381174"/>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E8A8CEDE-0897-4EBC-95A6-5444B982BA76}"/>
            </a:ext>
          </a:extLst>
        </xdr:cNvPr>
        <xdr:cNvSpPr txBox="1"/>
      </xdr:nvSpPr>
      <xdr:spPr>
        <a:xfrm>
          <a:off x="3239144" y="1359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4177A814-5C76-469E-9B89-4BD55C503E34}"/>
            </a:ext>
          </a:extLst>
        </xdr:cNvPr>
        <xdr:cNvSpPr txBox="1"/>
      </xdr:nvSpPr>
      <xdr:spPr>
        <a:xfrm>
          <a:off x="2439044" y="1356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F0668E64-81EF-4E54-B8EB-7AA4FEDDB798}"/>
            </a:ext>
          </a:extLst>
        </xdr:cNvPr>
        <xdr:cNvSpPr txBox="1"/>
      </xdr:nvSpPr>
      <xdr:spPr>
        <a:xfrm>
          <a:off x="1648469"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D9E9359B-F9B5-4771-9692-96FA1719F66C}"/>
            </a:ext>
          </a:extLst>
        </xdr:cNvPr>
        <xdr:cNvSpPr txBox="1"/>
      </xdr:nvSpPr>
      <xdr:spPr>
        <a:xfrm>
          <a:off x="848369" y="13505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100528</xdr:rowOff>
    </xdr:from>
    <xdr:ext cx="405111" cy="259045"/>
    <xdr:sp macro="" textlink="">
      <xdr:nvSpPr>
        <xdr:cNvPr id="319" name="n_1mainValue【公営住宅】&#10;有形固定資産減価償却率">
          <a:extLst>
            <a:ext uri="{FF2B5EF4-FFF2-40B4-BE49-F238E27FC236}">
              <a16:creationId xmlns:a16="http://schemas.microsoft.com/office/drawing/2014/main" id="{E07E1BEA-A28A-4941-994D-3F7E116F4BBC}"/>
            </a:ext>
          </a:extLst>
        </xdr:cNvPr>
        <xdr:cNvSpPr txBox="1"/>
      </xdr:nvSpPr>
      <xdr:spPr>
        <a:xfrm>
          <a:off x="3239144" y="1321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64606</xdr:rowOff>
    </xdr:from>
    <xdr:ext cx="405111" cy="259045"/>
    <xdr:sp macro="" textlink="">
      <xdr:nvSpPr>
        <xdr:cNvPr id="320" name="n_2mainValue【公営住宅】&#10;有形固定資産減価償却率">
          <a:extLst>
            <a:ext uri="{FF2B5EF4-FFF2-40B4-BE49-F238E27FC236}">
              <a16:creationId xmlns:a16="http://schemas.microsoft.com/office/drawing/2014/main" id="{573A2811-33A6-4E24-A848-E9106980D6CB}"/>
            </a:ext>
          </a:extLst>
        </xdr:cNvPr>
        <xdr:cNvSpPr txBox="1"/>
      </xdr:nvSpPr>
      <xdr:spPr>
        <a:xfrm>
          <a:off x="2439044" y="1318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21" name="n_3mainValue【公営住宅】&#10;有形固定資産減価償却率">
          <a:extLst>
            <a:ext uri="{FF2B5EF4-FFF2-40B4-BE49-F238E27FC236}">
              <a16:creationId xmlns:a16="http://schemas.microsoft.com/office/drawing/2014/main" id="{EE13C71A-5F14-4557-84F0-4A0B834BE021}"/>
            </a:ext>
          </a:extLst>
        </xdr:cNvPr>
        <xdr:cNvSpPr txBox="1"/>
      </xdr:nvSpPr>
      <xdr:spPr>
        <a:xfrm>
          <a:off x="1648469" y="1314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167476</xdr:rowOff>
    </xdr:from>
    <xdr:ext cx="405111" cy="259045"/>
    <xdr:sp macro="" textlink="">
      <xdr:nvSpPr>
        <xdr:cNvPr id="322" name="n_4mainValue【公営住宅】&#10;有形固定資産減価償却率">
          <a:extLst>
            <a:ext uri="{FF2B5EF4-FFF2-40B4-BE49-F238E27FC236}">
              <a16:creationId xmlns:a16="http://schemas.microsoft.com/office/drawing/2014/main" id="{3E1F0F4A-1B89-4B6E-A5B6-405EDCAA9513}"/>
            </a:ext>
          </a:extLst>
        </xdr:cNvPr>
        <xdr:cNvSpPr txBox="1"/>
      </xdr:nvSpPr>
      <xdr:spPr>
        <a:xfrm>
          <a:off x="848369" y="1311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FF057EE-147C-4C7F-9693-209BA721475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BDEDDD5-B101-45B7-A80D-327C5899CE19}"/>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A01C809-02A6-4B4E-8201-CCFD3F6335D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1CFCB12-4D03-46D5-86E3-855B2EB63576}"/>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ACD16C0-8C81-43C6-8EF7-126F64CE7D3C}"/>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5C7420E-FBB2-4756-8813-266FF6E7FD1B}"/>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7C61F20-825B-40C0-BA40-BC839FD5ACCA}"/>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1CE5266-ABB9-4CF5-B5E6-3E674A0F96F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1F8F5E1-82D4-436C-94A0-FDB3177F287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CC3CEE2-FB47-44E6-B773-715B6AD8669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27E84CAD-19E5-40F9-B731-81EDAA2ED47F}"/>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44207E63-C6E2-43CC-B3C4-BF4FB4F7D047}"/>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D43EA6-EF4F-4735-A133-DA5F4F36CB1A}"/>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70F0092E-499D-4FD1-9936-01386E93EC03}"/>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58BE7D0-2AE0-42E1-8C6E-2D54EFB325B8}"/>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9F5EB09-A4E7-43F4-9724-BAD8531C03E8}"/>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E2D8642-7E14-4A52-B80E-F9CB59C7ABFC}"/>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B7D1AD99-E639-4B6D-8FB1-A808D7B94FB6}"/>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ECF2146-DD53-4D2C-A1F6-3971A8BA75E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794D095-DA2E-48C0-8430-66D8AD4E382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75EEA8C-CA8B-4FF4-94A1-40DFE50DCCC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EEFCA667-A355-4754-81EE-3981545532C1}"/>
            </a:ext>
          </a:extLst>
        </xdr:cNvPr>
        <xdr:cNvCxnSpPr/>
      </xdr:nvCxnSpPr>
      <xdr:spPr>
        <a:xfrm flipV="1">
          <a:off x="9429115" y="12552477"/>
          <a:ext cx="0" cy="141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8CD13EFC-B9A2-454E-924D-F08B65198B82}"/>
            </a:ext>
          </a:extLst>
        </xdr:cNvPr>
        <xdr:cNvSpPr txBox="1"/>
      </xdr:nvSpPr>
      <xdr:spPr>
        <a:xfrm>
          <a:off x="9467850" y="139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11A4C7D4-905F-4D2C-91AA-28FC6E680D7E}"/>
            </a:ext>
          </a:extLst>
        </xdr:cNvPr>
        <xdr:cNvCxnSpPr/>
      </xdr:nvCxnSpPr>
      <xdr:spPr>
        <a:xfrm>
          <a:off x="9363075" y="13962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EE70F251-1B47-4C2D-AB1C-C4ECBCA48F0B}"/>
            </a:ext>
          </a:extLst>
        </xdr:cNvPr>
        <xdr:cNvSpPr txBox="1"/>
      </xdr:nvSpPr>
      <xdr:spPr>
        <a:xfrm>
          <a:off x="9467850" y="123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E82B89D2-2E3E-42E3-B451-2A795B7F2E23}"/>
            </a:ext>
          </a:extLst>
        </xdr:cNvPr>
        <xdr:cNvCxnSpPr/>
      </xdr:nvCxnSpPr>
      <xdr:spPr>
        <a:xfrm>
          <a:off x="9363075" y="12552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54B133CA-EEC8-467B-AE9B-EAF54EF94941}"/>
            </a:ext>
          </a:extLst>
        </xdr:cNvPr>
        <xdr:cNvSpPr txBox="1"/>
      </xdr:nvSpPr>
      <xdr:spPr>
        <a:xfrm>
          <a:off x="9467850" y="13556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4B0AF07E-A7C4-439D-B1FA-64A8CB6C61F2}"/>
            </a:ext>
          </a:extLst>
        </xdr:cNvPr>
        <xdr:cNvSpPr/>
      </xdr:nvSpPr>
      <xdr:spPr>
        <a:xfrm>
          <a:off x="9401175" y="13695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BD88CA87-4FD6-4114-A2EF-0414C5A959FF}"/>
            </a:ext>
          </a:extLst>
        </xdr:cNvPr>
        <xdr:cNvSpPr/>
      </xdr:nvSpPr>
      <xdr:spPr>
        <a:xfrm>
          <a:off x="8639175" y="13696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53E465F9-3A1D-42A8-852C-2262FB962B5A}"/>
            </a:ext>
          </a:extLst>
        </xdr:cNvPr>
        <xdr:cNvSpPr/>
      </xdr:nvSpPr>
      <xdr:spPr>
        <a:xfrm>
          <a:off x="7839075" y="137078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FCEC2AB0-EF46-4B2F-8DBA-9722F6915DCC}"/>
            </a:ext>
          </a:extLst>
        </xdr:cNvPr>
        <xdr:cNvSpPr/>
      </xdr:nvSpPr>
      <xdr:spPr>
        <a:xfrm>
          <a:off x="7029450" y="1370464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369E8490-1BA1-450E-855D-F0F37D30317A}"/>
            </a:ext>
          </a:extLst>
        </xdr:cNvPr>
        <xdr:cNvSpPr/>
      </xdr:nvSpPr>
      <xdr:spPr>
        <a:xfrm>
          <a:off x="6238875" y="1370601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716AC29-10E0-4CEE-83C7-E8B9D9AFD8E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183EEF7-E610-4DBF-A6AA-53D583422F7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5A48D9B-7215-45E6-8334-D2CF9A8586C0}"/>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F671CF6-6154-4808-B91E-F1E86996F79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C2C03ED-8711-4872-98C8-E50B772758F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134519</xdr:rowOff>
    </xdr:from>
    <xdr:to>
      <xdr:col>55</xdr:col>
      <xdr:colOff>50800</xdr:colOff>
      <xdr:row>86</xdr:row>
      <xdr:rowOff>64669</xdr:rowOff>
    </xdr:to>
    <xdr:sp macro="" textlink="">
      <xdr:nvSpPr>
        <xdr:cNvPr id="360" name="楕円 359">
          <a:extLst>
            <a:ext uri="{FF2B5EF4-FFF2-40B4-BE49-F238E27FC236}">
              <a16:creationId xmlns:a16="http://schemas.microsoft.com/office/drawing/2014/main" id="{7B9BCB1D-2D3A-46F9-A730-1AA674F16536}"/>
            </a:ext>
          </a:extLst>
        </xdr:cNvPr>
        <xdr:cNvSpPr/>
      </xdr:nvSpPr>
      <xdr:spPr>
        <a:xfrm>
          <a:off x="9401175" y="1389814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49446</xdr:rowOff>
    </xdr:from>
    <xdr:ext cx="469744" cy="259045"/>
    <xdr:sp macro="" textlink="">
      <xdr:nvSpPr>
        <xdr:cNvPr id="361" name="【公営住宅】&#10;一人当たり面積該当値テキスト">
          <a:extLst>
            <a:ext uri="{FF2B5EF4-FFF2-40B4-BE49-F238E27FC236}">
              <a16:creationId xmlns:a16="http://schemas.microsoft.com/office/drawing/2014/main" id="{AC8DEEB3-ED4D-4B84-8367-573871412312}"/>
            </a:ext>
          </a:extLst>
        </xdr:cNvPr>
        <xdr:cNvSpPr txBox="1"/>
      </xdr:nvSpPr>
      <xdr:spPr>
        <a:xfrm>
          <a:off x="9467850" y="138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134976</xdr:rowOff>
    </xdr:from>
    <xdr:to>
      <xdr:col>50</xdr:col>
      <xdr:colOff>165100</xdr:colOff>
      <xdr:row>86</xdr:row>
      <xdr:rowOff>65126</xdr:rowOff>
    </xdr:to>
    <xdr:sp macro="" textlink="">
      <xdr:nvSpPr>
        <xdr:cNvPr id="362" name="楕円 361">
          <a:extLst>
            <a:ext uri="{FF2B5EF4-FFF2-40B4-BE49-F238E27FC236}">
              <a16:creationId xmlns:a16="http://schemas.microsoft.com/office/drawing/2014/main" id="{46442576-D862-4504-9C46-698B6EBA1C23}"/>
            </a:ext>
          </a:extLst>
        </xdr:cNvPr>
        <xdr:cNvSpPr/>
      </xdr:nvSpPr>
      <xdr:spPr>
        <a:xfrm>
          <a:off x="8639175" y="138986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13869</xdr:rowOff>
    </xdr:from>
    <xdr:to>
      <xdr:col>55</xdr:col>
      <xdr:colOff>0</xdr:colOff>
      <xdr:row>86</xdr:row>
      <xdr:rowOff>14326</xdr:rowOff>
    </xdr:to>
    <xdr:cxnSp macro="">
      <xdr:nvCxnSpPr>
        <xdr:cNvPr id="363" name="直線コネクタ 362">
          <a:extLst>
            <a:ext uri="{FF2B5EF4-FFF2-40B4-BE49-F238E27FC236}">
              <a16:creationId xmlns:a16="http://schemas.microsoft.com/office/drawing/2014/main" id="{407C32C3-B4D0-4DB1-B34F-5285EB3A70D9}"/>
            </a:ext>
          </a:extLst>
        </xdr:cNvPr>
        <xdr:cNvCxnSpPr/>
      </xdr:nvCxnSpPr>
      <xdr:spPr>
        <a:xfrm flipV="1">
          <a:off x="8686800" y="13936244"/>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134976</xdr:rowOff>
    </xdr:from>
    <xdr:to>
      <xdr:col>46</xdr:col>
      <xdr:colOff>38100</xdr:colOff>
      <xdr:row>86</xdr:row>
      <xdr:rowOff>65126</xdr:rowOff>
    </xdr:to>
    <xdr:sp macro="" textlink="">
      <xdr:nvSpPr>
        <xdr:cNvPr id="364" name="楕円 363">
          <a:extLst>
            <a:ext uri="{FF2B5EF4-FFF2-40B4-BE49-F238E27FC236}">
              <a16:creationId xmlns:a16="http://schemas.microsoft.com/office/drawing/2014/main" id="{47E0BB9D-F6E5-424D-88D9-CAB0D171F83D}"/>
            </a:ext>
          </a:extLst>
        </xdr:cNvPr>
        <xdr:cNvSpPr/>
      </xdr:nvSpPr>
      <xdr:spPr>
        <a:xfrm>
          <a:off x="7839075" y="138986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14326</xdr:rowOff>
    </xdr:from>
    <xdr:to>
      <xdr:col>50</xdr:col>
      <xdr:colOff>114300</xdr:colOff>
      <xdr:row>86</xdr:row>
      <xdr:rowOff>14326</xdr:rowOff>
    </xdr:to>
    <xdr:cxnSp macro="">
      <xdr:nvCxnSpPr>
        <xdr:cNvPr id="365" name="直線コネクタ 364">
          <a:extLst>
            <a:ext uri="{FF2B5EF4-FFF2-40B4-BE49-F238E27FC236}">
              <a16:creationId xmlns:a16="http://schemas.microsoft.com/office/drawing/2014/main" id="{C3DDC636-F51D-4245-AC1E-29DA728462B8}"/>
            </a:ext>
          </a:extLst>
        </xdr:cNvPr>
        <xdr:cNvCxnSpPr/>
      </xdr:nvCxnSpPr>
      <xdr:spPr>
        <a:xfrm>
          <a:off x="7886700" y="1393670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134976</xdr:rowOff>
    </xdr:from>
    <xdr:to>
      <xdr:col>41</xdr:col>
      <xdr:colOff>101600</xdr:colOff>
      <xdr:row>86</xdr:row>
      <xdr:rowOff>65126</xdr:rowOff>
    </xdr:to>
    <xdr:sp macro="" textlink="">
      <xdr:nvSpPr>
        <xdr:cNvPr id="366" name="楕円 365">
          <a:extLst>
            <a:ext uri="{FF2B5EF4-FFF2-40B4-BE49-F238E27FC236}">
              <a16:creationId xmlns:a16="http://schemas.microsoft.com/office/drawing/2014/main" id="{FE53FB92-074B-4C56-AA76-48B12E3B54C1}"/>
            </a:ext>
          </a:extLst>
        </xdr:cNvPr>
        <xdr:cNvSpPr/>
      </xdr:nvSpPr>
      <xdr:spPr>
        <a:xfrm>
          <a:off x="7029450" y="138986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14326</xdr:rowOff>
    </xdr:from>
    <xdr:to>
      <xdr:col>45</xdr:col>
      <xdr:colOff>177800</xdr:colOff>
      <xdr:row>86</xdr:row>
      <xdr:rowOff>14326</xdr:rowOff>
    </xdr:to>
    <xdr:cxnSp macro="">
      <xdr:nvCxnSpPr>
        <xdr:cNvPr id="367" name="直線コネクタ 366">
          <a:extLst>
            <a:ext uri="{FF2B5EF4-FFF2-40B4-BE49-F238E27FC236}">
              <a16:creationId xmlns:a16="http://schemas.microsoft.com/office/drawing/2014/main" id="{F8A1499F-4811-4A82-931F-06E2B519F6B6}"/>
            </a:ext>
          </a:extLst>
        </xdr:cNvPr>
        <xdr:cNvCxnSpPr/>
      </xdr:nvCxnSpPr>
      <xdr:spPr>
        <a:xfrm>
          <a:off x="7077075" y="1393670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134976</xdr:rowOff>
    </xdr:from>
    <xdr:to>
      <xdr:col>36</xdr:col>
      <xdr:colOff>165100</xdr:colOff>
      <xdr:row>86</xdr:row>
      <xdr:rowOff>65126</xdr:rowOff>
    </xdr:to>
    <xdr:sp macro="" textlink="">
      <xdr:nvSpPr>
        <xdr:cNvPr id="368" name="楕円 367">
          <a:extLst>
            <a:ext uri="{FF2B5EF4-FFF2-40B4-BE49-F238E27FC236}">
              <a16:creationId xmlns:a16="http://schemas.microsoft.com/office/drawing/2014/main" id="{FDF3E9DF-D5AD-47CC-B87C-4863B026DD34}"/>
            </a:ext>
          </a:extLst>
        </xdr:cNvPr>
        <xdr:cNvSpPr/>
      </xdr:nvSpPr>
      <xdr:spPr>
        <a:xfrm>
          <a:off x="6238875" y="138986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14326</xdr:rowOff>
    </xdr:from>
    <xdr:to>
      <xdr:col>41</xdr:col>
      <xdr:colOff>50800</xdr:colOff>
      <xdr:row>86</xdr:row>
      <xdr:rowOff>14326</xdr:rowOff>
    </xdr:to>
    <xdr:cxnSp macro="">
      <xdr:nvCxnSpPr>
        <xdr:cNvPr id="369" name="直線コネクタ 368">
          <a:extLst>
            <a:ext uri="{FF2B5EF4-FFF2-40B4-BE49-F238E27FC236}">
              <a16:creationId xmlns:a16="http://schemas.microsoft.com/office/drawing/2014/main" id="{FF837389-2AB1-4DB4-8679-FB4B42A0FF97}"/>
            </a:ext>
          </a:extLst>
        </xdr:cNvPr>
        <xdr:cNvCxnSpPr/>
      </xdr:nvCxnSpPr>
      <xdr:spPr>
        <a:xfrm>
          <a:off x="6286500" y="1393670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A94F549B-63C5-473F-B68D-71FE94E1E21B}"/>
            </a:ext>
          </a:extLst>
        </xdr:cNvPr>
        <xdr:cNvSpPr txBox="1"/>
      </xdr:nvSpPr>
      <xdr:spPr>
        <a:xfrm>
          <a:off x="8458277" y="134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92134BB3-F6B4-4455-922B-A2F9140FA46C}"/>
            </a:ext>
          </a:extLst>
        </xdr:cNvPr>
        <xdr:cNvSpPr txBox="1"/>
      </xdr:nvSpPr>
      <xdr:spPr>
        <a:xfrm>
          <a:off x="7677227" y="134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35A4BD6D-416B-4EE3-B279-467690E45C6C}"/>
            </a:ext>
          </a:extLst>
        </xdr:cNvPr>
        <xdr:cNvSpPr txBox="1"/>
      </xdr:nvSpPr>
      <xdr:spPr>
        <a:xfrm>
          <a:off x="6867602" y="134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DBE76045-8F05-4C9B-BAAC-9040D3D43B13}"/>
            </a:ext>
          </a:extLst>
        </xdr:cNvPr>
        <xdr:cNvSpPr txBox="1"/>
      </xdr:nvSpPr>
      <xdr:spPr>
        <a:xfrm>
          <a:off x="6067502" y="134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56253</xdr:rowOff>
    </xdr:from>
    <xdr:ext cx="469744" cy="259045"/>
    <xdr:sp macro="" textlink="">
      <xdr:nvSpPr>
        <xdr:cNvPr id="374" name="n_1mainValue【公営住宅】&#10;一人当たり面積">
          <a:extLst>
            <a:ext uri="{FF2B5EF4-FFF2-40B4-BE49-F238E27FC236}">
              <a16:creationId xmlns:a16="http://schemas.microsoft.com/office/drawing/2014/main" id="{CFA9DA82-D3F2-4DF0-9207-5A660F6E0EE4}"/>
            </a:ext>
          </a:extLst>
        </xdr:cNvPr>
        <xdr:cNvSpPr txBox="1"/>
      </xdr:nvSpPr>
      <xdr:spPr>
        <a:xfrm>
          <a:off x="8458277" y="139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56253</xdr:rowOff>
    </xdr:from>
    <xdr:ext cx="469744" cy="259045"/>
    <xdr:sp macro="" textlink="">
      <xdr:nvSpPr>
        <xdr:cNvPr id="375" name="n_2mainValue【公営住宅】&#10;一人当たり面積">
          <a:extLst>
            <a:ext uri="{FF2B5EF4-FFF2-40B4-BE49-F238E27FC236}">
              <a16:creationId xmlns:a16="http://schemas.microsoft.com/office/drawing/2014/main" id="{DE3F8868-8D82-4619-B4C8-3513708BB59C}"/>
            </a:ext>
          </a:extLst>
        </xdr:cNvPr>
        <xdr:cNvSpPr txBox="1"/>
      </xdr:nvSpPr>
      <xdr:spPr>
        <a:xfrm>
          <a:off x="7677227" y="139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56253</xdr:rowOff>
    </xdr:from>
    <xdr:ext cx="469744" cy="259045"/>
    <xdr:sp macro="" textlink="">
      <xdr:nvSpPr>
        <xdr:cNvPr id="376" name="n_3mainValue【公営住宅】&#10;一人当たり面積">
          <a:extLst>
            <a:ext uri="{FF2B5EF4-FFF2-40B4-BE49-F238E27FC236}">
              <a16:creationId xmlns:a16="http://schemas.microsoft.com/office/drawing/2014/main" id="{A32EFD05-43DA-4C3F-82D6-1A28CC5C4527}"/>
            </a:ext>
          </a:extLst>
        </xdr:cNvPr>
        <xdr:cNvSpPr txBox="1"/>
      </xdr:nvSpPr>
      <xdr:spPr>
        <a:xfrm>
          <a:off x="6867602" y="139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56253</xdr:rowOff>
    </xdr:from>
    <xdr:ext cx="469744" cy="259045"/>
    <xdr:sp macro="" textlink="">
      <xdr:nvSpPr>
        <xdr:cNvPr id="377" name="n_4mainValue【公営住宅】&#10;一人当たり面積">
          <a:extLst>
            <a:ext uri="{FF2B5EF4-FFF2-40B4-BE49-F238E27FC236}">
              <a16:creationId xmlns:a16="http://schemas.microsoft.com/office/drawing/2014/main" id="{E2752ABE-6227-4ACF-BA71-EC0D5637857A}"/>
            </a:ext>
          </a:extLst>
        </xdr:cNvPr>
        <xdr:cNvSpPr txBox="1"/>
      </xdr:nvSpPr>
      <xdr:spPr>
        <a:xfrm>
          <a:off x="6067502" y="139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594B3F7-0DDB-4B11-BFCA-55C5AA5E703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BF05283-8916-4DCA-AEC2-184FB87725CC}"/>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D815B739-476D-47D0-A491-890F13C71B0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0BA9D60-B891-47E7-B18D-4C002C834977}"/>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AF008AF-9683-4430-9F27-4C13F048993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84CD662-DDBC-44F0-BDF1-DE6E403A00BF}"/>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03209F9-3F93-4954-8CE3-46CA44CF49AD}"/>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0E392B5-C382-47C1-8AA5-0CFA1128CF73}"/>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D074E1C0-A293-45E8-8A4A-43D64A5CA79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7AC17F8-33E1-4255-B317-5F011296BF0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3C292BDA-9AD3-4FE7-B32E-1A0C7B018D0F}"/>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2085E917-D72E-4D75-BFE3-665B2BE67F1B}"/>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9C024BDA-9B50-4567-853F-8F4F7C74155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89007C31-226F-4F83-A4A7-9C2FC313A6DE}"/>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FD9B5EAF-1F3B-4034-9AFB-343164B3AE5A}"/>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937E144-3558-4B80-8580-95889E96A10B}"/>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06D959C-8122-4C24-9630-51688870E98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A343967-130C-4B0B-9464-6D1370DD59B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AFEAB51-F670-465D-8530-4B24C57AFD8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CF56694-D2D7-42B9-A401-B7D6F424B83E}"/>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58394496-E548-4DEF-BDA7-FFA9B93DD92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D83C0081-D7E6-475C-AA19-E7D1A6FE3C31}"/>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82E0178-6738-4547-9777-571E20E44D4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5722C61C-9421-4DFF-B452-DF6AC740C81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7A6F936-EAF4-4D3B-A10A-5F4462C49A4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E7770B41-BB6A-4F34-8045-39ECA491BDC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24FC8046-2F4E-4BC2-9735-65BD1FAAAD96}"/>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90F2F3F8-0C6A-4CF2-AD9D-B0857EE1ECBD}"/>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AE9D7BBD-0C4C-42CA-98A5-CAA33B84E6B6}"/>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FA2D3E5D-97DB-42A6-B14D-94EB614A5AA8}"/>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17EF099A-0001-48C7-A67C-931F8D68B9F8}"/>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CB4AB4A4-B3C3-4D33-91D0-7704880F5D00}"/>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B5F33841-CA3E-4E53-8984-1EB8FC0E7F7E}"/>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4DC8E638-EE6C-4C44-AD03-6E1C5CEE3A9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E85EC465-00EC-4277-AD68-2058E128F17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E0166E43-FE18-4F1B-A38C-1604B59DDB26}"/>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78AD3963-5A02-458C-BB96-26E6986C6BF4}"/>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70DA8F1C-DE84-41A8-9EDA-DB977B1C753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3D11279A-2CC5-4D0D-9375-78C1C7BB72E7}"/>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F3084274-C9CC-4DFB-9DF6-6A6D32B28D9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2E7FAF33-01E1-4D3D-B9CE-A9A1C3CCFFE5}"/>
            </a:ext>
          </a:extLst>
        </xdr:cNvPr>
        <xdr:cNvCxnSpPr/>
      </xdr:nvCxnSpPr>
      <xdr:spPr>
        <a:xfrm flipV="1">
          <a:off x="14696439" y="54197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AB4CEEA3-F2C2-4FA5-8218-7070323F0684}"/>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3033FE1D-212D-47F5-B4E3-665E76DC3A57}"/>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19653B65-0775-4505-8024-187E09556472}"/>
            </a:ext>
          </a:extLst>
        </xdr:cNvPr>
        <xdr:cNvSpPr txBox="1"/>
      </xdr:nvSpPr>
      <xdr:spPr>
        <a:xfrm>
          <a:off x="14735175"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78925C54-0E3E-4418-8A7F-E9426A30419C}"/>
            </a:ext>
          </a:extLst>
        </xdr:cNvPr>
        <xdr:cNvCxnSpPr/>
      </xdr:nvCxnSpPr>
      <xdr:spPr>
        <a:xfrm>
          <a:off x="14611350" y="541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57254F5C-DD89-4F56-B3EE-CD83DA9161BC}"/>
            </a:ext>
          </a:extLst>
        </xdr:cNvPr>
        <xdr:cNvSpPr txBox="1"/>
      </xdr:nvSpPr>
      <xdr:spPr>
        <a:xfrm>
          <a:off x="14735175" y="590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F0B26242-27C8-44AD-9F75-2AD0062F90D2}"/>
            </a:ext>
          </a:extLst>
        </xdr:cNvPr>
        <xdr:cNvSpPr/>
      </xdr:nvSpPr>
      <xdr:spPr>
        <a:xfrm>
          <a:off x="14649450" y="6045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BB4E0B0-29E8-4E57-81B1-7A0FDD827AAC}"/>
            </a:ext>
          </a:extLst>
        </xdr:cNvPr>
        <xdr:cNvSpPr/>
      </xdr:nvSpPr>
      <xdr:spPr>
        <a:xfrm>
          <a:off x="13887450" y="6038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9174FD9A-49B3-4D75-9727-92910EC7E267}"/>
            </a:ext>
          </a:extLst>
        </xdr:cNvPr>
        <xdr:cNvSpPr/>
      </xdr:nvSpPr>
      <xdr:spPr>
        <a:xfrm>
          <a:off x="13096875" y="6036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17BCB451-AE6C-478E-8567-874CCB2C6AC1}"/>
            </a:ext>
          </a:extLst>
        </xdr:cNvPr>
        <xdr:cNvSpPr/>
      </xdr:nvSpPr>
      <xdr:spPr>
        <a:xfrm>
          <a:off x="12296775" y="60401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4E4183E9-A1E6-4C3A-979B-071A38D4FC31}"/>
            </a:ext>
          </a:extLst>
        </xdr:cNvPr>
        <xdr:cNvSpPr/>
      </xdr:nvSpPr>
      <xdr:spPr>
        <a:xfrm>
          <a:off x="11487150" y="60407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ECE8120-D8E0-49A7-9064-9689233948F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1305D8B-762C-4EC7-AC9C-A89DA390D30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ECBC774-2FE0-4D31-A141-5A6D9CE0545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D981481-5ADC-4443-82AB-F3DB997BD30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B1BA6B9-CD80-46D8-8075-DBE9692AADB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434" name="楕円 433">
          <a:extLst>
            <a:ext uri="{FF2B5EF4-FFF2-40B4-BE49-F238E27FC236}">
              <a16:creationId xmlns:a16="http://schemas.microsoft.com/office/drawing/2014/main" id="{757A1CBB-54DE-4AC9-B08B-D379F4200E10}"/>
            </a:ext>
          </a:extLst>
        </xdr:cNvPr>
        <xdr:cNvSpPr/>
      </xdr:nvSpPr>
      <xdr:spPr>
        <a:xfrm>
          <a:off x="14649450" y="6264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89552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C8D3B91F-2E4F-4758-88F4-E03FB98FE3A7}"/>
            </a:ext>
          </a:extLst>
        </xdr:cNvPr>
        <xdr:cNvSpPr txBox="1"/>
      </xdr:nvSpPr>
      <xdr:spPr>
        <a:xfrm>
          <a:off x="14735175"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436" name="楕円 435">
          <a:extLst>
            <a:ext uri="{FF2B5EF4-FFF2-40B4-BE49-F238E27FC236}">
              <a16:creationId xmlns:a16="http://schemas.microsoft.com/office/drawing/2014/main" id="{58FC6EBA-255F-4388-AEE7-9005FF50D59E}"/>
            </a:ext>
          </a:extLst>
        </xdr:cNvPr>
        <xdr:cNvSpPr/>
      </xdr:nvSpPr>
      <xdr:spPr>
        <a:xfrm>
          <a:off x="13887450" y="6247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38</xdr:row>
      <xdr:rowOff>161925</xdr:rowOff>
    </xdr:to>
    <xdr:cxnSp macro="">
      <xdr:nvCxnSpPr>
        <xdr:cNvPr id="437" name="直線コネクタ 436">
          <a:extLst>
            <a:ext uri="{FF2B5EF4-FFF2-40B4-BE49-F238E27FC236}">
              <a16:creationId xmlns:a16="http://schemas.microsoft.com/office/drawing/2014/main" id="{BD6AB7F1-4BAD-4C58-8114-CB05302AF262}"/>
            </a:ext>
          </a:extLst>
        </xdr:cNvPr>
        <xdr:cNvCxnSpPr/>
      </xdr:nvCxnSpPr>
      <xdr:spPr>
        <a:xfrm>
          <a:off x="13935075" y="6294755"/>
          <a:ext cx="762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438" name="楕円 437">
          <a:extLst>
            <a:ext uri="{FF2B5EF4-FFF2-40B4-BE49-F238E27FC236}">
              <a16:creationId xmlns:a16="http://schemas.microsoft.com/office/drawing/2014/main" id="{CBC52168-3488-4973-9745-215838662948}"/>
            </a:ext>
          </a:extLst>
        </xdr:cNvPr>
        <xdr:cNvSpPr/>
      </xdr:nvSpPr>
      <xdr:spPr>
        <a:xfrm>
          <a:off x="13096875" y="6229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38</xdr:row>
      <xdr:rowOff>144780</xdr:rowOff>
    </xdr:to>
    <xdr:cxnSp macro="">
      <xdr:nvCxnSpPr>
        <xdr:cNvPr id="439" name="直線コネクタ 438">
          <a:extLst>
            <a:ext uri="{FF2B5EF4-FFF2-40B4-BE49-F238E27FC236}">
              <a16:creationId xmlns:a16="http://schemas.microsoft.com/office/drawing/2014/main" id="{EAB10AB9-D95B-4187-9D3F-9537E3C8167D}"/>
            </a:ext>
          </a:extLst>
        </xdr:cNvPr>
        <xdr:cNvCxnSpPr/>
      </xdr:nvCxnSpPr>
      <xdr:spPr>
        <a:xfrm>
          <a:off x="13144500" y="6277610"/>
          <a:ext cx="7905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440" name="楕円 439">
          <a:extLst>
            <a:ext uri="{FF2B5EF4-FFF2-40B4-BE49-F238E27FC236}">
              <a16:creationId xmlns:a16="http://schemas.microsoft.com/office/drawing/2014/main" id="{A2BDC288-0050-4128-9AD8-6150E7A088B8}"/>
            </a:ext>
          </a:extLst>
        </xdr:cNvPr>
        <xdr:cNvSpPr/>
      </xdr:nvSpPr>
      <xdr:spPr>
        <a:xfrm>
          <a:off x="12296775" y="62090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38</xdr:row>
      <xdr:rowOff>127635</xdr:rowOff>
    </xdr:to>
    <xdr:cxnSp macro="">
      <xdr:nvCxnSpPr>
        <xdr:cNvPr id="441" name="直線コネクタ 440">
          <a:extLst>
            <a:ext uri="{FF2B5EF4-FFF2-40B4-BE49-F238E27FC236}">
              <a16:creationId xmlns:a16="http://schemas.microsoft.com/office/drawing/2014/main" id="{124CEFE8-E847-43E9-AF66-35DAD42279C1}"/>
            </a:ext>
          </a:extLst>
        </xdr:cNvPr>
        <xdr:cNvCxnSpPr/>
      </xdr:nvCxnSpPr>
      <xdr:spPr>
        <a:xfrm>
          <a:off x="12344400" y="6256655"/>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114935</xdr:rowOff>
    </xdr:from>
    <xdr:to>
      <xdr:col>67</xdr:col>
      <xdr:colOff>101600</xdr:colOff>
      <xdr:row>39</xdr:row>
      <xdr:rowOff>45085</xdr:rowOff>
    </xdr:to>
    <xdr:sp macro="" textlink="">
      <xdr:nvSpPr>
        <xdr:cNvPr id="442" name="楕円 441">
          <a:extLst>
            <a:ext uri="{FF2B5EF4-FFF2-40B4-BE49-F238E27FC236}">
              <a16:creationId xmlns:a16="http://schemas.microsoft.com/office/drawing/2014/main" id="{39453632-BDFF-42AF-A2A9-45C6721DF1A0}"/>
            </a:ext>
          </a:extLst>
        </xdr:cNvPr>
        <xdr:cNvSpPr/>
      </xdr:nvSpPr>
      <xdr:spPr>
        <a:xfrm>
          <a:off x="11487150" y="62680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106680</xdr:rowOff>
    </xdr:from>
    <xdr:to>
      <xdr:col>71</xdr:col>
      <xdr:colOff>177800</xdr:colOff>
      <xdr:row>38</xdr:row>
      <xdr:rowOff>165735</xdr:rowOff>
    </xdr:to>
    <xdr:cxnSp macro="">
      <xdr:nvCxnSpPr>
        <xdr:cNvPr id="443" name="直線コネクタ 442">
          <a:extLst>
            <a:ext uri="{FF2B5EF4-FFF2-40B4-BE49-F238E27FC236}">
              <a16:creationId xmlns:a16="http://schemas.microsoft.com/office/drawing/2014/main" id="{8115856D-F69D-45B6-AB34-9600F1CD9E0B}"/>
            </a:ext>
          </a:extLst>
        </xdr:cNvPr>
        <xdr:cNvCxnSpPr/>
      </xdr:nvCxnSpPr>
      <xdr:spPr>
        <a:xfrm flipV="1">
          <a:off x="11534775" y="6256655"/>
          <a:ext cx="80962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8B29C4A0-7B99-492A-ACBA-F60CC0D3804C}"/>
            </a:ext>
          </a:extLst>
        </xdr:cNvPr>
        <xdr:cNvSpPr txBox="1"/>
      </xdr:nvSpPr>
      <xdr:spPr>
        <a:xfrm>
          <a:off x="13745219"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C0E8DEA1-FACE-4ACB-B357-7762E67638A7}"/>
            </a:ext>
          </a:extLst>
        </xdr:cNvPr>
        <xdr:cNvSpPr txBox="1"/>
      </xdr:nvSpPr>
      <xdr:spPr>
        <a:xfrm>
          <a:off x="12964169" y="583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C549CE0E-7268-4A3A-97A9-0C35FE3AA4AB}"/>
            </a:ext>
          </a:extLst>
        </xdr:cNvPr>
        <xdr:cNvSpPr txBox="1"/>
      </xdr:nvSpPr>
      <xdr:spPr>
        <a:xfrm>
          <a:off x="1216406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1B7F47B-DCE1-4D3A-9AFE-6D071BFC4C79}"/>
            </a:ext>
          </a:extLst>
        </xdr:cNvPr>
        <xdr:cNvSpPr txBox="1"/>
      </xdr:nvSpPr>
      <xdr:spPr>
        <a:xfrm>
          <a:off x="11354444"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AF07F76F-DAE0-4529-AEDC-B0D0EB752383}"/>
            </a:ext>
          </a:extLst>
        </xdr:cNvPr>
        <xdr:cNvSpPr txBox="1"/>
      </xdr:nvSpPr>
      <xdr:spPr>
        <a:xfrm>
          <a:off x="13745219"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676176FF-4C67-4394-8FAE-683E30921E94}"/>
            </a:ext>
          </a:extLst>
        </xdr:cNvPr>
        <xdr:cNvSpPr txBox="1"/>
      </xdr:nvSpPr>
      <xdr:spPr>
        <a:xfrm>
          <a:off x="12964169"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5DCB7EA8-2380-4183-80BE-364C7F6A0F51}"/>
            </a:ext>
          </a:extLst>
        </xdr:cNvPr>
        <xdr:cNvSpPr txBox="1"/>
      </xdr:nvSpPr>
      <xdr:spPr>
        <a:xfrm>
          <a:off x="12164069"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36212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AB343377-3531-4F6A-9822-D7F30A91105E}"/>
            </a:ext>
          </a:extLst>
        </xdr:cNvPr>
        <xdr:cNvSpPr txBox="1"/>
      </xdr:nvSpPr>
      <xdr:spPr>
        <a:xfrm>
          <a:off x="113544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0602CFC-8B7A-42F8-92E1-79CAA7C87CC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16221227-4BB4-42BD-BD09-354D8BED1820}"/>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364B3549-E67F-4AC1-80B9-25ACEE05FE6C}"/>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FCA39BB-D794-4B66-AB7A-13A574493B5B}"/>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63BEDD3E-4828-46BC-9610-E1378A247DAB}"/>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F5DEB2BC-48B5-4E37-BD29-A56D6315AA1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717D2B2A-7F32-480A-AC6A-E3C3CE8E24A6}"/>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5C7593A4-2A75-44F3-A7E1-53EB48B97F2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3A6CAFDE-3559-4A54-9E76-A79615664AE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9661AFDE-C4BB-47BC-8D88-AD0F9A6E291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EF6AC630-0E35-447A-94F2-BABB4AA8AD8D}"/>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8490B94-9DB4-46C5-88BF-0CE82F6F5D37}"/>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7E9EAA53-282A-4C03-9468-C166980B5393}"/>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6AEF41DF-EF8B-4830-92D5-8142314D1671}"/>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6311B396-C130-4573-9788-363E67108028}"/>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505E0F7C-5911-4B77-B080-ADE4650A414B}"/>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2CAF5A89-6A5D-42C3-A1D6-2CECE637BC30}"/>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1380531F-B3FE-4CF7-8C56-4E3596C706C2}"/>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A533C7E0-56ED-46BA-B631-9052A05099A3}"/>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38E7F42-344D-402B-AA1C-B886891DEA88}"/>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801620A4-EAF8-4257-9C7F-3C3C82401C2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A3C4C6F1-7CF6-4AAE-950D-3DE7A6A84BE1}"/>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97F81BEB-B79C-42D9-8A16-92EC54DF1A4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1C41C39F-B8C9-4ED5-A238-746F29ADC325}"/>
            </a:ext>
          </a:extLst>
        </xdr:cNvPr>
        <xdr:cNvCxnSpPr/>
      </xdr:nvCxnSpPr>
      <xdr:spPr>
        <a:xfrm flipV="1">
          <a:off x="19954239" y="555434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EEEF7B0E-F39D-429B-8CF1-9D4742E4E28C}"/>
            </a:ext>
          </a:extLst>
        </xdr:cNvPr>
        <xdr:cNvSpPr txBox="1"/>
      </xdr:nvSpPr>
      <xdr:spPr>
        <a:xfrm>
          <a:off x="19992975" y="68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F8E23DB2-F295-4506-AB4A-EA801FDEDB1D}"/>
            </a:ext>
          </a:extLst>
        </xdr:cNvPr>
        <xdr:cNvCxnSpPr/>
      </xdr:nvCxnSpPr>
      <xdr:spPr>
        <a:xfrm>
          <a:off x="19878675" y="6826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2BDB2922-B0E1-4124-BEC5-D9B97B48E31A}"/>
            </a:ext>
          </a:extLst>
        </xdr:cNvPr>
        <xdr:cNvSpPr txBox="1"/>
      </xdr:nvSpPr>
      <xdr:spPr>
        <a:xfrm>
          <a:off x="19992975" y="534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54058DE-C591-40A9-A5ED-9722F1D79387}"/>
            </a:ext>
          </a:extLst>
        </xdr:cNvPr>
        <xdr:cNvCxnSpPr/>
      </xdr:nvCxnSpPr>
      <xdr:spPr>
        <a:xfrm>
          <a:off x="19878675"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B12A3AA5-9137-4120-9781-E8D0B4922621}"/>
            </a:ext>
          </a:extLst>
        </xdr:cNvPr>
        <xdr:cNvSpPr txBox="1"/>
      </xdr:nvSpPr>
      <xdr:spPr>
        <a:xfrm>
          <a:off x="19992975" y="633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FA4E6143-78B7-49DC-8399-7CF04144FBFD}"/>
            </a:ext>
          </a:extLst>
        </xdr:cNvPr>
        <xdr:cNvSpPr/>
      </xdr:nvSpPr>
      <xdr:spPr>
        <a:xfrm>
          <a:off x="19897725" y="6475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F8FD3C49-0504-47AD-9FF5-BFBB71297D0C}"/>
            </a:ext>
          </a:extLst>
        </xdr:cNvPr>
        <xdr:cNvSpPr/>
      </xdr:nvSpPr>
      <xdr:spPr>
        <a:xfrm>
          <a:off x="191547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12B1B631-EFD5-4A0B-BD29-39E41E4CFD0D}"/>
            </a:ext>
          </a:extLst>
        </xdr:cNvPr>
        <xdr:cNvSpPr/>
      </xdr:nvSpPr>
      <xdr:spPr>
        <a:xfrm>
          <a:off x="18345150" y="6474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D27A90C4-67E1-4622-89AB-80F697332510}"/>
            </a:ext>
          </a:extLst>
        </xdr:cNvPr>
        <xdr:cNvSpPr/>
      </xdr:nvSpPr>
      <xdr:spPr>
        <a:xfrm>
          <a:off x="17554575" y="6478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A03EEA7D-2F9D-4E08-9976-227F38756499}"/>
            </a:ext>
          </a:extLst>
        </xdr:cNvPr>
        <xdr:cNvSpPr/>
      </xdr:nvSpPr>
      <xdr:spPr>
        <a:xfrm>
          <a:off x="16754475" y="6475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34F1333-DBA5-4A18-9817-AC98CCC868C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3DC81A4-C30D-43B9-910F-B87F50F50B5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F9BBA07-85DF-4945-A733-A47EC79B4F7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61523C6-FE22-492B-8472-0D0E860C12E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2F4BF1A-7468-4C82-A5A9-899800B24CA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491" name="楕円 490">
          <a:extLst>
            <a:ext uri="{FF2B5EF4-FFF2-40B4-BE49-F238E27FC236}">
              <a16:creationId xmlns:a16="http://schemas.microsoft.com/office/drawing/2014/main" id="{FE9830DE-445D-4C91-812D-CD9A3C351A3E}"/>
            </a:ext>
          </a:extLst>
        </xdr:cNvPr>
        <xdr:cNvSpPr/>
      </xdr:nvSpPr>
      <xdr:spPr>
        <a:xfrm>
          <a:off x="19897725"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156227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1C197A0D-0096-4238-86CD-97E803538A66}"/>
            </a:ext>
          </a:extLst>
        </xdr:cNvPr>
        <xdr:cNvSpPr txBox="1"/>
      </xdr:nvSpPr>
      <xdr:spPr>
        <a:xfrm>
          <a:off x="19992975"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xdr:rowOff>
    </xdr:from>
    <xdr:to>
      <xdr:col>112</xdr:col>
      <xdr:colOff>38100</xdr:colOff>
      <xdr:row>40</xdr:row>
      <xdr:rowOff>111760</xdr:rowOff>
    </xdr:to>
    <xdr:sp macro="" textlink="">
      <xdr:nvSpPr>
        <xdr:cNvPr id="493" name="楕円 492">
          <a:extLst>
            <a:ext uri="{FF2B5EF4-FFF2-40B4-BE49-F238E27FC236}">
              <a16:creationId xmlns:a16="http://schemas.microsoft.com/office/drawing/2014/main" id="{C7B892E0-11CE-4D05-82AA-4DC387095A9E}"/>
            </a:ext>
          </a:extLst>
        </xdr:cNvPr>
        <xdr:cNvSpPr/>
      </xdr:nvSpPr>
      <xdr:spPr>
        <a:xfrm>
          <a:off x="19154775" y="64839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57150</xdr:rowOff>
    </xdr:from>
    <xdr:to>
      <xdr:col>116</xdr:col>
      <xdr:colOff>63500</xdr:colOff>
      <xdr:row>40</xdr:row>
      <xdr:rowOff>60960</xdr:rowOff>
    </xdr:to>
    <xdr:cxnSp macro="">
      <xdr:nvCxnSpPr>
        <xdr:cNvPr id="494" name="直線コネクタ 493">
          <a:extLst>
            <a:ext uri="{FF2B5EF4-FFF2-40B4-BE49-F238E27FC236}">
              <a16:creationId xmlns:a16="http://schemas.microsoft.com/office/drawing/2014/main" id="{4F3EE879-2C63-48D6-A2AA-9896B25ED680}"/>
            </a:ext>
          </a:extLst>
        </xdr:cNvPr>
        <xdr:cNvCxnSpPr/>
      </xdr:nvCxnSpPr>
      <xdr:spPr>
        <a:xfrm flipV="1">
          <a:off x="19202400" y="6534150"/>
          <a:ext cx="7524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xdr:rowOff>
    </xdr:from>
    <xdr:to>
      <xdr:col>107</xdr:col>
      <xdr:colOff>101600</xdr:colOff>
      <xdr:row>40</xdr:row>
      <xdr:rowOff>111760</xdr:rowOff>
    </xdr:to>
    <xdr:sp macro="" textlink="">
      <xdr:nvSpPr>
        <xdr:cNvPr id="495" name="楕円 494">
          <a:extLst>
            <a:ext uri="{FF2B5EF4-FFF2-40B4-BE49-F238E27FC236}">
              <a16:creationId xmlns:a16="http://schemas.microsoft.com/office/drawing/2014/main" id="{5F5663BC-5203-434C-AB8A-D52FBC0C70BF}"/>
            </a:ext>
          </a:extLst>
        </xdr:cNvPr>
        <xdr:cNvSpPr/>
      </xdr:nvSpPr>
      <xdr:spPr>
        <a:xfrm>
          <a:off x="18345150" y="64839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40</xdr:row>
      <xdr:rowOff>60960</xdr:rowOff>
    </xdr:to>
    <xdr:cxnSp macro="">
      <xdr:nvCxnSpPr>
        <xdr:cNvPr id="496" name="直線コネクタ 495">
          <a:extLst>
            <a:ext uri="{FF2B5EF4-FFF2-40B4-BE49-F238E27FC236}">
              <a16:creationId xmlns:a16="http://schemas.microsoft.com/office/drawing/2014/main" id="{23CA0AC3-7433-4C41-939B-B39A6DB93D26}"/>
            </a:ext>
          </a:extLst>
        </xdr:cNvPr>
        <xdr:cNvCxnSpPr/>
      </xdr:nvCxnSpPr>
      <xdr:spPr>
        <a:xfrm>
          <a:off x="18392775" y="654113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xdr:rowOff>
    </xdr:from>
    <xdr:to>
      <xdr:col>102</xdr:col>
      <xdr:colOff>165100</xdr:colOff>
      <xdr:row>40</xdr:row>
      <xdr:rowOff>115570</xdr:rowOff>
    </xdr:to>
    <xdr:sp macro="" textlink="">
      <xdr:nvSpPr>
        <xdr:cNvPr id="497" name="楕円 496">
          <a:extLst>
            <a:ext uri="{FF2B5EF4-FFF2-40B4-BE49-F238E27FC236}">
              <a16:creationId xmlns:a16="http://schemas.microsoft.com/office/drawing/2014/main" id="{B558300C-6D6C-488E-A6DD-21A47A146F27}"/>
            </a:ext>
          </a:extLst>
        </xdr:cNvPr>
        <xdr:cNvSpPr/>
      </xdr:nvSpPr>
      <xdr:spPr>
        <a:xfrm>
          <a:off x="17554575" y="6487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40</xdr:row>
      <xdr:rowOff>64770</xdr:rowOff>
    </xdr:to>
    <xdr:cxnSp macro="">
      <xdr:nvCxnSpPr>
        <xdr:cNvPr id="498" name="直線コネクタ 497">
          <a:extLst>
            <a:ext uri="{FF2B5EF4-FFF2-40B4-BE49-F238E27FC236}">
              <a16:creationId xmlns:a16="http://schemas.microsoft.com/office/drawing/2014/main" id="{F4CC857D-1DA4-49BE-8BF1-47D6514C58E9}"/>
            </a:ext>
          </a:extLst>
        </xdr:cNvPr>
        <xdr:cNvCxnSpPr/>
      </xdr:nvCxnSpPr>
      <xdr:spPr>
        <a:xfrm flipV="1">
          <a:off x="17602200" y="6541135"/>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xdr:rowOff>
    </xdr:from>
    <xdr:to>
      <xdr:col>98</xdr:col>
      <xdr:colOff>38100</xdr:colOff>
      <xdr:row>40</xdr:row>
      <xdr:rowOff>115570</xdr:rowOff>
    </xdr:to>
    <xdr:sp macro="" textlink="">
      <xdr:nvSpPr>
        <xdr:cNvPr id="499" name="楕円 498">
          <a:extLst>
            <a:ext uri="{FF2B5EF4-FFF2-40B4-BE49-F238E27FC236}">
              <a16:creationId xmlns:a16="http://schemas.microsoft.com/office/drawing/2014/main" id="{629C34B8-E5C8-4258-8D00-40592013A24C}"/>
            </a:ext>
          </a:extLst>
        </xdr:cNvPr>
        <xdr:cNvSpPr/>
      </xdr:nvSpPr>
      <xdr:spPr>
        <a:xfrm>
          <a:off x="16754475" y="64877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64770</xdr:rowOff>
    </xdr:from>
    <xdr:to>
      <xdr:col>102</xdr:col>
      <xdr:colOff>114300</xdr:colOff>
      <xdr:row>40</xdr:row>
      <xdr:rowOff>64770</xdr:rowOff>
    </xdr:to>
    <xdr:cxnSp macro="">
      <xdr:nvCxnSpPr>
        <xdr:cNvPr id="500" name="直線コネクタ 499">
          <a:extLst>
            <a:ext uri="{FF2B5EF4-FFF2-40B4-BE49-F238E27FC236}">
              <a16:creationId xmlns:a16="http://schemas.microsoft.com/office/drawing/2014/main" id="{392D0B37-51EE-4F39-9241-50FDAAA738BD}"/>
            </a:ext>
          </a:extLst>
        </xdr:cNvPr>
        <xdr:cNvCxnSpPr/>
      </xdr:nvCxnSpPr>
      <xdr:spPr>
        <a:xfrm>
          <a:off x="16802100" y="65449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E29F770-058E-47EE-A050-224EC4F27737}"/>
            </a:ext>
          </a:extLst>
        </xdr:cNvPr>
        <xdr:cNvSpPr txBox="1"/>
      </xdr:nvSpPr>
      <xdr:spPr>
        <a:xfrm>
          <a:off x="189834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74E0F301-0208-4504-BBA4-5B5204E2A3C1}"/>
            </a:ext>
          </a:extLst>
        </xdr:cNvPr>
        <xdr:cNvSpPr txBox="1"/>
      </xdr:nvSpPr>
      <xdr:spPr>
        <a:xfrm>
          <a:off x="18183302" y="62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2245E803-7EFB-4CE0-8A97-2C45644B0A98}"/>
            </a:ext>
          </a:extLst>
        </xdr:cNvPr>
        <xdr:cNvSpPr txBox="1"/>
      </xdr:nvSpPr>
      <xdr:spPr>
        <a:xfrm>
          <a:off x="17383202"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88D54FBD-A575-490C-A3F9-5C6A022DECDB}"/>
            </a:ext>
          </a:extLst>
        </xdr:cNvPr>
        <xdr:cNvSpPr txBox="1"/>
      </xdr:nvSpPr>
      <xdr:spPr>
        <a:xfrm>
          <a:off x="165926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102887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55096D5B-DE35-44EF-AF5A-CF0B30AD2EF4}"/>
            </a:ext>
          </a:extLst>
        </xdr:cNvPr>
        <xdr:cNvSpPr txBox="1"/>
      </xdr:nvSpPr>
      <xdr:spPr>
        <a:xfrm>
          <a:off x="18983402" y="65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102887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DCD3738C-C583-424D-B608-C1E6E18BFBED}"/>
            </a:ext>
          </a:extLst>
        </xdr:cNvPr>
        <xdr:cNvSpPr txBox="1"/>
      </xdr:nvSpPr>
      <xdr:spPr>
        <a:xfrm>
          <a:off x="18183302" y="65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106697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DBCFE7FD-8432-47F1-B04C-4814FCEE72ED}"/>
            </a:ext>
          </a:extLst>
        </xdr:cNvPr>
        <xdr:cNvSpPr txBox="1"/>
      </xdr:nvSpPr>
      <xdr:spPr>
        <a:xfrm>
          <a:off x="17383202" y="658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106697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9BBF743C-3FD1-4BB6-97A5-AFD139F855D5}"/>
            </a:ext>
          </a:extLst>
        </xdr:cNvPr>
        <xdr:cNvSpPr txBox="1"/>
      </xdr:nvSpPr>
      <xdr:spPr>
        <a:xfrm>
          <a:off x="16592627" y="658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EA88865F-10BD-4532-9942-98358B646A2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340F9C93-431A-4A91-B17C-9800ABE9A716}"/>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2C7151CA-0BB6-4FF0-A08A-9F6BE89C1ED6}"/>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193034D6-6A56-48D2-B94D-C532CFC7E3B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C070437D-8138-494F-82ED-4C38D5762685}"/>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AD5057D2-2607-490C-9EE3-25C8AF601572}"/>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3C628A99-52C0-4490-8F03-45AF422BD1D3}"/>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CC56F07E-288B-4F66-8594-A289E8249F5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E8FBA93-5BCE-4618-A97E-8596F640D5C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10E7C432-E2C5-415E-8D63-FF13F5BE636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1F12A055-4C28-4936-8248-C505BF455AD4}"/>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CCFFE746-A1A2-4F48-A34F-5628FE381B6D}"/>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B3A66C26-4811-4992-9896-7D9414C659E0}"/>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916E982-042E-413D-B0FF-F92218CCF43F}"/>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298D3178-E11F-4528-A0B0-57376201846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39A96CAD-C10A-47BF-A6C3-38CC6D6376D5}"/>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68281ED2-8735-452A-9C5B-BB62F77F299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D91CE597-AADF-4EDB-8136-70B6761C97B7}"/>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DFDBCBFC-9B36-43A1-AE23-F4DC4164149B}"/>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7CB4B5BB-8D79-4B3E-A819-D50347C7006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5DD024E5-6F1A-43DD-85D3-15EC67291DA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145A7D76-64EB-469C-9E91-E6EBBB70AF6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D359C645-5FF9-4B0B-863E-D1E98B4D9C20}"/>
            </a:ext>
          </a:extLst>
        </xdr:cNvPr>
        <xdr:cNvCxnSpPr/>
      </xdr:nvCxnSpPr>
      <xdr:spPr>
        <a:xfrm flipV="1">
          <a:off x="14696439" y="8979027"/>
          <a:ext cx="0" cy="121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73FAC7DC-5F21-4CB3-B099-7808CCF6F334}"/>
            </a:ext>
          </a:extLst>
        </xdr:cNvPr>
        <xdr:cNvSpPr txBox="1"/>
      </xdr:nvSpPr>
      <xdr:spPr>
        <a:xfrm>
          <a:off x="14735175" y="1020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14CC4145-27E2-4666-BBFA-67A1FD8D011F}"/>
            </a:ext>
          </a:extLst>
        </xdr:cNvPr>
        <xdr:cNvCxnSpPr/>
      </xdr:nvCxnSpPr>
      <xdr:spPr>
        <a:xfrm>
          <a:off x="14611350" y="101984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69611F57-417E-40D9-A35C-72D4FCBD4EAE}"/>
            </a:ext>
          </a:extLst>
        </xdr:cNvPr>
        <xdr:cNvSpPr txBox="1"/>
      </xdr:nvSpPr>
      <xdr:spPr>
        <a:xfrm>
          <a:off x="14735175" y="876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C93143C8-8E08-4220-AA37-4B76C0E22C05}"/>
            </a:ext>
          </a:extLst>
        </xdr:cNvPr>
        <xdr:cNvCxnSpPr/>
      </xdr:nvCxnSpPr>
      <xdr:spPr>
        <a:xfrm>
          <a:off x="14611350" y="8979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83D6B1CB-5AEA-40FF-9D6B-A1AE87B3DC73}"/>
            </a:ext>
          </a:extLst>
        </xdr:cNvPr>
        <xdr:cNvSpPr txBox="1"/>
      </xdr:nvSpPr>
      <xdr:spPr>
        <a:xfrm>
          <a:off x="14735175" y="9456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781C259C-41AB-4CE7-AFE5-6D77F224B7DF}"/>
            </a:ext>
          </a:extLst>
        </xdr:cNvPr>
        <xdr:cNvSpPr/>
      </xdr:nvSpPr>
      <xdr:spPr>
        <a:xfrm>
          <a:off x="14649450" y="95919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C9E692B6-B29E-48DE-A2DC-2759FEAEA8E3}"/>
            </a:ext>
          </a:extLst>
        </xdr:cNvPr>
        <xdr:cNvSpPr/>
      </xdr:nvSpPr>
      <xdr:spPr>
        <a:xfrm>
          <a:off x="13887450" y="95813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7BD5F278-7A7A-472F-9640-23979D0F7589}"/>
            </a:ext>
          </a:extLst>
        </xdr:cNvPr>
        <xdr:cNvSpPr/>
      </xdr:nvSpPr>
      <xdr:spPr>
        <a:xfrm>
          <a:off x="13096875" y="95653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76BD27D4-14E6-4674-A428-FB0FBBDED630}"/>
            </a:ext>
          </a:extLst>
        </xdr:cNvPr>
        <xdr:cNvSpPr/>
      </xdr:nvSpPr>
      <xdr:spPr>
        <a:xfrm>
          <a:off x="12296775" y="95530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139C692A-7894-4A2D-A3D9-1527781B010C}"/>
            </a:ext>
          </a:extLst>
        </xdr:cNvPr>
        <xdr:cNvSpPr/>
      </xdr:nvSpPr>
      <xdr:spPr>
        <a:xfrm>
          <a:off x="11487150" y="95520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896C1E7-D156-4EE7-BC6E-8E7A68545BF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864A783-62B3-42FF-8339-FF535A7C498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40AFC33-D40D-40D1-BE5E-E48FB316EA8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A861959-C4F5-424D-BE82-889E1F821E0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CE21864-B78E-48A4-96B7-9805F52D0E9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31496</xdr:rowOff>
    </xdr:from>
    <xdr:to>
      <xdr:col>85</xdr:col>
      <xdr:colOff>177800</xdr:colOff>
      <xdr:row>61</xdr:row>
      <xdr:rowOff>133096</xdr:rowOff>
    </xdr:to>
    <xdr:sp macro="" textlink="">
      <xdr:nvSpPr>
        <xdr:cNvPr id="547" name="楕円 546">
          <a:extLst>
            <a:ext uri="{FF2B5EF4-FFF2-40B4-BE49-F238E27FC236}">
              <a16:creationId xmlns:a16="http://schemas.microsoft.com/office/drawing/2014/main" id="{B3AE6F2E-67E2-43EC-8411-36A8695CF49B}"/>
            </a:ext>
          </a:extLst>
        </xdr:cNvPr>
        <xdr:cNvSpPr/>
      </xdr:nvSpPr>
      <xdr:spPr>
        <a:xfrm>
          <a:off x="14649450" y="990574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9923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DAB2350D-13E6-4648-8CDE-4DD9744A8B0D}"/>
            </a:ext>
          </a:extLst>
        </xdr:cNvPr>
        <xdr:cNvSpPr txBox="1"/>
      </xdr:nvSpPr>
      <xdr:spPr>
        <a:xfrm>
          <a:off x="14735175" y="988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36068</xdr:rowOff>
    </xdr:from>
    <xdr:to>
      <xdr:col>81</xdr:col>
      <xdr:colOff>101600</xdr:colOff>
      <xdr:row>61</xdr:row>
      <xdr:rowOff>137668</xdr:rowOff>
    </xdr:to>
    <xdr:sp macro="" textlink="">
      <xdr:nvSpPr>
        <xdr:cNvPr id="549" name="楕円 548">
          <a:extLst>
            <a:ext uri="{FF2B5EF4-FFF2-40B4-BE49-F238E27FC236}">
              <a16:creationId xmlns:a16="http://schemas.microsoft.com/office/drawing/2014/main" id="{CFA53413-9AC9-4A95-B792-AEC6B4A7FA42}"/>
            </a:ext>
          </a:extLst>
        </xdr:cNvPr>
        <xdr:cNvSpPr/>
      </xdr:nvSpPr>
      <xdr:spPr>
        <a:xfrm>
          <a:off x="13887450" y="99134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82296</xdr:rowOff>
    </xdr:from>
    <xdr:to>
      <xdr:col>85</xdr:col>
      <xdr:colOff>127000</xdr:colOff>
      <xdr:row>61</xdr:row>
      <xdr:rowOff>86868</xdr:rowOff>
    </xdr:to>
    <xdr:cxnSp macro="">
      <xdr:nvCxnSpPr>
        <xdr:cNvPr id="550" name="直線コネクタ 549">
          <a:extLst>
            <a:ext uri="{FF2B5EF4-FFF2-40B4-BE49-F238E27FC236}">
              <a16:creationId xmlns:a16="http://schemas.microsoft.com/office/drawing/2014/main" id="{8B4588C6-8576-410D-94E4-02609042F6DB}"/>
            </a:ext>
          </a:extLst>
        </xdr:cNvPr>
        <xdr:cNvCxnSpPr/>
      </xdr:nvCxnSpPr>
      <xdr:spPr>
        <a:xfrm flipV="1">
          <a:off x="13935075" y="996289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157226</xdr:rowOff>
    </xdr:from>
    <xdr:to>
      <xdr:col>76</xdr:col>
      <xdr:colOff>165100</xdr:colOff>
      <xdr:row>61</xdr:row>
      <xdr:rowOff>87376</xdr:rowOff>
    </xdr:to>
    <xdr:sp macro="" textlink="">
      <xdr:nvSpPr>
        <xdr:cNvPr id="551" name="楕円 550">
          <a:extLst>
            <a:ext uri="{FF2B5EF4-FFF2-40B4-BE49-F238E27FC236}">
              <a16:creationId xmlns:a16="http://schemas.microsoft.com/office/drawing/2014/main" id="{21AA530D-42DD-4B67-A599-F9F6D75A8C24}"/>
            </a:ext>
          </a:extLst>
        </xdr:cNvPr>
        <xdr:cNvSpPr/>
      </xdr:nvSpPr>
      <xdr:spPr>
        <a:xfrm>
          <a:off x="13096875" y="98759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36576</xdr:rowOff>
    </xdr:from>
    <xdr:to>
      <xdr:col>81</xdr:col>
      <xdr:colOff>50800</xdr:colOff>
      <xdr:row>61</xdr:row>
      <xdr:rowOff>86868</xdr:rowOff>
    </xdr:to>
    <xdr:cxnSp macro="">
      <xdr:nvCxnSpPr>
        <xdr:cNvPr id="552" name="直線コネクタ 551">
          <a:extLst>
            <a:ext uri="{FF2B5EF4-FFF2-40B4-BE49-F238E27FC236}">
              <a16:creationId xmlns:a16="http://schemas.microsoft.com/office/drawing/2014/main" id="{57FEB240-92C9-4377-BAE5-EE2B31BB10D5}"/>
            </a:ext>
          </a:extLst>
        </xdr:cNvPr>
        <xdr:cNvCxnSpPr/>
      </xdr:nvCxnSpPr>
      <xdr:spPr>
        <a:xfrm>
          <a:off x="13144500" y="9914001"/>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54356</xdr:rowOff>
    </xdr:from>
    <xdr:to>
      <xdr:col>72</xdr:col>
      <xdr:colOff>38100</xdr:colOff>
      <xdr:row>61</xdr:row>
      <xdr:rowOff>155956</xdr:rowOff>
    </xdr:to>
    <xdr:sp macro="" textlink="">
      <xdr:nvSpPr>
        <xdr:cNvPr id="553" name="楕円 552">
          <a:extLst>
            <a:ext uri="{FF2B5EF4-FFF2-40B4-BE49-F238E27FC236}">
              <a16:creationId xmlns:a16="http://schemas.microsoft.com/office/drawing/2014/main" id="{B372583D-F3AD-4EF2-B298-EDF5969C3D56}"/>
            </a:ext>
          </a:extLst>
        </xdr:cNvPr>
        <xdr:cNvSpPr/>
      </xdr:nvSpPr>
      <xdr:spPr>
        <a:xfrm>
          <a:off x="12296775" y="99317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36576</xdr:rowOff>
    </xdr:from>
    <xdr:to>
      <xdr:col>76</xdr:col>
      <xdr:colOff>114300</xdr:colOff>
      <xdr:row>61</xdr:row>
      <xdr:rowOff>105156</xdr:rowOff>
    </xdr:to>
    <xdr:cxnSp macro="">
      <xdr:nvCxnSpPr>
        <xdr:cNvPr id="554" name="直線コネクタ 553">
          <a:extLst>
            <a:ext uri="{FF2B5EF4-FFF2-40B4-BE49-F238E27FC236}">
              <a16:creationId xmlns:a16="http://schemas.microsoft.com/office/drawing/2014/main" id="{D9C739D3-D745-4A86-8881-997FF8B934CC}"/>
            </a:ext>
          </a:extLst>
        </xdr:cNvPr>
        <xdr:cNvCxnSpPr/>
      </xdr:nvCxnSpPr>
      <xdr:spPr>
        <a:xfrm flipV="1">
          <a:off x="12344400" y="9914001"/>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31496</xdr:rowOff>
    </xdr:from>
    <xdr:to>
      <xdr:col>67</xdr:col>
      <xdr:colOff>101600</xdr:colOff>
      <xdr:row>61</xdr:row>
      <xdr:rowOff>133096</xdr:rowOff>
    </xdr:to>
    <xdr:sp macro="" textlink="">
      <xdr:nvSpPr>
        <xdr:cNvPr id="555" name="楕円 554">
          <a:extLst>
            <a:ext uri="{FF2B5EF4-FFF2-40B4-BE49-F238E27FC236}">
              <a16:creationId xmlns:a16="http://schemas.microsoft.com/office/drawing/2014/main" id="{819CECFF-E6FA-40E7-8682-95FD944104DB}"/>
            </a:ext>
          </a:extLst>
        </xdr:cNvPr>
        <xdr:cNvSpPr/>
      </xdr:nvSpPr>
      <xdr:spPr>
        <a:xfrm>
          <a:off x="11487150" y="99057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82296</xdr:rowOff>
    </xdr:from>
    <xdr:to>
      <xdr:col>71</xdr:col>
      <xdr:colOff>177800</xdr:colOff>
      <xdr:row>61</xdr:row>
      <xdr:rowOff>105156</xdr:rowOff>
    </xdr:to>
    <xdr:cxnSp macro="">
      <xdr:nvCxnSpPr>
        <xdr:cNvPr id="556" name="直線コネクタ 555">
          <a:extLst>
            <a:ext uri="{FF2B5EF4-FFF2-40B4-BE49-F238E27FC236}">
              <a16:creationId xmlns:a16="http://schemas.microsoft.com/office/drawing/2014/main" id="{3BF46625-0808-4A6A-9C94-2AAB474CB51E}"/>
            </a:ext>
          </a:extLst>
        </xdr:cNvPr>
        <xdr:cNvCxnSpPr/>
      </xdr:nvCxnSpPr>
      <xdr:spPr>
        <a:xfrm>
          <a:off x="11534775" y="9962896"/>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1645CB7F-0145-4029-8222-F02FCD9C0226}"/>
            </a:ext>
          </a:extLst>
        </xdr:cNvPr>
        <xdr:cNvSpPr txBox="1"/>
      </xdr:nvSpPr>
      <xdr:spPr>
        <a:xfrm>
          <a:off x="13745219" y="93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87082273-41CC-4AA7-A8D4-F0FEF8754432}"/>
            </a:ext>
          </a:extLst>
        </xdr:cNvPr>
        <xdr:cNvSpPr txBox="1"/>
      </xdr:nvSpPr>
      <xdr:spPr>
        <a:xfrm>
          <a:off x="12964169" y="935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FB77ABF0-255E-452E-B47A-3601FD897C49}"/>
            </a:ext>
          </a:extLst>
        </xdr:cNvPr>
        <xdr:cNvSpPr txBox="1"/>
      </xdr:nvSpPr>
      <xdr:spPr>
        <a:xfrm>
          <a:off x="12164069" y="935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C32AC4E1-365D-4994-8C51-DC978C784CF5}"/>
            </a:ext>
          </a:extLst>
        </xdr:cNvPr>
        <xdr:cNvSpPr txBox="1"/>
      </xdr:nvSpPr>
      <xdr:spPr>
        <a:xfrm>
          <a:off x="11354444" y="933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128795</xdr:rowOff>
    </xdr:from>
    <xdr:ext cx="405111" cy="259045"/>
    <xdr:sp macro="" textlink="">
      <xdr:nvSpPr>
        <xdr:cNvPr id="561" name="n_1mainValue【学校施設】&#10;有形固定資産減価償却率">
          <a:extLst>
            <a:ext uri="{FF2B5EF4-FFF2-40B4-BE49-F238E27FC236}">
              <a16:creationId xmlns:a16="http://schemas.microsoft.com/office/drawing/2014/main" id="{56EAED4F-98A1-416D-ADB1-800C12E30B10}"/>
            </a:ext>
          </a:extLst>
        </xdr:cNvPr>
        <xdr:cNvSpPr txBox="1"/>
      </xdr:nvSpPr>
      <xdr:spPr>
        <a:xfrm>
          <a:off x="13745219" y="1000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78503</xdr:rowOff>
    </xdr:from>
    <xdr:ext cx="405111" cy="259045"/>
    <xdr:sp macro="" textlink="">
      <xdr:nvSpPr>
        <xdr:cNvPr id="562" name="n_2mainValue【学校施設】&#10;有形固定資産減価償却率">
          <a:extLst>
            <a:ext uri="{FF2B5EF4-FFF2-40B4-BE49-F238E27FC236}">
              <a16:creationId xmlns:a16="http://schemas.microsoft.com/office/drawing/2014/main" id="{19A1FBD8-A98A-414E-8798-611AA4F10368}"/>
            </a:ext>
          </a:extLst>
        </xdr:cNvPr>
        <xdr:cNvSpPr txBox="1"/>
      </xdr:nvSpPr>
      <xdr:spPr>
        <a:xfrm>
          <a:off x="12964169" y="9955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147083</xdr:rowOff>
    </xdr:from>
    <xdr:ext cx="405111" cy="259045"/>
    <xdr:sp macro="" textlink="">
      <xdr:nvSpPr>
        <xdr:cNvPr id="563" name="n_3mainValue【学校施設】&#10;有形固定資産減価償却率">
          <a:extLst>
            <a:ext uri="{FF2B5EF4-FFF2-40B4-BE49-F238E27FC236}">
              <a16:creationId xmlns:a16="http://schemas.microsoft.com/office/drawing/2014/main" id="{68FBCAAA-F7D0-4540-A9C7-3FCC3E5BA212}"/>
            </a:ext>
          </a:extLst>
        </xdr:cNvPr>
        <xdr:cNvSpPr txBox="1"/>
      </xdr:nvSpPr>
      <xdr:spPr>
        <a:xfrm>
          <a:off x="12164069" y="1002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124223</xdr:rowOff>
    </xdr:from>
    <xdr:ext cx="405111" cy="259045"/>
    <xdr:sp macro="" textlink="">
      <xdr:nvSpPr>
        <xdr:cNvPr id="564" name="n_4mainValue【学校施設】&#10;有形固定資産減価償却率">
          <a:extLst>
            <a:ext uri="{FF2B5EF4-FFF2-40B4-BE49-F238E27FC236}">
              <a16:creationId xmlns:a16="http://schemas.microsoft.com/office/drawing/2014/main" id="{6BE8408F-F17B-4B05-A8CB-CAF2EEC2E8E2}"/>
            </a:ext>
          </a:extLst>
        </xdr:cNvPr>
        <xdr:cNvSpPr txBox="1"/>
      </xdr:nvSpPr>
      <xdr:spPr>
        <a:xfrm>
          <a:off x="11354444" y="999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82B48C23-16B1-434B-BD3C-A5E5F8CE645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BF8740D6-5628-4F1F-99E7-991FA29F0D77}"/>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9831805E-6AFD-4CEE-BFA5-0E69110E3C8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71AD06D5-725F-4A22-9E15-C51B47C83F7D}"/>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7746350B-DF07-4FB8-9AB1-32F9FE839984}"/>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3991EF10-6257-4A19-BC98-7E18EC0B16F4}"/>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834D069-6608-4B8B-9F11-E4FDE8E840C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8A4B0074-3620-456B-9981-D0BAA186A6F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5D51F51-548B-44A2-8E93-3EA4679F855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99FF0132-8F01-48F3-BBE8-8F6C609810A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C49F01A-13A0-44EE-BEEF-6FFF15417AC4}"/>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15CD8CBB-0F50-419F-9451-A4042C9F10DF}"/>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28D04454-FAAA-4797-96F9-4A4E9AC6985B}"/>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2BC22770-E845-4EF8-9679-47F5535DE6C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2D9D47D3-2A8B-443C-A2FD-446871E4B782}"/>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FCEC6F8-DB5E-46E8-926D-2164DA4EE301}"/>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496CD9D0-7303-45C3-AAAD-769A5DF24360}"/>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2280BB1-F5DE-4A6C-ABE2-2175A6212E15}"/>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5587011E-0971-4EBA-BC66-8B83E27AF739}"/>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78D9A32D-2570-4764-9279-9E6E4F5D5962}"/>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A3D29EC8-E757-425D-8747-C7C80768837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C58DDA81-CAE7-474D-8911-1030968684D2}"/>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34B9AAB3-275C-449E-B4A3-BC95468E673D}"/>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C7DD3749-08E8-44F8-8046-D87424DEA28E}"/>
            </a:ext>
          </a:extLst>
        </xdr:cNvPr>
        <xdr:cNvCxnSpPr/>
      </xdr:nvCxnSpPr>
      <xdr:spPr>
        <a:xfrm flipV="1">
          <a:off x="19954239" y="9115298"/>
          <a:ext cx="0" cy="118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94EA4C12-176A-4ECE-A54A-7F20483AEA91}"/>
            </a:ext>
          </a:extLst>
        </xdr:cNvPr>
        <xdr:cNvSpPr txBox="1"/>
      </xdr:nvSpPr>
      <xdr:spPr>
        <a:xfrm>
          <a:off x="19992975" y="1030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6178482-0F70-4636-8813-299D04C0FE79}"/>
            </a:ext>
          </a:extLst>
        </xdr:cNvPr>
        <xdr:cNvCxnSpPr/>
      </xdr:nvCxnSpPr>
      <xdr:spPr>
        <a:xfrm>
          <a:off x="19878675" y="10303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E229C782-2661-4C98-B753-124719B557D3}"/>
            </a:ext>
          </a:extLst>
        </xdr:cNvPr>
        <xdr:cNvSpPr txBox="1"/>
      </xdr:nvSpPr>
      <xdr:spPr>
        <a:xfrm>
          <a:off x="19992975" y="890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3D8BADBE-F492-42EE-B64D-6CD9F8133576}"/>
            </a:ext>
          </a:extLst>
        </xdr:cNvPr>
        <xdr:cNvCxnSpPr/>
      </xdr:nvCxnSpPr>
      <xdr:spPr>
        <a:xfrm>
          <a:off x="19878675" y="91152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09DF9CE3-0D74-4C68-9531-09C603DF1949}"/>
            </a:ext>
          </a:extLst>
        </xdr:cNvPr>
        <xdr:cNvSpPr txBox="1"/>
      </xdr:nvSpPr>
      <xdr:spPr>
        <a:xfrm>
          <a:off x="19992975" y="9983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4D79B124-10F5-48B8-B257-2F5ED5BC32B7}"/>
            </a:ext>
          </a:extLst>
        </xdr:cNvPr>
        <xdr:cNvSpPr/>
      </xdr:nvSpPr>
      <xdr:spPr>
        <a:xfrm>
          <a:off x="19897725" y="101223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01DE2DF8-3FFB-473A-A548-64B15DDA1935}"/>
            </a:ext>
          </a:extLst>
        </xdr:cNvPr>
        <xdr:cNvSpPr/>
      </xdr:nvSpPr>
      <xdr:spPr>
        <a:xfrm>
          <a:off x="19154775" y="101232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66F4579A-0735-4E4C-AD74-7596A690F424}"/>
            </a:ext>
          </a:extLst>
        </xdr:cNvPr>
        <xdr:cNvSpPr/>
      </xdr:nvSpPr>
      <xdr:spPr>
        <a:xfrm>
          <a:off x="18345150" y="101229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52E72DD3-3531-40FD-BE0B-6BA5DAECCBBF}"/>
            </a:ext>
          </a:extLst>
        </xdr:cNvPr>
        <xdr:cNvSpPr/>
      </xdr:nvSpPr>
      <xdr:spPr>
        <a:xfrm>
          <a:off x="17554575" y="101260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30B69C12-7822-466F-995A-EC737631ECFA}"/>
            </a:ext>
          </a:extLst>
        </xdr:cNvPr>
        <xdr:cNvSpPr/>
      </xdr:nvSpPr>
      <xdr:spPr>
        <a:xfrm>
          <a:off x="16754475" y="101253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1E21A26-C002-4137-96CC-0CD15C7DE508}"/>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C9E394A-BF42-4BCE-AB7D-EF4EAB02F39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2F477E2-9F83-47D3-9D78-B6A6D55B49A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5AD9B94-216E-4129-BC80-A1E1BA1D5BC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FB2608A-CEF5-4120-97EA-FF971915F51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153035</xdr:rowOff>
    </xdr:from>
    <xdr:to>
      <xdr:col>116</xdr:col>
      <xdr:colOff>114300</xdr:colOff>
      <xdr:row>63</xdr:row>
      <xdr:rowOff>83185</xdr:rowOff>
    </xdr:to>
    <xdr:sp macro="" textlink="">
      <xdr:nvSpPr>
        <xdr:cNvPr id="604" name="楕円 603">
          <a:extLst>
            <a:ext uri="{FF2B5EF4-FFF2-40B4-BE49-F238E27FC236}">
              <a16:creationId xmlns:a16="http://schemas.microsoft.com/office/drawing/2014/main" id="{C2E1CDD2-416B-489A-BB44-53F8A2988E77}"/>
            </a:ext>
          </a:extLst>
        </xdr:cNvPr>
        <xdr:cNvSpPr/>
      </xdr:nvSpPr>
      <xdr:spPr>
        <a:xfrm>
          <a:off x="19897725" y="101923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67962</xdr:rowOff>
    </xdr:from>
    <xdr:ext cx="469744" cy="259045"/>
    <xdr:sp macro="" textlink="">
      <xdr:nvSpPr>
        <xdr:cNvPr id="605" name="【学校施設】&#10;一人当たり面積該当値テキスト">
          <a:extLst>
            <a:ext uri="{FF2B5EF4-FFF2-40B4-BE49-F238E27FC236}">
              <a16:creationId xmlns:a16="http://schemas.microsoft.com/office/drawing/2014/main" id="{C68F5FD5-96FB-4EDD-8A31-0C7F88DD2886}"/>
            </a:ext>
          </a:extLst>
        </xdr:cNvPr>
        <xdr:cNvSpPr txBox="1"/>
      </xdr:nvSpPr>
      <xdr:spPr>
        <a:xfrm>
          <a:off x="19992975" y="1010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154178</xdr:rowOff>
    </xdr:from>
    <xdr:to>
      <xdr:col>112</xdr:col>
      <xdr:colOff>38100</xdr:colOff>
      <xdr:row>63</xdr:row>
      <xdr:rowOff>84328</xdr:rowOff>
    </xdr:to>
    <xdr:sp macro="" textlink="">
      <xdr:nvSpPr>
        <xdr:cNvPr id="606" name="楕円 605">
          <a:extLst>
            <a:ext uri="{FF2B5EF4-FFF2-40B4-BE49-F238E27FC236}">
              <a16:creationId xmlns:a16="http://schemas.microsoft.com/office/drawing/2014/main" id="{C370A2F1-C7C2-471C-9648-7963ABB4C57D}"/>
            </a:ext>
          </a:extLst>
        </xdr:cNvPr>
        <xdr:cNvSpPr/>
      </xdr:nvSpPr>
      <xdr:spPr>
        <a:xfrm>
          <a:off x="19154775" y="101935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32385</xdr:rowOff>
    </xdr:from>
    <xdr:to>
      <xdr:col>116</xdr:col>
      <xdr:colOff>63500</xdr:colOff>
      <xdr:row>63</xdr:row>
      <xdr:rowOff>33528</xdr:rowOff>
    </xdr:to>
    <xdr:cxnSp macro="">
      <xdr:nvCxnSpPr>
        <xdr:cNvPr id="607" name="直線コネクタ 606">
          <a:extLst>
            <a:ext uri="{FF2B5EF4-FFF2-40B4-BE49-F238E27FC236}">
              <a16:creationId xmlns:a16="http://schemas.microsoft.com/office/drawing/2014/main" id="{7851DFF1-FD1D-4664-8874-EA48E8913BBD}"/>
            </a:ext>
          </a:extLst>
        </xdr:cNvPr>
        <xdr:cNvCxnSpPr/>
      </xdr:nvCxnSpPr>
      <xdr:spPr>
        <a:xfrm flipV="1">
          <a:off x="19202400" y="10230485"/>
          <a:ext cx="75247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153988</xdr:rowOff>
    </xdr:from>
    <xdr:to>
      <xdr:col>107</xdr:col>
      <xdr:colOff>101600</xdr:colOff>
      <xdr:row>63</xdr:row>
      <xdr:rowOff>84138</xdr:rowOff>
    </xdr:to>
    <xdr:sp macro="" textlink="">
      <xdr:nvSpPr>
        <xdr:cNvPr id="608" name="楕円 607">
          <a:extLst>
            <a:ext uri="{FF2B5EF4-FFF2-40B4-BE49-F238E27FC236}">
              <a16:creationId xmlns:a16="http://schemas.microsoft.com/office/drawing/2014/main" id="{EDE5E485-1EBD-45B2-A0C9-4A4B87C6736F}"/>
            </a:ext>
          </a:extLst>
        </xdr:cNvPr>
        <xdr:cNvSpPr/>
      </xdr:nvSpPr>
      <xdr:spPr>
        <a:xfrm>
          <a:off x="18345150" y="101933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33338</xdr:rowOff>
    </xdr:from>
    <xdr:to>
      <xdr:col>111</xdr:col>
      <xdr:colOff>177800</xdr:colOff>
      <xdr:row>63</xdr:row>
      <xdr:rowOff>33528</xdr:rowOff>
    </xdr:to>
    <xdr:cxnSp macro="">
      <xdr:nvCxnSpPr>
        <xdr:cNvPr id="609" name="直線コネクタ 608">
          <a:extLst>
            <a:ext uri="{FF2B5EF4-FFF2-40B4-BE49-F238E27FC236}">
              <a16:creationId xmlns:a16="http://schemas.microsoft.com/office/drawing/2014/main" id="{121888E9-C29A-4011-B5F0-1CCE7C80A6CD}"/>
            </a:ext>
          </a:extLst>
        </xdr:cNvPr>
        <xdr:cNvCxnSpPr/>
      </xdr:nvCxnSpPr>
      <xdr:spPr>
        <a:xfrm>
          <a:off x="18392775" y="10231438"/>
          <a:ext cx="809625"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157226</xdr:rowOff>
    </xdr:from>
    <xdr:to>
      <xdr:col>102</xdr:col>
      <xdr:colOff>165100</xdr:colOff>
      <xdr:row>63</xdr:row>
      <xdr:rowOff>87376</xdr:rowOff>
    </xdr:to>
    <xdr:sp macro="" textlink="">
      <xdr:nvSpPr>
        <xdr:cNvPr id="610" name="楕円 609">
          <a:extLst>
            <a:ext uri="{FF2B5EF4-FFF2-40B4-BE49-F238E27FC236}">
              <a16:creationId xmlns:a16="http://schemas.microsoft.com/office/drawing/2014/main" id="{BDD88120-57E8-4D55-90FE-4C791E91A6D2}"/>
            </a:ext>
          </a:extLst>
        </xdr:cNvPr>
        <xdr:cNvSpPr/>
      </xdr:nvSpPr>
      <xdr:spPr>
        <a:xfrm>
          <a:off x="17554575" y="1019975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33338</xdr:rowOff>
    </xdr:from>
    <xdr:to>
      <xdr:col>107</xdr:col>
      <xdr:colOff>50800</xdr:colOff>
      <xdr:row>63</xdr:row>
      <xdr:rowOff>36576</xdr:rowOff>
    </xdr:to>
    <xdr:cxnSp macro="">
      <xdr:nvCxnSpPr>
        <xdr:cNvPr id="611" name="直線コネクタ 610">
          <a:extLst>
            <a:ext uri="{FF2B5EF4-FFF2-40B4-BE49-F238E27FC236}">
              <a16:creationId xmlns:a16="http://schemas.microsoft.com/office/drawing/2014/main" id="{903884CF-5AC1-45D6-AC86-AA50A214B111}"/>
            </a:ext>
          </a:extLst>
        </xdr:cNvPr>
        <xdr:cNvCxnSpPr/>
      </xdr:nvCxnSpPr>
      <xdr:spPr>
        <a:xfrm flipV="1">
          <a:off x="17602200" y="10231438"/>
          <a:ext cx="790575"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157417</xdr:rowOff>
    </xdr:from>
    <xdr:to>
      <xdr:col>98</xdr:col>
      <xdr:colOff>38100</xdr:colOff>
      <xdr:row>63</xdr:row>
      <xdr:rowOff>87567</xdr:rowOff>
    </xdr:to>
    <xdr:sp macro="" textlink="">
      <xdr:nvSpPr>
        <xdr:cNvPr id="612" name="楕円 611">
          <a:extLst>
            <a:ext uri="{FF2B5EF4-FFF2-40B4-BE49-F238E27FC236}">
              <a16:creationId xmlns:a16="http://schemas.microsoft.com/office/drawing/2014/main" id="{3206D885-37C2-466F-BE34-8D2841812938}"/>
            </a:ext>
          </a:extLst>
        </xdr:cNvPr>
        <xdr:cNvSpPr/>
      </xdr:nvSpPr>
      <xdr:spPr>
        <a:xfrm>
          <a:off x="16754475" y="1019994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36576</xdr:rowOff>
    </xdr:from>
    <xdr:to>
      <xdr:col>102</xdr:col>
      <xdr:colOff>114300</xdr:colOff>
      <xdr:row>63</xdr:row>
      <xdr:rowOff>36767</xdr:rowOff>
    </xdr:to>
    <xdr:cxnSp macro="">
      <xdr:nvCxnSpPr>
        <xdr:cNvPr id="613" name="直線コネクタ 612">
          <a:extLst>
            <a:ext uri="{FF2B5EF4-FFF2-40B4-BE49-F238E27FC236}">
              <a16:creationId xmlns:a16="http://schemas.microsoft.com/office/drawing/2014/main" id="{1FD76E11-E189-4FA8-852B-29D15DBA6CA1}"/>
            </a:ext>
          </a:extLst>
        </xdr:cNvPr>
        <xdr:cNvCxnSpPr/>
      </xdr:nvCxnSpPr>
      <xdr:spPr>
        <a:xfrm flipV="1">
          <a:off x="16802100" y="10237851"/>
          <a:ext cx="8001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5FB4608A-4B52-4256-ABDD-7AA8205CAF0D}"/>
            </a:ext>
          </a:extLst>
        </xdr:cNvPr>
        <xdr:cNvSpPr txBox="1"/>
      </xdr:nvSpPr>
      <xdr:spPr>
        <a:xfrm>
          <a:off x="18983402" y="99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6C0979E5-886C-48D0-BF06-637DB3D24CC1}"/>
            </a:ext>
          </a:extLst>
        </xdr:cNvPr>
        <xdr:cNvSpPr txBox="1"/>
      </xdr:nvSpPr>
      <xdr:spPr>
        <a:xfrm>
          <a:off x="18183302" y="990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7A64424C-01F0-4DE3-B7CE-3FE133991FAC}"/>
            </a:ext>
          </a:extLst>
        </xdr:cNvPr>
        <xdr:cNvSpPr txBox="1"/>
      </xdr:nvSpPr>
      <xdr:spPr>
        <a:xfrm>
          <a:off x="17383202" y="990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38967E95-695A-49B0-BD0F-5087501C1450}"/>
            </a:ext>
          </a:extLst>
        </xdr:cNvPr>
        <xdr:cNvSpPr txBox="1"/>
      </xdr:nvSpPr>
      <xdr:spPr>
        <a:xfrm>
          <a:off x="16592627" y="99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75455</xdr:rowOff>
    </xdr:from>
    <xdr:ext cx="469744" cy="259045"/>
    <xdr:sp macro="" textlink="">
      <xdr:nvSpPr>
        <xdr:cNvPr id="618" name="n_1mainValue【学校施設】&#10;一人当たり面積">
          <a:extLst>
            <a:ext uri="{FF2B5EF4-FFF2-40B4-BE49-F238E27FC236}">
              <a16:creationId xmlns:a16="http://schemas.microsoft.com/office/drawing/2014/main" id="{96B6BFE7-9704-4541-964C-050A39B8CF65}"/>
            </a:ext>
          </a:extLst>
        </xdr:cNvPr>
        <xdr:cNvSpPr txBox="1"/>
      </xdr:nvSpPr>
      <xdr:spPr>
        <a:xfrm>
          <a:off x="18983402" y="102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75265</xdr:rowOff>
    </xdr:from>
    <xdr:ext cx="469744" cy="259045"/>
    <xdr:sp macro="" textlink="">
      <xdr:nvSpPr>
        <xdr:cNvPr id="619" name="n_2mainValue【学校施設】&#10;一人当たり面積">
          <a:extLst>
            <a:ext uri="{FF2B5EF4-FFF2-40B4-BE49-F238E27FC236}">
              <a16:creationId xmlns:a16="http://schemas.microsoft.com/office/drawing/2014/main" id="{B61BCB71-0A13-4FA4-801B-283AD239183A}"/>
            </a:ext>
          </a:extLst>
        </xdr:cNvPr>
        <xdr:cNvSpPr txBox="1"/>
      </xdr:nvSpPr>
      <xdr:spPr>
        <a:xfrm>
          <a:off x="18183302" y="1027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78503</xdr:rowOff>
    </xdr:from>
    <xdr:ext cx="469744" cy="259045"/>
    <xdr:sp macro="" textlink="">
      <xdr:nvSpPr>
        <xdr:cNvPr id="620" name="n_3mainValue【学校施設】&#10;一人当たり面積">
          <a:extLst>
            <a:ext uri="{FF2B5EF4-FFF2-40B4-BE49-F238E27FC236}">
              <a16:creationId xmlns:a16="http://schemas.microsoft.com/office/drawing/2014/main" id="{00FB3F06-0805-4D51-946F-2AB4EE7F7DA5}"/>
            </a:ext>
          </a:extLst>
        </xdr:cNvPr>
        <xdr:cNvSpPr txBox="1"/>
      </xdr:nvSpPr>
      <xdr:spPr>
        <a:xfrm>
          <a:off x="17383202" y="1027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78694</xdr:rowOff>
    </xdr:from>
    <xdr:ext cx="469744" cy="259045"/>
    <xdr:sp macro="" textlink="">
      <xdr:nvSpPr>
        <xdr:cNvPr id="621" name="n_4mainValue【学校施設】&#10;一人当たり面積">
          <a:extLst>
            <a:ext uri="{FF2B5EF4-FFF2-40B4-BE49-F238E27FC236}">
              <a16:creationId xmlns:a16="http://schemas.microsoft.com/office/drawing/2014/main" id="{2C16B818-B07B-4502-AB16-65F07A8A9E65}"/>
            </a:ext>
          </a:extLst>
        </xdr:cNvPr>
        <xdr:cNvSpPr txBox="1"/>
      </xdr:nvSpPr>
      <xdr:spPr>
        <a:xfrm>
          <a:off x="16592627" y="1027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E844A985-A0BB-4BA6-9DE4-F0BE625CEA6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679ED0F-B8C6-40B7-8DFC-9B245636715A}"/>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3C9904C3-EBA8-4B21-9964-3628340A422D}"/>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2D0CBE48-A010-4DF6-BF1B-AEA0F6A18E6A}"/>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2437A04C-B0BF-46BF-931D-45DB80898CFA}"/>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338B408F-AD63-4149-90DC-86E8BF747829}"/>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BC5D416E-37A6-4233-A9A4-31CB8C545692}"/>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921CEA1F-F2FF-44AC-9B55-EDD35812EE58}"/>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AFBBC5D4-E4BC-41A5-973D-6F063A5BC79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3471F030-3C27-4BD5-AA22-B89B560EFB3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DCBBB57C-2235-4C70-AA6A-88C119B1CE7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D26A9C04-C451-487D-9EA7-466D675E60DA}"/>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BEABF548-50FF-4154-9A4E-4D410263C297}"/>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8E7E6249-C838-431E-81EF-3B792E679E86}"/>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F1B97C97-3287-4028-912E-82D8850A33B5}"/>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19866A24-0C15-414B-BB49-BE1CF25CB776}"/>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F597E676-4127-4805-94C6-60969D50A0E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9F4D43B8-E2FF-4C58-887F-11E21F75405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7F46560-5ABA-483F-B49F-677BDC9082A4}"/>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D3123BF0-9D90-430D-A360-2D645490EE53}"/>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7C8A74BA-3054-42E0-B6B1-4E5667EDC727}"/>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9051B7EC-2BC8-4486-94B2-081CD50D0608}"/>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7DB2C0F3-4651-4AB9-A060-D0843389A0B9}"/>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BBBAE89B-1376-41EE-B1BB-53CA00A0E239}"/>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1050C201-6995-4ED7-B4C7-D27BE098A123}"/>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1B26F699-7888-4A4B-BCA8-7888FE387F0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3D6FA1CC-347A-43C8-8B4A-BEA20089C2F3}"/>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7B1CFD0D-44AE-44C2-859E-53371B789D84}"/>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17472ABE-EE8C-4224-904C-896BAF5660CB}"/>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6421E5A8-DB12-465F-B6B2-6A60B1482705}"/>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C65E4044-9875-4E77-BF7B-8BD4A831B3A2}"/>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957E5CDB-B548-45A7-AB55-02E398A10929}"/>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AD43C7A9-E75B-4A65-B21A-7E8FA78D0A6C}"/>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A45165FD-7031-4D60-B00C-425FCF6DBFC0}"/>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A54A95DD-73B4-4DC1-8D25-9062279C114B}"/>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23EF1AD7-DAC2-4D39-9768-11883FAAEFB7}"/>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07A243AF-F56C-4B86-84CC-9DAC7E02E88C}"/>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1CEA31DC-E074-4790-9D08-435F2506920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AACB5280-EF2D-4B22-9624-6127F33B3603}"/>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C03CB849-15F5-437C-A25D-CDF3B5AED337}"/>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8DF12B8C-D2A5-438A-A082-51F18E94E6DA}"/>
            </a:ext>
          </a:extLst>
        </xdr:cNvPr>
        <xdr:cNvCxnSpPr/>
      </xdr:nvCxnSpPr>
      <xdr:spPr>
        <a:xfrm flipV="1">
          <a:off x="14696439" y="162515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5689793A-3ED2-46D4-98C5-93D52914F396}"/>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70DA73DE-A203-4C61-8722-73CA62F6FCDB}"/>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a:extLst>
            <a:ext uri="{FF2B5EF4-FFF2-40B4-BE49-F238E27FC236}">
              <a16:creationId xmlns:a16="http://schemas.microsoft.com/office/drawing/2014/main" id="{717475BC-A23D-4127-81D2-E4094B3D0D6E}"/>
            </a:ext>
          </a:extLst>
        </xdr:cNvPr>
        <xdr:cNvSpPr txBox="1"/>
      </xdr:nvSpPr>
      <xdr:spPr>
        <a:xfrm>
          <a:off x="14735175" y="1603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a:extLst>
            <a:ext uri="{FF2B5EF4-FFF2-40B4-BE49-F238E27FC236}">
              <a16:creationId xmlns:a16="http://schemas.microsoft.com/office/drawing/2014/main" id="{DACF09E6-7E92-4E84-A85D-AA392FF0EF0D}"/>
            </a:ext>
          </a:extLst>
        </xdr:cNvPr>
        <xdr:cNvCxnSpPr/>
      </xdr:nvCxnSpPr>
      <xdr:spPr>
        <a:xfrm>
          <a:off x="14611350" y="16251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7" name="【公民館】&#10;有形固定資産減価償却率平均値テキスト">
          <a:extLst>
            <a:ext uri="{FF2B5EF4-FFF2-40B4-BE49-F238E27FC236}">
              <a16:creationId xmlns:a16="http://schemas.microsoft.com/office/drawing/2014/main" id="{2FF08C25-2E55-4ABD-B48F-4DD7AF78DF0B}"/>
            </a:ext>
          </a:extLst>
        </xdr:cNvPr>
        <xdr:cNvSpPr txBox="1"/>
      </xdr:nvSpPr>
      <xdr:spPr>
        <a:xfrm>
          <a:off x="14735175" y="16743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a:extLst>
            <a:ext uri="{FF2B5EF4-FFF2-40B4-BE49-F238E27FC236}">
              <a16:creationId xmlns:a16="http://schemas.microsoft.com/office/drawing/2014/main" id="{F455423D-6983-406C-81D9-33FF45098358}"/>
            </a:ext>
          </a:extLst>
        </xdr:cNvPr>
        <xdr:cNvSpPr/>
      </xdr:nvSpPr>
      <xdr:spPr>
        <a:xfrm>
          <a:off x="14649450" y="16878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a:extLst>
            <a:ext uri="{FF2B5EF4-FFF2-40B4-BE49-F238E27FC236}">
              <a16:creationId xmlns:a16="http://schemas.microsoft.com/office/drawing/2014/main" id="{B9D552D4-AA51-424D-A1D4-4621793CA8BF}"/>
            </a:ext>
          </a:extLst>
        </xdr:cNvPr>
        <xdr:cNvSpPr/>
      </xdr:nvSpPr>
      <xdr:spPr>
        <a:xfrm>
          <a:off x="13887450" y="1687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0" name="フローチャート: 判断 669">
          <a:extLst>
            <a:ext uri="{FF2B5EF4-FFF2-40B4-BE49-F238E27FC236}">
              <a16:creationId xmlns:a16="http://schemas.microsoft.com/office/drawing/2014/main" id="{1FD27128-A144-435C-AA08-0849FDF6FB24}"/>
            </a:ext>
          </a:extLst>
        </xdr:cNvPr>
        <xdr:cNvSpPr/>
      </xdr:nvSpPr>
      <xdr:spPr>
        <a:xfrm>
          <a:off x="13096875" y="16889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1" name="フローチャート: 判断 670">
          <a:extLst>
            <a:ext uri="{FF2B5EF4-FFF2-40B4-BE49-F238E27FC236}">
              <a16:creationId xmlns:a16="http://schemas.microsoft.com/office/drawing/2014/main" id="{9AE949D7-045F-43E4-8811-CB9935EF1A0C}"/>
            </a:ext>
          </a:extLst>
        </xdr:cNvPr>
        <xdr:cNvSpPr/>
      </xdr:nvSpPr>
      <xdr:spPr>
        <a:xfrm>
          <a:off x="12296775" y="168332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2" name="フローチャート: 判断 671">
          <a:extLst>
            <a:ext uri="{FF2B5EF4-FFF2-40B4-BE49-F238E27FC236}">
              <a16:creationId xmlns:a16="http://schemas.microsoft.com/office/drawing/2014/main" id="{230B0CBF-CDB5-407F-AC27-8C158EADF1BF}"/>
            </a:ext>
          </a:extLst>
        </xdr:cNvPr>
        <xdr:cNvSpPr/>
      </xdr:nvSpPr>
      <xdr:spPr>
        <a:xfrm>
          <a:off x="11487150"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FBF2D6B1-47A0-4A9E-8A79-951DCA2BB22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ACB5A42-64FF-4CE8-B9F5-43D4ADD1CE1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6A60731-FED9-4CB5-A29C-6ED55C003341}"/>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8AACC72-5D10-4A46-8A47-19AACD95BE0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512297A-1543-4F91-B854-78616E3058E7}"/>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12064</xdr:rowOff>
    </xdr:from>
    <xdr:to>
      <xdr:col>85</xdr:col>
      <xdr:colOff>177800</xdr:colOff>
      <xdr:row>107</xdr:row>
      <xdr:rowOff>113664</xdr:rowOff>
    </xdr:to>
    <xdr:sp macro="" textlink="">
      <xdr:nvSpPr>
        <xdr:cNvPr id="678" name="楕円 677">
          <a:extLst>
            <a:ext uri="{FF2B5EF4-FFF2-40B4-BE49-F238E27FC236}">
              <a16:creationId xmlns:a16="http://schemas.microsoft.com/office/drawing/2014/main" id="{236C29E4-7E61-4210-B82D-2820FE2EC7B6}"/>
            </a:ext>
          </a:extLst>
        </xdr:cNvPr>
        <xdr:cNvSpPr/>
      </xdr:nvSpPr>
      <xdr:spPr>
        <a:xfrm>
          <a:off x="14649450" y="173348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161941</xdr:rowOff>
    </xdr:from>
    <xdr:ext cx="405111" cy="259045"/>
    <xdr:sp macro="" textlink="">
      <xdr:nvSpPr>
        <xdr:cNvPr id="679" name="【公民館】&#10;有形固定資産減価償却率該当値テキスト">
          <a:extLst>
            <a:ext uri="{FF2B5EF4-FFF2-40B4-BE49-F238E27FC236}">
              <a16:creationId xmlns:a16="http://schemas.microsoft.com/office/drawing/2014/main" id="{09190323-3EE6-4CC4-8D64-FCC5D3AD3CF6}"/>
            </a:ext>
          </a:extLst>
        </xdr:cNvPr>
        <xdr:cNvSpPr txBox="1"/>
      </xdr:nvSpPr>
      <xdr:spPr>
        <a:xfrm>
          <a:off x="14735175"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145414</xdr:rowOff>
    </xdr:from>
    <xdr:to>
      <xdr:col>81</xdr:col>
      <xdr:colOff>101600</xdr:colOff>
      <xdr:row>107</xdr:row>
      <xdr:rowOff>75564</xdr:rowOff>
    </xdr:to>
    <xdr:sp macro="" textlink="">
      <xdr:nvSpPr>
        <xdr:cNvPr id="680" name="楕円 679">
          <a:extLst>
            <a:ext uri="{FF2B5EF4-FFF2-40B4-BE49-F238E27FC236}">
              <a16:creationId xmlns:a16="http://schemas.microsoft.com/office/drawing/2014/main" id="{0B0DA78D-86D5-48EC-A79B-7CF1A5A66867}"/>
            </a:ext>
          </a:extLst>
        </xdr:cNvPr>
        <xdr:cNvSpPr/>
      </xdr:nvSpPr>
      <xdr:spPr>
        <a:xfrm>
          <a:off x="13887450" y="173062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24764</xdr:rowOff>
    </xdr:from>
    <xdr:to>
      <xdr:col>85</xdr:col>
      <xdr:colOff>127000</xdr:colOff>
      <xdr:row>107</xdr:row>
      <xdr:rowOff>62864</xdr:rowOff>
    </xdr:to>
    <xdr:cxnSp macro="">
      <xdr:nvCxnSpPr>
        <xdr:cNvPr id="681" name="直線コネクタ 680">
          <a:extLst>
            <a:ext uri="{FF2B5EF4-FFF2-40B4-BE49-F238E27FC236}">
              <a16:creationId xmlns:a16="http://schemas.microsoft.com/office/drawing/2014/main" id="{FD1CB914-6A3E-4E52-AA42-3ED1BA568934}"/>
            </a:ext>
          </a:extLst>
        </xdr:cNvPr>
        <xdr:cNvCxnSpPr/>
      </xdr:nvCxnSpPr>
      <xdr:spPr>
        <a:xfrm>
          <a:off x="13935075" y="17353914"/>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107314</xdr:rowOff>
    </xdr:from>
    <xdr:to>
      <xdr:col>76</xdr:col>
      <xdr:colOff>165100</xdr:colOff>
      <xdr:row>107</xdr:row>
      <xdr:rowOff>37464</xdr:rowOff>
    </xdr:to>
    <xdr:sp macro="" textlink="">
      <xdr:nvSpPr>
        <xdr:cNvPr id="682" name="楕円 681">
          <a:extLst>
            <a:ext uri="{FF2B5EF4-FFF2-40B4-BE49-F238E27FC236}">
              <a16:creationId xmlns:a16="http://schemas.microsoft.com/office/drawing/2014/main" id="{FF0F7A2B-BEA0-423C-9FC2-FD3FCBAC5AB0}"/>
            </a:ext>
          </a:extLst>
        </xdr:cNvPr>
        <xdr:cNvSpPr/>
      </xdr:nvSpPr>
      <xdr:spPr>
        <a:xfrm>
          <a:off x="13096875" y="17268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158114</xdr:rowOff>
    </xdr:from>
    <xdr:to>
      <xdr:col>81</xdr:col>
      <xdr:colOff>50800</xdr:colOff>
      <xdr:row>107</xdr:row>
      <xdr:rowOff>24764</xdr:rowOff>
    </xdr:to>
    <xdr:cxnSp macro="">
      <xdr:nvCxnSpPr>
        <xdr:cNvPr id="683" name="直線コネクタ 682">
          <a:extLst>
            <a:ext uri="{FF2B5EF4-FFF2-40B4-BE49-F238E27FC236}">
              <a16:creationId xmlns:a16="http://schemas.microsoft.com/office/drawing/2014/main" id="{FBB63556-F5D5-4F99-8CA3-EE6435EA0971}"/>
            </a:ext>
          </a:extLst>
        </xdr:cNvPr>
        <xdr:cNvCxnSpPr/>
      </xdr:nvCxnSpPr>
      <xdr:spPr>
        <a:xfrm>
          <a:off x="13144500" y="17325339"/>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69214</xdr:rowOff>
    </xdr:from>
    <xdr:to>
      <xdr:col>72</xdr:col>
      <xdr:colOff>38100</xdr:colOff>
      <xdr:row>106</xdr:row>
      <xdr:rowOff>170814</xdr:rowOff>
    </xdr:to>
    <xdr:sp macro="" textlink="">
      <xdr:nvSpPr>
        <xdr:cNvPr id="684" name="楕円 683">
          <a:extLst>
            <a:ext uri="{FF2B5EF4-FFF2-40B4-BE49-F238E27FC236}">
              <a16:creationId xmlns:a16="http://schemas.microsoft.com/office/drawing/2014/main" id="{077710DE-4937-4CEB-938E-01CBE81752B9}"/>
            </a:ext>
          </a:extLst>
        </xdr:cNvPr>
        <xdr:cNvSpPr/>
      </xdr:nvSpPr>
      <xdr:spPr>
        <a:xfrm>
          <a:off x="12296775" y="172300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120014</xdr:rowOff>
    </xdr:from>
    <xdr:to>
      <xdr:col>76</xdr:col>
      <xdr:colOff>114300</xdr:colOff>
      <xdr:row>106</xdr:row>
      <xdr:rowOff>158114</xdr:rowOff>
    </xdr:to>
    <xdr:cxnSp macro="">
      <xdr:nvCxnSpPr>
        <xdr:cNvPr id="685" name="直線コネクタ 684">
          <a:extLst>
            <a:ext uri="{FF2B5EF4-FFF2-40B4-BE49-F238E27FC236}">
              <a16:creationId xmlns:a16="http://schemas.microsoft.com/office/drawing/2014/main" id="{7E462F0C-6081-477F-84B2-C2AB12CCDF3F}"/>
            </a:ext>
          </a:extLst>
        </xdr:cNvPr>
        <xdr:cNvCxnSpPr/>
      </xdr:nvCxnSpPr>
      <xdr:spPr>
        <a:xfrm>
          <a:off x="12344400" y="17287239"/>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34925</xdr:rowOff>
    </xdr:from>
    <xdr:to>
      <xdr:col>67</xdr:col>
      <xdr:colOff>101600</xdr:colOff>
      <xdr:row>106</xdr:row>
      <xdr:rowOff>136525</xdr:rowOff>
    </xdr:to>
    <xdr:sp macro="" textlink="">
      <xdr:nvSpPr>
        <xdr:cNvPr id="686" name="楕円 685">
          <a:extLst>
            <a:ext uri="{FF2B5EF4-FFF2-40B4-BE49-F238E27FC236}">
              <a16:creationId xmlns:a16="http://schemas.microsoft.com/office/drawing/2014/main" id="{720A291B-55A9-433D-B6C3-7631AF315F1D}"/>
            </a:ext>
          </a:extLst>
        </xdr:cNvPr>
        <xdr:cNvSpPr/>
      </xdr:nvSpPr>
      <xdr:spPr>
        <a:xfrm>
          <a:off x="11487150" y="17198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85725</xdr:rowOff>
    </xdr:from>
    <xdr:to>
      <xdr:col>71</xdr:col>
      <xdr:colOff>177800</xdr:colOff>
      <xdr:row>106</xdr:row>
      <xdr:rowOff>120014</xdr:rowOff>
    </xdr:to>
    <xdr:cxnSp macro="">
      <xdr:nvCxnSpPr>
        <xdr:cNvPr id="687" name="直線コネクタ 686">
          <a:extLst>
            <a:ext uri="{FF2B5EF4-FFF2-40B4-BE49-F238E27FC236}">
              <a16:creationId xmlns:a16="http://schemas.microsoft.com/office/drawing/2014/main" id="{6C0A437A-C86D-473B-83CF-D563216ED4CD}"/>
            </a:ext>
          </a:extLst>
        </xdr:cNvPr>
        <xdr:cNvCxnSpPr/>
      </xdr:nvCxnSpPr>
      <xdr:spPr>
        <a:xfrm>
          <a:off x="11534775" y="17246600"/>
          <a:ext cx="80962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8" name="n_1aveValue【公民館】&#10;有形固定資産減価償却率">
          <a:extLst>
            <a:ext uri="{FF2B5EF4-FFF2-40B4-BE49-F238E27FC236}">
              <a16:creationId xmlns:a16="http://schemas.microsoft.com/office/drawing/2014/main" id="{DC1D710E-8F08-4F4D-8009-40B8BECD20B7}"/>
            </a:ext>
          </a:extLst>
        </xdr:cNvPr>
        <xdr:cNvSpPr txBox="1"/>
      </xdr:nvSpPr>
      <xdr:spPr>
        <a:xfrm>
          <a:off x="13745219" y="1666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89" name="n_2aveValue【公民館】&#10;有形固定資産減価償却率">
          <a:extLst>
            <a:ext uri="{FF2B5EF4-FFF2-40B4-BE49-F238E27FC236}">
              <a16:creationId xmlns:a16="http://schemas.microsoft.com/office/drawing/2014/main" id="{775F63C0-92EF-465E-BFA0-9DD218E9B21E}"/>
            </a:ext>
          </a:extLst>
        </xdr:cNvPr>
        <xdr:cNvSpPr txBox="1"/>
      </xdr:nvSpPr>
      <xdr:spPr>
        <a:xfrm>
          <a:off x="12964169" y="1667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0" name="n_3aveValue【公民館】&#10;有形固定資産減価償却率">
          <a:extLst>
            <a:ext uri="{FF2B5EF4-FFF2-40B4-BE49-F238E27FC236}">
              <a16:creationId xmlns:a16="http://schemas.microsoft.com/office/drawing/2014/main" id="{825C1326-E6A6-4F71-8392-D8F730BF0EF8}"/>
            </a:ext>
          </a:extLst>
        </xdr:cNvPr>
        <xdr:cNvSpPr txBox="1"/>
      </xdr:nvSpPr>
      <xdr:spPr>
        <a:xfrm>
          <a:off x="12164069"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91" name="n_4aveValue【公民館】&#10;有形固定資産減価償却率">
          <a:extLst>
            <a:ext uri="{FF2B5EF4-FFF2-40B4-BE49-F238E27FC236}">
              <a16:creationId xmlns:a16="http://schemas.microsoft.com/office/drawing/2014/main" id="{093A3B04-96F2-4303-A655-1B3446C431C8}"/>
            </a:ext>
          </a:extLst>
        </xdr:cNvPr>
        <xdr:cNvSpPr txBox="1"/>
      </xdr:nvSpPr>
      <xdr:spPr>
        <a:xfrm>
          <a:off x="113544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66691</xdr:rowOff>
    </xdr:from>
    <xdr:ext cx="405111" cy="259045"/>
    <xdr:sp macro="" textlink="">
      <xdr:nvSpPr>
        <xdr:cNvPr id="692" name="n_1mainValue【公民館】&#10;有形固定資産減価償却率">
          <a:extLst>
            <a:ext uri="{FF2B5EF4-FFF2-40B4-BE49-F238E27FC236}">
              <a16:creationId xmlns:a16="http://schemas.microsoft.com/office/drawing/2014/main" id="{F3DFF99D-303A-4A36-BDE7-F8A692ACA7AB}"/>
            </a:ext>
          </a:extLst>
        </xdr:cNvPr>
        <xdr:cNvSpPr txBox="1"/>
      </xdr:nvSpPr>
      <xdr:spPr>
        <a:xfrm>
          <a:off x="13745219"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28591</xdr:rowOff>
    </xdr:from>
    <xdr:ext cx="405111" cy="259045"/>
    <xdr:sp macro="" textlink="">
      <xdr:nvSpPr>
        <xdr:cNvPr id="693" name="n_2mainValue【公民館】&#10;有形固定資産減価償却率">
          <a:extLst>
            <a:ext uri="{FF2B5EF4-FFF2-40B4-BE49-F238E27FC236}">
              <a16:creationId xmlns:a16="http://schemas.microsoft.com/office/drawing/2014/main" id="{1A5435A9-6235-401E-A404-28F4F38104FB}"/>
            </a:ext>
          </a:extLst>
        </xdr:cNvPr>
        <xdr:cNvSpPr txBox="1"/>
      </xdr:nvSpPr>
      <xdr:spPr>
        <a:xfrm>
          <a:off x="12964169"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161941</xdr:rowOff>
    </xdr:from>
    <xdr:ext cx="405111" cy="259045"/>
    <xdr:sp macro="" textlink="">
      <xdr:nvSpPr>
        <xdr:cNvPr id="694" name="n_3mainValue【公民館】&#10;有形固定資産減価償却率">
          <a:extLst>
            <a:ext uri="{FF2B5EF4-FFF2-40B4-BE49-F238E27FC236}">
              <a16:creationId xmlns:a16="http://schemas.microsoft.com/office/drawing/2014/main" id="{B8CB33ED-A0CA-4B1A-AB18-6281DB0FE1C6}"/>
            </a:ext>
          </a:extLst>
        </xdr:cNvPr>
        <xdr:cNvSpPr txBox="1"/>
      </xdr:nvSpPr>
      <xdr:spPr>
        <a:xfrm>
          <a:off x="12164069"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127652</xdr:rowOff>
    </xdr:from>
    <xdr:ext cx="405111" cy="259045"/>
    <xdr:sp macro="" textlink="">
      <xdr:nvSpPr>
        <xdr:cNvPr id="695" name="n_4mainValue【公民館】&#10;有形固定資産減価償却率">
          <a:extLst>
            <a:ext uri="{FF2B5EF4-FFF2-40B4-BE49-F238E27FC236}">
              <a16:creationId xmlns:a16="http://schemas.microsoft.com/office/drawing/2014/main" id="{B6B93A30-7C4C-4DA4-87E2-B15A7D5FB89C}"/>
            </a:ext>
          </a:extLst>
        </xdr:cNvPr>
        <xdr:cNvSpPr txBox="1"/>
      </xdr:nvSpPr>
      <xdr:spPr>
        <a:xfrm>
          <a:off x="113544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67D37FE1-44CF-4774-9E6D-CBE1642411B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70915165-01E7-4206-B509-D2FF1A2F3EB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51F9E12D-F849-449D-920C-FD537E84617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F0323E50-CAE2-415C-897B-77A6543DE667}"/>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71B4234E-8D35-4B75-AF0F-61CED28EBF8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2777C7FB-D372-4737-ADBD-70104D9F3F5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F7457424-BE7D-4C17-8E51-7C60FACEA81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231FEFF-FF79-4295-8D6B-BBF8676B396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DFB0B8CA-D390-46CB-8D7F-8C64FCBE46A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CE5C2A10-BD48-4AB0-9857-B096CE46A0E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4AD2FF50-876B-4A9A-B9D7-E31FFF2BF529}"/>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904642A2-10D2-4F21-A5DB-EF540A478332}"/>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51255CF7-117A-415A-ADA0-071F143C26A9}"/>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B4E16557-7F32-42CC-AEDD-57B1EDC38779}"/>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EF598C4E-3ED4-491B-88E0-B5E266B561A4}"/>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BBC40FB2-C269-4638-B6E0-5A87F5657132}"/>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9910DF80-1C4C-4D54-985B-077E3C63B621}"/>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4872AD71-FECC-467A-981D-FBC06B127A65}"/>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9DBE2AA0-B123-456B-9329-324ACDFE7AEF}"/>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D18616CA-C2C9-424F-9BFD-C90087947510}"/>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FC4819E8-198B-4E20-8086-397E994CC987}"/>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09EF2843-0974-40A4-823B-C1822109CA79}"/>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437616FB-34D0-4007-B78E-F4B9A5A7485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65DB2AE9-396F-4008-ACCC-0462DDCBC79F}"/>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5701CCE-9510-4F5B-8F04-436563371252}"/>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a:extLst>
            <a:ext uri="{FF2B5EF4-FFF2-40B4-BE49-F238E27FC236}">
              <a16:creationId xmlns:a16="http://schemas.microsoft.com/office/drawing/2014/main" id="{D2933266-2E9A-43FE-9D89-18D31DF176B2}"/>
            </a:ext>
          </a:extLst>
        </xdr:cNvPr>
        <xdr:cNvCxnSpPr/>
      </xdr:nvCxnSpPr>
      <xdr:spPr>
        <a:xfrm flipV="1">
          <a:off x="19954239" y="16128002"/>
          <a:ext cx="0" cy="1534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a:extLst>
            <a:ext uri="{FF2B5EF4-FFF2-40B4-BE49-F238E27FC236}">
              <a16:creationId xmlns:a16="http://schemas.microsoft.com/office/drawing/2014/main" id="{459AD849-4B71-4581-A525-8B0CF13AE907}"/>
            </a:ext>
          </a:extLst>
        </xdr:cNvPr>
        <xdr:cNvSpPr txBox="1"/>
      </xdr:nvSpPr>
      <xdr:spPr>
        <a:xfrm>
          <a:off x="19992975"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a:extLst>
            <a:ext uri="{FF2B5EF4-FFF2-40B4-BE49-F238E27FC236}">
              <a16:creationId xmlns:a16="http://schemas.microsoft.com/office/drawing/2014/main" id="{C989DAE6-DB9B-4EDE-8239-9A0A0BDCF5C1}"/>
            </a:ext>
          </a:extLst>
        </xdr:cNvPr>
        <xdr:cNvCxnSpPr/>
      </xdr:nvCxnSpPr>
      <xdr:spPr>
        <a:xfrm>
          <a:off x="19878675"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a:extLst>
            <a:ext uri="{FF2B5EF4-FFF2-40B4-BE49-F238E27FC236}">
              <a16:creationId xmlns:a16="http://schemas.microsoft.com/office/drawing/2014/main" id="{8D7BBF50-8317-4264-BD7F-B84CE079F6A3}"/>
            </a:ext>
          </a:extLst>
        </xdr:cNvPr>
        <xdr:cNvSpPr txBox="1"/>
      </xdr:nvSpPr>
      <xdr:spPr>
        <a:xfrm>
          <a:off x="19992975" y="15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a:extLst>
            <a:ext uri="{FF2B5EF4-FFF2-40B4-BE49-F238E27FC236}">
              <a16:creationId xmlns:a16="http://schemas.microsoft.com/office/drawing/2014/main" id="{D35EDDA1-2ABC-4A71-89BF-D3E8EDF17F36}"/>
            </a:ext>
          </a:extLst>
        </xdr:cNvPr>
        <xdr:cNvCxnSpPr/>
      </xdr:nvCxnSpPr>
      <xdr:spPr>
        <a:xfrm>
          <a:off x="19878675" y="161280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6" name="【公民館】&#10;一人当たり面積平均値テキスト">
          <a:extLst>
            <a:ext uri="{FF2B5EF4-FFF2-40B4-BE49-F238E27FC236}">
              <a16:creationId xmlns:a16="http://schemas.microsoft.com/office/drawing/2014/main" id="{D332CE55-7F0F-4093-A4F6-E25E3667EC9B}"/>
            </a:ext>
          </a:extLst>
        </xdr:cNvPr>
        <xdr:cNvSpPr txBox="1"/>
      </xdr:nvSpPr>
      <xdr:spPr>
        <a:xfrm>
          <a:off x="19992975" y="17233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a:extLst>
            <a:ext uri="{FF2B5EF4-FFF2-40B4-BE49-F238E27FC236}">
              <a16:creationId xmlns:a16="http://schemas.microsoft.com/office/drawing/2014/main" id="{159FFC99-AE91-4A53-ACF9-A1E9C12D3455}"/>
            </a:ext>
          </a:extLst>
        </xdr:cNvPr>
        <xdr:cNvSpPr/>
      </xdr:nvSpPr>
      <xdr:spPr>
        <a:xfrm>
          <a:off x="19897725" y="1737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a:extLst>
            <a:ext uri="{FF2B5EF4-FFF2-40B4-BE49-F238E27FC236}">
              <a16:creationId xmlns:a16="http://schemas.microsoft.com/office/drawing/2014/main" id="{E0D7FEB8-8516-4A20-A05D-792EBED7F8DE}"/>
            </a:ext>
          </a:extLst>
        </xdr:cNvPr>
        <xdr:cNvSpPr/>
      </xdr:nvSpPr>
      <xdr:spPr>
        <a:xfrm>
          <a:off x="19154775" y="173726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9" name="フローチャート: 判断 728">
          <a:extLst>
            <a:ext uri="{FF2B5EF4-FFF2-40B4-BE49-F238E27FC236}">
              <a16:creationId xmlns:a16="http://schemas.microsoft.com/office/drawing/2014/main" id="{290FCEE5-97E9-4A83-96B0-FFB3190EAFAA}"/>
            </a:ext>
          </a:extLst>
        </xdr:cNvPr>
        <xdr:cNvSpPr/>
      </xdr:nvSpPr>
      <xdr:spPr>
        <a:xfrm>
          <a:off x="18345150" y="173757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0" name="フローチャート: 判断 729">
          <a:extLst>
            <a:ext uri="{FF2B5EF4-FFF2-40B4-BE49-F238E27FC236}">
              <a16:creationId xmlns:a16="http://schemas.microsoft.com/office/drawing/2014/main" id="{BC842E2A-A393-44C5-A053-F4F6F4284836}"/>
            </a:ext>
          </a:extLst>
        </xdr:cNvPr>
        <xdr:cNvSpPr/>
      </xdr:nvSpPr>
      <xdr:spPr>
        <a:xfrm>
          <a:off x="17554575" y="173660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1" name="フローチャート: 判断 730">
          <a:extLst>
            <a:ext uri="{FF2B5EF4-FFF2-40B4-BE49-F238E27FC236}">
              <a16:creationId xmlns:a16="http://schemas.microsoft.com/office/drawing/2014/main" id="{0FA7B42E-AD01-4361-86E0-695718B2BED2}"/>
            </a:ext>
          </a:extLst>
        </xdr:cNvPr>
        <xdr:cNvSpPr/>
      </xdr:nvSpPr>
      <xdr:spPr>
        <a:xfrm>
          <a:off x="16754475" y="17375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1ADDCC4-5B1C-4035-A9DE-6E8687A0CEB0}"/>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97984FB-D75F-4715-B0E9-2E4B5D84B5F4}"/>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BA16E90-E71B-412E-929A-1A4BA50C026F}"/>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9D82C27-B4B5-406E-BCBC-FBC230893B5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759DCF2-8953-4EFB-8642-D8C3627409C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37" name="楕円 736">
          <a:extLst>
            <a:ext uri="{FF2B5EF4-FFF2-40B4-BE49-F238E27FC236}">
              <a16:creationId xmlns:a16="http://schemas.microsoft.com/office/drawing/2014/main" id="{3D9177CB-4E0C-4A5F-9B34-875AA86C8F53}"/>
            </a:ext>
          </a:extLst>
        </xdr:cNvPr>
        <xdr:cNvSpPr/>
      </xdr:nvSpPr>
      <xdr:spPr>
        <a:xfrm>
          <a:off x="19897725" y="1749706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738" name="【公民館】&#10;一人当たり面積該当値テキスト">
          <a:extLst>
            <a:ext uri="{FF2B5EF4-FFF2-40B4-BE49-F238E27FC236}">
              <a16:creationId xmlns:a16="http://schemas.microsoft.com/office/drawing/2014/main" id="{57E6A647-647E-49B9-AD84-0968C373F985}"/>
            </a:ext>
          </a:extLst>
        </xdr:cNvPr>
        <xdr:cNvSpPr txBox="1"/>
      </xdr:nvSpPr>
      <xdr:spPr>
        <a:xfrm>
          <a:off x="19992975" y="1742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739" name="楕円 738">
          <a:extLst>
            <a:ext uri="{FF2B5EF4-FFF2-40B4-BE49-F238E27FC236}">
              <a16:creationId xmlns:a16="http://schemas.microsoft.com/office/drawing/2014/main" id="{49421C1F-DE7D-4683-B5DC-AD78CDB5DAF8}"/>
            </a:ext>
          </a:extLst>
        </xdr:cNvPr>
        <xdr:cNvSpPr/>
      </xdr:nvSpPr>
      <xdr:spPr>
        <a:xfrm>
          <a:off x="19154775" y="174970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740" name="直線コネクタ 739">
          <a:extLst>
            <a:ext uri="{FF2B5EF4-FFF2-40B4-BE49-F238E27FC236}">
              <a16:creationId xmlns:a16="http://schemas.microsoft.com/office/drawing/2014/main" id="{601C1C41-2A50-430A-A6BF-71A7D0AABCB3}"/>
            </a:ext>
          </a:extLst>
        </xdr:cNvPr>
        <xdr:cNvCxnSpPr/>
      </xdr:nvCxnSpPr>
      <xdr:spPr>
        <a:xfrm>
          <a:off x="19202400" y="1755421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741" name="楕円 740">
          <a:extLst>
            <a:ext uri="{FF2B5EF4-FFF2-40B4-BE49-F238E27FC236}">
              <a16:creationId xmlns:a16="http://schemas.microsoft.com/office/drawing/2014/main" id="{74D81643-A250-48A0-AC17-0EF7BD0263EE}"/>
            </a:ext>
          </a:extLst>
        </xdr:cNvPr>
        <xdr:cNvSpPr/>
      </xdr:nvSpPr>
      <xdr:spPr>
        <a:xfrm>
          <a:off x="18345150" y="1749706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63137</xdr:rowOff>
    </xdr:to>
    <xdr:cxnSp macro="">
      <xdr:nvCxnSpPr>
        <xdr:cNvPr id="742" name="直線コネクタ 741">
          <a:extLst>
            <a:ext uri="{FF2B5EF4-FFF2-40B4-BE49-F238E27FC236}">
              <a16:creationId xmlns:a16="http://schemas.microsoft.com/office/drawing/2014/main" id="{0E582F1A-AFC7-44A0-BBAC-B71EA7980D66}"/>
            </a:ext>
          </a:extLst>
        </xdr:cNvPr>
        <xdr:cNvCxnSpPr/>
      </xdr:nvCxnSpPr>
      <xdr:spPr>
        <a:xfrm>
          <a:off x="18392775" y="1755421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743" name="楕円 742">
          <a:extLst>
            <a:ext uri="{FF2B5EF4-FFF2-40B4-BE49-F238E27FC236}">
              <a16:creationId xmlns:a16="http://schemas.microsoft.com/office/drawing/2014/main" id="{7D6E8F4B-EF86-46F0-9837-34D7C3F50E11}"/>
            </a:ext>
          </a:extLst>
        </xdr:cNvPr>
        <xdr:cNvSpPr/>
      </xdr:nvSpPr>
      <xdr:spPr>
        <a:xfrm>
          <a:off x="17554575" y="175003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66402</xdr:rowOff>
    </xdr:to>
    <xdr:cxnSp macro="">
      <xdr:nvCxnSpPr>
        <xdr:cNvPr id="744" name="直線コネクタ 743">
          <a:extLst>
            <a:ext uri="{FF2B5EF4-FFF2-40B4-BE49-F238E27FC236}">
              <a16:creationId xmlns:a16="http://schemas.microsoft.com/office/drawing/2014/main" id="{D5153086-109F-4E20-AA95-503B821988D0}"/>
            </a:ext>
          </a:extLst>
        </xdr:cNvPr>
        <xdr:cNvCxnSpPr/>
      </xdr:nvCxnSpPr>
      <xdr:spPr>
        <a:xfrm flipV="1">
          <a:off x="17602200" y="17554212"/>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745" name="楕円 744">
          <a:extLst>
            <a:ext uri="{FF2B5EF4-FFF2-40B4-BE49-F238E27FC236}">
              <a16:creationId xmlns:a16="http://schemas.microsoft.com/office/drawing/2014/main" id="{425C67E0-E04E-40DA-926E-75F1232A1AF5}"/>
            </a:ext>
          </a:extLst>
        </xdr:cNvPr>
        <xdr:cNvSpPr/>
      </xdr:nvSpPr>
      <xdr:spPr>
        <a:xfrm>
          <a:off x="16754475" y="175003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66402</xdr:rowOff>
    </xdr:to>
    <xdr:cxnSp macro="">
      <xdr:nvCxnSpPr>
        <xdr:cNvPr id="746" name="直線コネクタ 745">
          <a:extLst>
            <a:ext uri="{FF2B5EF4-FFF2-40B4-BE49-F238E27FC236}">
              <a16:creationId xmlns:a16="http://schemas.microsoft.com/office/drawing/2014/main" id="{0A770104-F72B-4F9B-A073-3B56CA30A764}"/>
            </a:ext>
          </a:extLst>
        </xdr:cNvPr>
        <xdr:cNvCxnSpPr/>
      </xdr:nvCxnSpPr>
      <xdr:spPr>
        <a:xfrm>
          <a:off x="16802100" y="1755747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7" name="n_1aveValue【公民館】&#10;一人当たり面積">
          <a:extLst>
            <a:ext uri="{FF2B5EF4-FFF2-40B4-BE49-F238E27FC236}">
              <a16:creationId xmlns:a16="http://schemas.microsoft.com/office/drawing/2014/main" id="{59B95F31-EEFE-4DD5-AD55-FD6E805E9867}"/>
            </a:ext>
          </a:extLst>
        </xdr:cNvPr>
        <xdr:cNvSpPr txBox="1"/>
      </xdr:nvSpPr>
      <xdr:spPr>
        <a:xfrm>
          <a:off x="18983402" y="17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48" name="n_2aveValue【公民館】&#10;一人当たり面積">
          <a:extLst>
            <a:ext uri="{FF2B5EF4-FFF2-40B4-BE49-F238E27FC236}">
              <a16:creationId xmlns:a16="http://schemas.microsoft.com/office/drawing/2014/main" id="{F0D48AF7-3504-4478-8A37-283E78CDCC2E}"/>
            </a:ext>
          </a:extLst>
        </xdr:cNvPr>
        <xdr:cNvSpPr txBox="1"/>
      </xdr:nvSpPr>
      <xdr:spPr>
        <a:xfrm>
          <a:off x="18183302"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49" name="n_3aveValue【公民館】&#10;一人当たり面積">
          <a:extLst>
            <a:ext uri="{FF2B5EF4-FFF2-40B4-BE49-F238E27FC236}">
              <a16:creationId xmlns:a16="http://schemas.microsoft.com/office/drawing/2014/main" id="{9E357B80-E96E-4BD3-A136-0409744EDD52}"/>
            </a:ext>
          </a:extLst>
        </xdr:cNvPr>
        <xdr:cNvSpPr txBox="1"/>
      </xdr:nvSpPr>
      <xdr:spPr>
        <a:xfrm>
          <a:off x="17383202" y="1716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0" name="n_4aveValue【公民館】&#10;一人当たり面積">
          <a:extLst>
            <a:ext uri="{FF2B5EF4-FFF2-40B4-BE49-F238E27FC236}">
              <a16:creationId xmlns:a16="http://schemas.microsoft.com/office/drawing/2014/main" id="{F6760579-B911-42E3-9055-45432C502147}"/>
            </a:ext>
          </a:extLst>
        </xdr:cNvPr>
        <xdr:cNvSpPr txBox="1"/>
      </xdr:nvSpPr>
      <xdr:spPr>
        <a:xfrm>
          <a:off x="16592627"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751" name="n_1mainValue【公民館】&#10;一人当たり面積">
          <a:extLst>
            <a:ext uri="{FF2B5EF4-FFF2-40B4-BE49-F238E27FC236}">
              <a16:creationId xmlns:a16="http://schemas.microsoft.com/office/drawing/2014/main" id="{23768712-A64B-4077-8FFD-6CCCA8F1EA8E}"/>
            </a:ext>
          </a:extLst>
        </xdr:cNvPr>
        <xdr:cNvSpPr txBox="1"/>
      </xdr:nvSpPr>
      <xdr:spPr>
        <a:xfrm>
          <a:off x="18983402" y="1758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752" name="n_2mainValue【公民館】&#10;一人当たり面積">
          <a:extLst>
            <a:ext uri="{FF2B5EF4-FFF2-40B4-BE49-F238E27FC236}">
              <a16:creationId xmlns:a16="http://schemas.microsoft.com/office/drawing/2014/main" id="{C59FA21D-088D-4034-A057-EA2E6BC5782E}"/>
            </a:ext>
          </a:extLst>
        </xdr:cNvPr>
        <xdr:cNvSpPr txBox="1"/>
      </xdr:nvSpPr>
      <xdr:spPr>
        <a:xfrm>
          <a:off x="18183302" y="1758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753" name="n_3mainValue【公民館】&#10;一人当たり面積">
          <a:extLst>
            <a:ext uri="{FF2B5EF4-FFF2-40B4-BE49-F238E27FC236}">
              <a16:creationId xmlns:a16="http://schemas.microsoft.com/office/drawing/2014/main" id="{CCDB0022-C854-4287-90E8-F6EAD47BCED8}"/>
            </a:ext>
          </a:extLst>
        </xdr:cNvPr>
        <xdr:cNvSpPr txBox="1"/>
      </xdr:nvSpPr>
      <xdr:spPr>
        <a:xfrm>
          <a:off x="17383202" y="175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754" name="n_4mainValue【公民館】&#10;一人当たり面積">
          <a:extLst>
            <a:ext uri="{FF2B5EF4-FFF2-40B4-BE49-F238E27FC236}">
              <a16:creationId xmlns:a16="http://schemas.microsoft.com/office/drawing/2014/main" id="{94145451-86B2-4B34-8BC3-A7C3B3B0A669}"/>
            </a:ext>
          </a:extLst>
        </xdr:cNvPr>
        <xdr:cNvSpPr txBox="1"/>
      </xdr:nvSpPr>
      <xdr:spPr>
        <a:xfrm>
          <a:off x="16592627" y="175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8A070049-139F-4883-BC11-CA5520ACCD4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13024BF7-AB54-45CD-8E87-C2576EC019C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1AFCB30D-C040-4A65-8FAD-47AD85EC55F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保育所、学校施設、公民館の減価償却率が特に高くなっている。各施設について順次更新等を検討しているところであり、今後更新や改修が進むにつれ、減価償却率は低下する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B10A19-E9CE-47F6-B771-3D8BCA1730F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F51C93-8CB4-42DF-BEC3-0F65BE195EE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09D459-5146-4595-A28A-2BCBDCD0A53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7779CF-CD78-4392-BF25-026513F0EBD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6D6CEA-27FE-41A9-B7F6-DDA3A60AE18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5C26D3-0945-490F-A7E1-11FEC11D6F1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7C5102-8F5A-4937-A2EA-670ACF8E37F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755593-3249-44BE-8C31-30521A1B47A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FF1CC0-A29B-4D57-8873-76F3DC5CFCF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C9257B-FD1B-44DD-AD34-C465E947F4E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56,794
56,224
7.72
25,031,347
23,146,031
1,758,610
12,861,000
17,376,647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92D48F-84AB-4B25-80EC-D8FAB4D0BAE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5241E9-4E4D-4952-A269-A45251B43B6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0AF51D-05F2-4D4F-833B-87BB4A0BC14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EE0EDD-C95E-42AF-9F41-42A6907EF4E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0E9045-6421-4063-9AA6-E82326107FE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0549576-139F-4630-801E-0E5ABC73F3F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9D688C-B29B-4F4E-975A-27965596D00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8E5448-9C29-41F7-9AC8-BD79AC9C4F5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B567AC-464C-48D6-A36A-4CA5269F3D3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216431-0A96-432C-BFE5-168F14593BF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152C02-7A0D-4744-9353-A0A830F67E0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25023C-D7F7-468E-8FCE-B46296EADB7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507018-2365-495C-8493-F91AA6C8689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1D31B7-D7E7-4D00-A84F-A8D2898C267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446563-1609-40D8-B347-A28F4C08BF0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FAA5C9-8A08-4B3A-BDC4-BF062EFB7A1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7FB084-8674-42B7-9EDA-28ACD409882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EA2C56-2F48-4A7D-98EF-3E59D8A1DDDA}"/>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CE09DF-2F71-4394-B1EF-D5AEF56E51F0}"/>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58194E4-45CF-413A-95CB-A9BE41A14D98}"/>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617A1E-F7C5-4CDE-A9F2-272A36D0C64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A9450C-2F4E-4415-A700-8850FF639DA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CF8FA2-927A-493A-8924-D48D78457BFA}"/>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559105-6F74-4112-8812-C05559479D96}"/>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8950EA1-018A-4B86-8E9E-89C3A7D5C4D8}"/>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DD3A42-1311-47EE-889C-E057D9D0FA22}"/>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D2EC5E-9EB9-40F5-82EC-91DEF2CB738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8C7052-046D-4286-8F86-DDC394C758C7}"/>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1C3638-01FB-43B6-B871-7B1A5DB67FE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82BCEC-7AAA-4FCC-A9C9-DCAF4587F55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122BA0-DE25-4338-B9FE-4320D50F4EF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2A043C-3357-418B-9BA8-69F59F500CF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3CDD337-237C-49E2-AA8D-82636054D19F}"/>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290866C-723D-45DE-99AB-D6DF9BF0F223}"/>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2A80648-DC4E-47A2-9F57-60B084A37CCE}"/>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FBA2F86-1E80-4499-A915-E02CCF836E1B}"/>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79C3546-3271-455C-957E-53DD40D533C6}"/>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91983F5-5D3F-4819-B617-873F819D70D3}"/>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8BBE50A-CC3A-478F-8044-58FDAE643C30}"/>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5E91EE2-DBCF-4E5F-89EB-6D6D323E1B9F}"/>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456DBD8-82F0-4D2F-B080-F38C29DB258D}"/>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69FDE97-1FEF-4F1D-BD9A-54924DD22172}"/>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0FADC5E-F8D9-4712-9A9C-F06ACAE02348}"/>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545697F-256E-42D4-B44A-A8763DAA546D}"/>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47C5C3C-A7C8-4A4B-8FEF-15F5D6A3DC3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68F4333-F32A-45A7-83D4-D7E56F919EA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864EAAD4-2F75-42B8-9CBD-F11110504016}"/>
            </a:ext>
          </a:extLst>
        </xdr:cNvPr>
        <xdr:cNvCxnSpPr/>
      </xdr:nvCxnSpPr>
      <xdr:spPr>
        <a:xfrm flipV="1">
          <a:off x="4180840" y="5436053"/>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745E8622-4BFD-422D-8E52-7F67428712E4}"/>
            </a:ext>
          </a:extLst>
        </xdr:cNvPr>
        <xdr:cNvSpPr txBox="1"/>
      </xdr:nvSpPr>
      <xdr:spPr>
        <a:xfrm>
          <a:off x="4219575" y="6885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E667891B-FEA4-467B-9860-AD7E2B448E3C}"/>
            </a:ext>
          </a:extLst>
        </xdr:cNvPr>
        <xdr:cNvCxnSpPr/>
      </xdr:nvCxnSpPr>
      <xdr:spPr>
        <a:xfrm>
          <a:off x="4105275" y="6878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80E6B51E-DDFE-44F3-B2A0-314C8C8A67CA}"/>
            </a:ext>
          </a:extLst>
        </xdr:cNvPr>
        <xdr:cNvSpPr txBox="1"/>
      </xdr:nvSpPr>
      <xdr:spPr>
        <a:xfrm>
          <a:off x="4219575" y="5220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FEB1A17A-72B0-4DD5-8F42-9AB42DE917AD}"/>
            </a:ext>
          </a:extLst>
        </xdr:cNvPr>
        <xdr:cNvCxnSpPr/>
      </xdr:nvCxnSpPr>
      <xdr:spPr>
        <a:xfrm>
          <a:off x="4105275" y="5436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6564CC35-FEAB-4F1F-A9ED-ABEF0CABC6B0}"/>
            </a:ext>
          </a:extLst>
        </xdr:cNvPr>
        <xdr:cNvSpPr txBox="1"/>
      </xdr:nvSpPr>
      <xdr:spPr>
        <a:xfrm>
          <a:off x="4219575" y="597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3064B4B5-8D67-4586-AF93-93470C3BB8C2}"/>
            </a:ext>
          </a:extLst>
        </xdr:cNvPr>
        <xdr:cNvSpPr/>
      </xdr:nvSpPr>
      <xdr:spPr>
        <a:xfrm>
          <a:off x="4124325" y="61064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88EDB0DB-18F9-4B15-A850-F113CE9C06E1}"/>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B168D012-FE2B-4967-8356-A682B4961EF4}"/>
            </a:ext>
          </a:extLst>
        </xdr:cNvPr>
        <xdr:cNvSpPr/>
      </xdr:nvSpPr>
      <xdr:spPr>
        <a:xfrm>
          <a:off x="2571750" y="60412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569AD060-5489-49ED-9464-BEC257940BFE}"/>
            </a:ext>
          </a:extLst>
        </xdr:cNvPr>
        <xdr:cNvSpPr/>
      </xdr:nvSpPr>
      <xdr:spPr>
        <a:xfrm>
          <a:off x="1781175" y="60214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83D7795A-275A-4CA2-919F-8D39CBB45118}"/>
            </a:ext>
          </a:extLst>
        </xdr:cNvPr>
        <xdr:cNvSpPr/>
      </xdr:nvSpPr>
      <xdr:spPr>
        <a:xfrm>
          <a:off x="9810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78D968-2C42-4ED1-8E43-1983E78228C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D7A3AC-0E64-4C3E-B9CB-CA991A3602F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B05E56E-992C-47C1-8F65-5B947A7B6B8E}"/>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64B090F-55E8-4BEF-AF5F-DB42718A9BA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4A0A73A-17E9-4B9F-8714-293E69A8FBE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149497</xdr:rowOff>
    </xdr:from>
    <xdr:to>
      <xdr:col>24</xdr:col>
      <xdr:colOff>114300</xdr:colOff>
      <xdr:row>40</xdr:row>
      <xdr:rowOff>79647</xdr:rowOff>
    </xdr:to>
    <xdr:sp macro="" textlink="">
      <xdr:nvSpPr>
        <xdr:cNvPr id="74" name="楕円 73">
          <a:extLst>
            <a:ext uri="{FF2B5EF4-FFF2-40B4-BE49-F238E27FC236}">
              <a16:creationId xmlns:a16="http://schemas.microsoft.com/office/drawing/2014/main" id="{C13708BC-916E-4CB9-9B09-894777AB3C59}"/>
            </a:ext>
          </a:extLst>
        </xdr:cNvPr>
        <xdr:cNvSpPr/>
      </xdr:nvSpPr>
      <xdr:spPr>
        <a:xfrm>
          <a:off x="4124325" y="64645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127924</xdr:rowOff>
    </xdr:from>
    <xdr:ext cx="405111" cy="259045"/>
    <xdr:sp macro="" textlink="">
      <xdr:nvSpPr>
        <xdr:cNvPr id="75" name="【図書館】&#10;有形固定資産減価償却率該当値テキスト">
          <a:extLst>
            <a:ext uri="{FF2B5EF4-FFF2-40B4-BE49-F238E27FC236}">
              <a16:creationId xmlns:a16="http://schemas.microsoft.com/office/drawing/2014/main" id="{984A51F0-29F2-4FEA-B4EA-3D59AAF568D9}"/>
            </a:ext>
          </a:extLst>
        </xdr:cNvPr>
        <xdr:cNvSpPr txBox="1"/>
      </xdr:nvSpPr>
      <xdr:spPr>
        <a:xfrm>
          <a:off x="4219575"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113574</xdr:rowOff>
    </xdr:from>
    <xdr:to>
      <xdr:col>20</xdr:col>
      <xdr:colOff>38100</xdr:colOff>
      <xdr:row>40</xdr:row>
      <xdr:rowOff>43724</xdr:rowOff>
    </xdr:to>
    <xdr:sp macro="" textlink="">
      <xdr:nvSpPr>
        <xdr:cNvPr id="76" name="楕円 75">
          <a:extLst>
            <a:ext uri="{FF2B5EF4-FFF2-40B4-BE49-F238E27FC236}">
              <a16:creationId xmlns:a16="http://schemas.microsoft.com/office/drawing/2014/main" id="{D49B0C8D-EB3C-45F3-B8DF-5340BF9EC472}"/>
            </a:ext>
          </a:extLst>
        </xdr:cNvPr>
        <xdr:cNvSpPr/>
      </xdr:nvSpPr>
      <xdr:spPr>
        <a:xfrm>
          <a:off x="3381375" y="64286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164374</xdr:rowOff>
    </xdr:from>
    <xdr:to>
      <xdr:col>24</xdr:col>
      <xdr:colOff>63500</xdr:colOff>
      <xdr:row>40</xdr:row>
      <xdr:rowOff>28847</xdr:rowOff>
    </xdr:to>
    <xdr:cxnSp macro="">
      <xdr:nvCxnSpPr>
        <xdr:cNvPr id="77" name="直線コネクタ 76">
          <a:extLst>
            <a:ext uri="{FF2B5EF4-FFF2-40B4-BE49-F238E27FC236}">
              <a16:creationId xmlns:a16="http://schemas.microsoft.com/office/drawing/2014/main" id="{62EEB387-4DBD-4F76-8989-5783F985A193}"/>
            </a:ext>
          </a:extLst>
        </xdr:cNvPr>
        <xdr:cNvCxnSpPr/>
      </xdr:nvCxnSpPr>
      <xdr:spPr>
        <a:xfrm>
          <a:off x="3429000" y="6476274"/>
          <a:ext cx="75247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77651</xdr:rowOff>
    </xdr:from>
    <xdr:to>
      <xdr:col>15</xdr:col>
      <xdr:colOff>101600</xdr:colOff>
      <xdr:row>40</xdr:row>
      <xdr:rowOff>7801</xdr:rowOff>
    </xdr:to>
    <xdr:sp macro="" textlink="">
      <xdr:nvSpPr>
        <xdr:cNvPr id="78" name="楕円 77">
          <a:extLst>
            <a:ext uri="{FF2B5EF4-FFF2-40B4-BE49-F238E27FC236}">
              <a16:creationId xmlns:a16="http://schemas.microsoft.com/office/drawing/2014/main" id="{5EDFC211-22F8-481A-9261-3BAC238C0F14}"/>
            </a:ext>
          </a:extLst>
        </xdr:cNvPr>
        <xdr:cNvSpPr/>
      </xdr:nvSpPr>
      <xdr:spPr>
        <a:xfrm>
          <a:off x="2571750" y="63927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128451</xdr:rowOff>
    </xdr:from>
    <xdr:to>
      <xdr:col>19</xdr:col>
      <xdr:colOff>177800</xdr:colOff>
      <xdr:row>39</xdr:row>
      <xdr:rowOff>164374</xdr:rowOff>
    </xdr:to>
    <xdr:cxnSp macro="">
      <xdr:nvCxnSpPr>
        <xdr:cNvPr id="79" name="直線コネクタ 78">
          <a:extLst>
            <a:ext uri="{FF2B5EF4-FFF2-40B4-BE49-F238E27FC236}">
              <a16:creationId xmlns:a16="http://schemas.microsoft.com/office/drawing/2014/main" id="{F15C5FAC-308B-42EE-86CC-490AEEB92512}"/>
            </a:ext>
          </a:extLst>
        </xdr:cNvPr>
        <xdr:cNvCxnSpPr/>
      </xdr:nvCxnSpPr>
      <xdr:spPr>
        <a:xfrm>
          <a:off x="2619375" y="6440351"/>
          <a:ext cx="8096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44994</xdr:rowOff>
    </xdr:from>
    <xdr:to>
      <xdr:col>10</xdr:col>
      <xdr:colOff>165100</xdr:colOff>
      <xdr:row>39</xdr:row>
      <xdr:rowOff>146594</xdr:rowOff>
    </xdr:to>
    <xdr:sp macro="" textlink="">
      <xdr:nvSpPr>
        <xdr:cNvPr id="80" name="楕円 79">
          <a:extLst>
            <a:ext uri="{FF2B5EF4-FFF2-40B4-BE49-F238E27FC236}">
              <a16:creationId xmlns:a16="http://schemas.microsoft.com/office/drawing/2014/main" id="{AA88499C-4770-4213-8316-30FEFD2EF7ED}"/>
            </a:ext>
          </a:extLst>
        </xdr:cNvPr>
        <xdr:cNvSpPr/>
      </xdr:nvSpPr>
      <xdr:spPr>
        <a:xfrm>
          <a:off x="1781175" y="63632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95794</xdr:rowOff>
    </xdr:from>
    <xdr:to>
      <xdr:col>15</xdr:col>
      <xdr:colOff>50800</xdr:colOff>
      <xdr:row>39</xdr:row>
      <xdr:rowOff>128451</xdr:rowOff>
    </xdr:to>
    <xdr:cxnSp macro="">
      <xdr:nvCxnSpPr>
        <xdr:cNvPr id="81" name="直線コネクタ 80">
          <a:extLst>
            <a:ext uri="{FF2B5EF4-FFF2-40B4-BE49-F238E27FC236}">
              <a16:creationId xmlns:a16="http://schemas.microsoft.com/office/drawing/2014/main" id="{8CD8E29F-BF3C-467E-8254-8552C65DA03E}"/>
            </a:ext>
          </a:extLst>
        </xdr:cNvPr>
        <xdr:cNvCxnSpPr/>
      </xdr:nvCxnSpPr>
      <xdr:spPr>
        <a:xfrm>
          <a:off x="1828800" y="6410869"/>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51526</xdr:rowOff>
    </xdr:from>
    <xdr:to>
      <xdr:col>6</xdr:col>
      <xdr:colOff>38100</xdr:colOff>
      <xdr:row>39</xdr:row>
      <xdr:rowOff>153126</xdr:rowOff>
    </xdr:to>
    <xdr:sp macro="" textlink="">
      <xdr:nvSpPr>
        <xdr:cNvPr id="82" name="楕円 81">
          <a:extLst>
            <a:ext uri="{FF2B5EF4-FFF2-40B4-BE49-F238E27FC236}">
              <a16:creationId xmlns:a16="http://schemas.microsoft.com/office/drawing/2014/main" id="{9A442990-432C-4272-BC6E-D90695D83A29}"/>
            </a:ext>
          </a:extLst>
        </xdr:cNvPr>
        <xdr:cNvSpPr/>
      </xdr:nvSpPr>
      <xdr:spPr>
        <a:xfrm>
          <a:off x="981075" y="63634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95794</xdr:rowOff>
    </xdr:from>
    <xdr:to>
      <xdr:col>10</xdr:col>
      <xdr:colOff>114300</xdr:colOff>
      <xdr:row>39</xdr:row>
      <xdr:rowOff>102326</xdr:rowOff>
    </xdr:to>
    <xdr:cxnSp macro="">
      <xdr:nvCxnSpPr>
        <xdr:cNvPr id="83" name="直線コネクタ 82">
          <a:extLst>
            <a:ext uri="{FF2B5EF4-FFF2-40B4-BE49-F238E27FC236}">
              <a16:creationId xmlns:a16="http://schemas.microsoft.com/office/drawing/2014/main" id="{89BC1F15-7C56-4D4C-92F5-BCA4EECDF73D}"/>
            </a:ext>
          </a:extLst>
        </xdr:cNvPr>
        <xdr:cNvCxnSpPr/>
      </xdr:nvCxnSpPr>
      <xdr:spPr>
        <a:xfrm flipV="1">
          <a:off x="1028700" y="6410869"/>
          <a:ext cx="8001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442BB9A7-748C-4D36-9FB4-FCD7541DCC54}"/>
            </a:ext>
          </a:extLst>
        </xdr:cNvPr>
        <xdr:cNvSpPr txBox="1"/>
      </xdr:nvSpPr>
      <xdr:spPr>
        <a:xfrm>
          <a:off x="3239144" y="587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BD722F18-E668-4048-8541-D4526B28EBF0}"/>
            </a:ext>
          </a:extLst>
        </xdr:cNvPr>
        <xdr:cNvSpPr txBox="1"/>
      </xdr:nvSpPr>
      <xdr:spPr>
        <a:xfrm>
          <a:off x="2439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7358C07E-0339-45A7-AC58-222406E56528}"/>
            </a:ext>
          </a:extLst>
        </xdr:cNvPr>
        <xdr:cNvSpPr txBox="1"/>
      </xdr:nvSpPr>
      <xdr:spPr>
        <a:xfrm>
          <a:off x="1648469"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48942243-2CB4-4F6A-AFCB-F418888C13ED}"/>
            </a:ext>
          </a:extLst>
        </xdr:cNvPr>
        <xdr:cNvSpPr txBox="1"/>
      </xdr:nvSpPr>
      <xdr:spPr>
        <a:xfrm>
          <a:off x="84836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34851</xdr:rowOff>
    </xdr:from>
    <xdr:ext cx="405111" cy="259045"/>
    <xdr:sp macro="" textlink="">
      <xdr:nvSpPr>
        <xdr:cNvPr id="88" name="n_1mainValue【図書館】&#10;有形固定資産減価償却率">
          <a:extLst>
            <a:ext uri="{FF2B5EF4-FFF2-40B4-BE49-F238E27FC236}">
              <a16:creationId xmlns:a16="http://schemas.microsoft.com/office/drawing/2014/main" id="{8FF585EB-389F-48E3-8A70-C1A650F53157}"/>
            </a:ext>
          </a:extLst>
        </xdr:cNvPr>
        <xdr:cNvSpPr txBox="1"/>
      </xdr:nvSpPr>
      <xdr:spPr>
        <a:xfrm>
          <a:off x="3239144" y="650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170378</xdr:rowOff>
    </xdr:from>
    <xdr:ext cx="405111" cy="259045"/>
    <xdr:sp macro="" textlink="">
      <xdr:nvSpPr>
        <xdr:cNvPr id="89" name="n_2mainValue【図書館】&#10;有形固定資産減価償却率">
          <a:extLst>
            <a:ext uri="{FF2B5EF4-FFF2-40B4-BE49-F238E27FC236}">
              <a16:creationId xmlns:a16="http://schemas.microsoft.com/office/drawing/2014/main" id="{BE191DC5-B2F2-4DDC-ACC3-196F29011152}"/>
            </a:ext>
          </a:extLst>
        </xdr:cNvPr>
        <xdr:cNvSpPr txBox="1"/>
      </xdr:nvSpPr>
      <xdr:spPr>
        <a:xfrm>
          <a:off x="2439044" y="6475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137721</xdr:rowOff>
    </xdr:from>
    <xdr:ext cx="405111" cy="259045"/>
    <xdr:sp macro="" textlink="">
      <xdr:nvSpPr>
        <xdr:cNvPr id="90" name="n_3mainValue【図書館】&#10;有形固定資産減価償却率">
          <a:extLst>
            <a:ext uri="{FF2B5EF4-FFF2-40B4-BE49-F238E27FC236}">
              <a16:creationId xmlns:a16="http://schemas.microsoft.com/office/drawing/2014/main" id="{2FC976F1-963E-4585-808C-F605D9C83CA4}"/>
            </a:ext>
          </a:extLst>
        </xdr:cNvPr>
        <xdr:cNvSpPr txBox="1"/>
      </xdr:nvSpPr>
      <xdr:spPr>
        <a:xfrm>
          <a:off x="1648469" y="6455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144253</xdr:rowOff>
    </xdr:from>
    <xdr:ext cx="405111" cy="259045"/>
    <xdr:sp macro="" textlink="">
      <xdr:nvSpPr>
        <xdr:cNvPr id="91" name="n_4mainValue【図書館】&#10;有形固定資産減価償却率">
          <a:extLst>
            <a:ext uri="{FF2B5EF4-FFF2-40B4-BE49-F238E27FC236}">
              <a16:creationId xmlns:a16="http://schemas.microsoft.com/office/drawing/2014/main" id="{486DFD50-CB49-441D-A455-33C242AE48EB}"/>
            </a:ext>
          </a:extLst>
        </xdr:cNvPr>
        <xdr:cNvSpPr txBox="1"/>
      </xdr:nvSpPr>
      <xdr:spPr>
        <a:xfrm>
          <a:off x="848369"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F668AB0-1759-4F3F-8580-799610FA203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93D075D-A500-48C4-A90F-C291C4D09F2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04586AD-AB8A-4888-B86C-2727FC21C7A4}"/>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2C34D63-D2E6-4CC7-AAFF-B4B8CA50E58C}"/>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5C945E9-59A8-4FCF-954E-95B51114D4BA}"/>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FC7AA5A-1548-4DD6-A139-58B8FE6DF62C}"/>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0092600-7A54-4719-B0A0-87F358861F44}"/>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D5253B1-7480-419C-93FB-B2BEBDE61A1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EA10530-8CB8-4AF1-9963-91798D48260C}"/>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1B9259C-DD10-42D0-AA92-DD8C10FEA55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3F308569-AD4D-4949-8419-5EF2139D9992}"/>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2546D6C3-D033-490E-96C1-6DE97FD77AEC}"/>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3CABC0A-3263-433E-8805-D47ED4F9165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59C3649-2970-40E0-BE7D-7C7326B485D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2057B740-83C2-4B4D-AF9C-D5ED16FB37DB}"/>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CABF097B-F37D-4924-9690-DA63D567774D}"/>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4318AA9-F406-470F-BF16-0FD845B9EFC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DEC6DB74-4C6A-4EA0-AE0D-E8A06D9D900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A1900E3-A887-481A-A96B-D2446974AC7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7F238D7-91C5-4B47-8FEA-79142AE5E73F}"/>
            </a:ext>
          </a:extLst>
        </xdr:cNvPr>
        <xdr:cNvCxnSpPr/>
      </xdr:nvCxnSpPr>
      <xdr:spPr>
        <a:xfrm flipV="1">
          <a:off x="9429115" y="5515610"/>
          <a:ext cx="0" cy="113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6E4740B4-1D23-46AC-AF21-07F545FFF0FF}"/>
            </a:ext>
          </a:extLst>
        </xdr:cNvPr>
        <xdr:cNvSpPr txBox="1"/>
      </xdr:nvSpPr>
      <xdr:spPr>
        <a:xfrm>
          <a:off x="946785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DB4DEC11-BD42-47C8-BECA-0220F940E69C}"/>
            </a:ext>
          </a:extLst>
        </xdr:cNvPr>
        <xdr:cNvCxnSpPr/>
      </xdr:nvCxnSpPr>
      <xdr:spPr>
        <a:xfrm>
          <a:off x="9363075" y="66497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3AAB3742-801E-4581-8207-88C811B74F8A}"/>
            </a:ext>
          </a:extLst>
        </xdr:cNvPr>
        <xdr:cNvSpPr txBox="1"/>
      </xdr:nvSpPr>
      <xdr:spPr>
        <a:xfrm>
          <a:off x="9467850" y="53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1B7C71DD-BDE5-41B2-9C44-61F06C7DB736}"/>
            </a:ext>
          </a:extLst>
        </xdr:cNvPr>
        <xdr:cNvCxnSpPr/>
      </xdr:nvCxnSpPr>
      <xdr:spPr>
        <a:xfrm>
          <a:off x="9363075" y="55156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30657300-FC16-4BED-AC01-7963AD2A1D61}"/>
            </a:ext>
          </a:extLst>
        </xdr:cNvPr>
        <xdr:cNvSpPr txBox="1"/>
      </xdr:nvSpPr>
      <xdr:spPr>
        <a:xfrm>
          <a:off x="946785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B4F4B55F-C1A4-4040-9D5E-7427BDA347F1}"/>
            </a:ext>
          </a:extLst>
        </xdr:cNvPr>
        <xdr:cNvSpPr/>
      </xdr:nvSpPr>
      <xdr:spPr>
        <a:xfrm>
          <a:off x="9401175" y="63836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BC073100-0EFF-471B-B305-6549C01044B4}"/>
            </a:ext>
          </a:extLst>
        </xdr:cNvPr>
        <xdr:cNvSpPr/>
      </xdr:nvSpPr>
      <xdr:spPr>
        <a:xfrm>
          <a:off x="86391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1920CA1C-B0BE-4DD7-B75C-50EF630E1149}"/>
            </a:ext>
          </a:extLst>
        </xdr:cNvPr>
        <xdr:cNvSpPr/>
      </xdr:nvSpPr>
      <xdr:spPr>
        <a:xfrm>
          <a:off x="7839075" y="6383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FC21420A-F3E3-4420-81DE-CEDC6E4D3EA6}"/>
            </a:ext>
          </a:extLst>
        </xdr:cNvPr>
        <xdr:cNvSpPr/>
      </xdr:nvSpPr>
      <xdr:spPr>
        <a:xfrm>
          <a:off x="7029450" y="6391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A9FA302-A6DB-4F0A-892A-5CF9B58E61FA}"/>
            </a:ext>
          </a:extLst>
        </xdr:cNvPr>
        <xdr:cNvSpPr/>
      </xdr:nvSpPr>
      <xdr:spPr>
        <a:xfrm>
          <a:off x="6238875" y="6391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953316D-DD22-4F89-8744-8E2CB699A20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90B09A7-E81E-4588-9415-8E054B4A23B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1732B41-D21E-4FEF-93F4-BAF44784FD1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BD33638-9085-4231-B051-4E0E58FA75E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8F8123E-6E07-4502-9A72-BF6BA39F8CE3}"/>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7" name="楕円 126">
          <a:extLst>
            <a:ext uri="{FF2B5EF4-FFF2-40B4-BE49-F238E27FC236}">
              <a16:creationId xmlns:a16="http://schemas.microsoft.com/office/drawing/2014/main" id="{C7EB054F-6B0E-4E83-966A-8CD1A3E19546}"/>
            </a:ext>
          </a:extLst>
        </xdr:cNvPr>
        <xdr:cNvSpPr/>
      </xdr:nvSpPr>
      <xdr:spPr>
        <a:xfrm>
          <a:off x="9401175" y="647446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8" name="【図書館】&#10;一人当たり面積該当値テキスト">
          <a:extLst>
            <a:ext uri="{FF2B5EF4-FFF2-40B4-BE49-F238E27FC236}">
              <a16:creationId xmlns:a16="http://schemas.microsoft.com/office/drawing/2014/main" id="{762533F2-6062-4B5A-B41B-293367F1A025}"/>
            </a:ext>
          </a:extLst>
        </xdr:cNvPr>
        <xdr:cNvSpPr txBox="1"/>
      </xdr:nvSpPr>
      <xdr:spPr>
        <a:xfrm>
          <a:off x="9467850" y="645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9" name="楕円 128">
          <a:extLst>
            <a:ext uri="{FF2B5EF4-FFF2-40B4-BE49-F238E27FC236}">
              <a16:creationId xmlns:a16="http://schemas.microsoft.com/office/drawing/2014/main" id="{6954796A-E1E4-4D49-B5EB-56B31B51C689}"/>
            </a:ext>
          </a:extLst>
        </xdr:cNvPr>
        <xdr:cNvSpPr/>
      </xdr:nvSpPr>
      <xdr:spPr>
        <a:xfrm>
          <a:off x="8639175" y="64744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30" name="直線コネクタ 129">
          <a:extLst>
            <a:ext uri="{FF2B5EF4-FFF2-40B4-BE49-F238E27FC236}">
              <a16:creationId xmlns:a16="http://schemas.microsoft.com/office/drawing/2014/main" id="{314A4361-856E-4028-89AA-1E88B76AD167}"/>
            </a:ext>
          </a:extLst>
        </xdr:cNvPr>
        <xdr:cNvCxnSpPr/>
      </xdr:nvCxnSpPr>
      <xdr:spPr>
        <a:xfrm>
          <a:off x="8686800" y="652208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1" name="楕円 130">
          <a:extLst>
            <a:ext uri="{FF2B5EF4-FFF2-40B4-BE49-F238E27FC236}">
              <a16:creationId xmlns:a16="http://schemas.microsoft.com/office/drawing/2014/main" id="{3BE470E0-4D5A-448B-A46D-553888443ED8}"/>
            </a:ext>
          </a:extLst>
        </xdr:cNvPr>
        <xdr:cNvSpPr/>
      </xdr:nvSpPr>
      <xdr:spPr>
        <a:xfrm>
          <a:off x="7839075" y="64744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32" name="直線コネクタ 131">
          <a:extLst>
            <a:ext uri="{FF2B5EF4-FFF2-40B4-BE49-F238E27FC236}">
              <a16:creationId xmlns:a16="http://schemas.microsoft.com/office/drawing/2014/main" id="{E0EED29A-83CB-4F7A-A9EA-71A15DA510C6}"/>
            </a:ext>
          </a:extLst>
        </xdr:cNvPr>
        <xdr:cNvCxnSpPr/>
      </xdr:nvCxnSpPr>
      <xdr:spPr>
        <a:xfrm>
          <a:off x="7886700" y="65220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3" name="楕円 132">
          <a:extLst>
            <a:ext uri="{FF2B5EF4-FFF2-40B4-BE49-F238E27FC236}">
              <a16:creationId xmlns:a16="http://schemas.microsoft.com/office/drawing/2014/main" id="{66A9B57C-924C-4E57-802C-CF937E3B8BF5}"/>
            </a:ext>
          </a:extLst>
        </xdr:cNvPr>
        <xdr:cNvSpPr/>
      </xdr:nvSpPr>
      <xdr:spPr>
        <a:xfrm>
          <a:off x="7029450" y="64744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4" name="直線コネクタ 133">
          <a:extLst>
            <a:ext uri="{FF2B5EF4-FFF2-40B4-BE49-F238E27FC236}">
              <a16:creationId xmlns:a16="http://schemas.microsoft.com/office/drawing/2014/main" id="{AEE83B2D-1ECE-44F1-B0A5-A121CACFE954}"/>
            </a:ext>
          </a:extLst>
        </xdr:cNvPr>
        <xdr:cNvCxnSpPr/>
      </xdr:nvCxnSpPr>
      <xdr:spPr>
        <a:xfrm>
          <a:off x="7077075" y="652208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5" name="楕円 134">
          <a:extLst>
            <a:ext uri="{FF2B5EF4-FFF2-40B4-BE49-F238E27FC236}">
              <a16:creationId xmlns:a16="http://schemas.microsoft.com/office/drawing/2014/main" id="{5BCA610A-717A-4B99-B798-B0009C44C167}"/>
            </a:ext>
          </a:extLst>
        </xdr:cNvPr>
        <xdr:cNvSpPr/>
      </xdr:nvSpPr>
      <xdr:spPr>
        <a:xfrm>
          <a:off x="6238875" y="64744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36" name="直線コネクタ 135">
          <a:extLst>
            <a:ext uri="{FF2B5EF4-FFF2-40B4-BE49-F238E27FC236}">
              <a16:creationId xmlns:a16="http://schemas.microsoft.com/office/drawing/2014/main" id="{9924BC39-C6EC-4692-8D25-2C03BFBFA413}"/>
            </a:ext>
          </a:extLst>
        </xdr:cNvPr>
        <xdr:cNvCxnSpPr/>
      </xdr:nvCxnSpPr>
      <xdr:spPr>
        <a:xfrm>
          <a:off x="6286500" y="652208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FBE303D8-C05F-4619-ABE3-5E944C31A663}"/>
            </a:ext>
          </a:extLst>
        </xdr:cNvPr>
        <xdr:cNvSpPr txBox="1"/>
      </xdr:nvSpPr>
      <xdr:spPr>
        <a:xfrm>
          <a:off x="845827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D72111B4-ED64-4ED9-A268-5CAAC860A244}"/>
            </a:ext>
          </a:extLst>
        </xdr:cNvPr>
        <xdr:cNvSpPr txBox="1"/>
      </xdr:nvSpPr>
      <xdr:spPr>
        <a:xfrm>
          <a:off x="767722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F609FEDB-A826-46A0-B2A4-9C913F587779}"/>
            </a:ext>
          </a:extLst>
        </xdr:cNvPr>
        <xdr:cNvSpPr txBox="1"/>
      </xdr:nvSpPr>
      <xdr:spPr>
        <a:xfrm>
          <a:off x="6867602"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6FB0F650-63B5-4F8E-B64A-8C4EAF0BA58C}"/>
            </a:ext>
          </a:extLst>
        </xdr:cNvPr>
        <xdr:cNvSpPr txBox="1"/>
      </xdr:nvSpPr>
      <xdr:spPr>
        <a:xfrm>
          <a:off x="6067502"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41" name="n_1mainValue【図書館】&#10;一人当たり面積">
          <a:extLst>
            <a:ext uri="{FF2B5EF4-FFF2-40B4-BE49-F238E27FC236}">
              <a16:creationId xmlns:a16="http://schemas.microsoft.com/office/drawing/2014/main" id="{47046B02-7AF3-46D1-8552-0D698CB9AD98}"/>
            </a:ext>
          </a:extLst>
        </xdr:cNvPr>
        <xdr:cNvSpPr txBox="1"/>
      </xdr:nvSpPr>
      <xdr:spPr>
        <a:xfrm>
          <a:off x="8458277"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42" name="n_2mainValue【図書館】&#10;一人当たり面積">
          <a:extLst>
            <a:ext uri="{FF2B5EF4-FFF2-40B4-BE49-F238E27FC236}">
              <a16:creationId xmlns:a16="http://schemas.microsoft.com/office/drawing/2014/main" id="{09DE19F7-D072-4D31-9D9A-1FAA1E452AC8}"/>
            </a:ext>
          </a:extLst>
        </xdr:cNvPr>
        <xdr:cNvSpPr txBox="1"/>
      </xdr:nvSpPr>
      <xdr:spPr>
        <a:xfrm>
          <a:off x="7677227"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43" name="n_3mainValue【図書館】&#10;一人当たり面積">
          <a:extLst>
            <a:ext uri="{FF2B5EF4-FFF2-40B4-BE49-F238E27FC236}">
              <a16:creationId xmlns:a16="http://schemas.microsoft.com/office/drawing/2014/main" id="{5DEF46A6-7AD1-4055-9793-DBB55DEDEFF3}"/>
            </a:ext>
          </a:extLst>
        </xdr:cNvPr>
        <xdr:cNvSpPr txBox="1"/>
      </xdr:nvSpPr>
      <xdr:spPr>
        <a:xfrm>
          <a:off x="6867602"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4" name="n_4mainValue【図書館】&#10;一人当たり面積">
          <a:extLst>
            <a:ext uri="{FF2B5EF4-FFF2-40B4-BE49-F238E27FC236}">
              <a16:creationId xmlns:a16="http://schemas.microsoft.com/office/drawing/2014/main" id="{275C8D55-0ED1-408A-88BE-891345F18CCC}"/>
            </a:ext>
          </a:extLst>
        </xdr:cNvPr>
        <xdr:cNvSpPr txBox="1"/>
      </xdr:nvSpPr>
      <xdr:spPr>
        <a:xfrm>
          <a:off x="6067502"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5FE5946C-0968-4B55-831F-C2DD909CEF0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E1FCBA0-487D-4689-A853-68CA82015B59}"/>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DDA394F3-ECFC-4A21-97B5-62AE85D8A691}"/>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CA788564-DB7C-474D-AA3D-0EA4C6E365E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5452B16C-564E-4B04-AC02-98B62C13E5DB}"/>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156F6CE4-5B70-4C38-9257-1BE5EF07C233}"/>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B45F1459-E28C-4F2C-ABE2-DD53F3561A7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5F304C37-54CA-45D0-AB46-AE69C0451EC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1AEB9726-A0F2-4583-8AC4-53015476DC9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6F65A34-EC45-4B01-B871-E0306D8971A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9380CD50-A8E3-4826-A576-8BEEF6076BFA}"/>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AC89E7CA-602D-426D-AC76-899EB9C3866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5BCC38CE-E593-4C46-80E6-6C366481BD19}"/>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DC87C101-C124-434F-8C48-42C4FFAB597E}"/>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61E1273D-1FB6-4773-8C86-A456087C161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7559CA3A-593F-4A91-BBAE-BD2B074C29D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65A1B2ED-25D6-402A-A141-575F44A20C9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557E8AB5-34D7-4DCA-AA6F-3157ECE93668}"/>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171EC466-9623-43EE-A5B1-213FD43CA05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3D22B5D3-D0F5-432F-B221-4268EAB1212F}"/>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6E5C18E2-E29C-4670-AC39-40EF6D1817FF}"/>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AB40D561-E42B-49E5-916B-1F17763AA41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E74A169C-0BA3-466E-9D21-548C8232E9D6}"/>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3538E3B3-4377-48B0-8A5B-755571EDE4C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6069A15A-0192-4232-A422-ECA15296E5B7}"/>
            </a:ext>
          </a:extLst>
        </xdr:cNvPr>
        <xdr:cNvCxnSpPr/>
      </xdr:nvCxnSpPr>
      <xdr:spPr>
        <a:xfrm flipV="1">
          <a:off x="4180840" y="905129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58CD22A5-23E4-45FD-A114-4D614477FFB4}"/>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F22C1763-1B8E-43ED-9CC5-442B2701B03E}"/>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145E6E01-CE0F-4A87-B73A-618DC43545DB}"/>
            </a:ext>
          </a:extLst>
        </xdr:cNvPr>
        <xdr:cNvSpPr txBox="1"/>
      </xdr:nvSpPr>
      <xdr:spPr>
        <a:xfrm>
          <a:off x="4219575"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D9184639-AA5A-44EA-95A4-535D96106A06}"/>
            </a:ext>
          </a:extLst>
        </xdr:cNvPr>
        <xdr:cNvCxnSpPr/>
      </xdr:nvCxnSpPr>
      <xdr:spPr>
        <a:xfrm>
          <a:off x="4105275" y="9051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3264CFD1-66F5-479A-ABD4-6494D0896B33}"/>
            </a:ext>
          </a:extLst>
        </xdr:cNvPr>
        <xdr:cNvSpPr txBox="1"/>
      </xdr:nvSpPr>
      <xdr:spPr>
        <a:xfrm>
          <a:off x="4219575" y="9603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E38C0C08-FCCB-467A-9D3C-10E5465712AE}"/>
            </a:ext>
          </a:extLst>
        </xdr:cNvPr>
        <xdr:cNvSpPr/>
      </xdr:nvSpPr>
      <xdr:spPr>
        <a:xfrm>
          <a:off x="4124325" y="9742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E988331F-14A8-432C-A2F4-56A6C36AF56C}"/>
            </a:ext>
          </a:extLst>
        </xdr:cNvPr>
        <xdr:cNvSpPr/>
      </xdr:nvSpPr>
      <xdr:spPr>
        <a:xfrm>
          <a:off x="3381375" y="97142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F9EA9FFC-34B0-44A0-B046-016E41F3E683}"/>
            </a:ext>
          </a:extLst>
        </xdr:cNvPr>
        <xdr:cNvSpPr/>
      </xdr:nvSpPr>
      <xdr:spPr>
        <a:xfrm>
          <a:off x="2571750" y="9718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7D8013CE-19C8-4D41-945B-26FEAF20ACED}"/>
            </a:ext>
          </a:extLst>
        </xdr:cNvPr>
        <xdr:cNvSpPr/>
      </xdr:nvSpPr>
      <xdr:spPr>
        <a:xfrm>
          <a:off x="1781175" y="9714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376DBF4A-D322-449A-A73D-78D9A7B1444A}"/>
            </a:ext>
          </a:extLst>
        </xdr:cNvPr>
        <xdr:cNvSpPr/>
      </xdr:nvSpPr>
      <xdr:spPr>
        <a:xfrm>
          <a:off x="981075" y="9677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7C7CC08-8221-46AC-92B6-24712730F93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92135B9-4D6D-4CE1-BF59-C9F425C0B90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B773892-E522-4525-8AA5-7687F64C969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E5A470A-A4C1-46BC-855A-6107A1BD2D67}"/>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7ED9D76-CD81-45FF-A040-46D75161F95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5" name="楕円 184">
          <a:extLst>
            <a:ext uri="{FF2B5EF4-FFF2-40B4-BE49-F238E27FC236}">
              <a16:creationId xmlns:a16="http://schemas.microsoft.com/office/drawing/2014/main" id="{59A5E60E-6F02-4815-A10C-55AF4AA3ECF7}"/>
            </a:ext>
          </a:extLst>
        </xdr:cNvPr>
        <xdr:cNvSpPr/>
      </xdr:nvSpPr>
      <xdr:spPr>
        <a:xfrm>
          <a:off x="4124325" y="97421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54912DE1-52D9-4E5D-8849-6FA99EA09416}"/>
            </a:ext>
          </a:extLst>
        </xdr:cNvPr>
        <xdr:cNvSpPr txBox="1"/>
      </xdr:nvSpPr>
      <xdr:spPr>
        <a:xfrm>
          <a:off x="4219575" y="971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7" name="楕円 186">
          <a:extLst>
            <a:ext uri="{FF2B5EF4-FFF2-40B4-BE49-F238E27FC236}">
              <a16:creationId xmlns:a16="http://schemas.microsoft.com/office/drawing/2014/main" id="{2A8A688E-0553-4712-A99F-53DC7B53135E}"/>
            </a:ext>
          </a:extLst>
        </xdr:cNvPr>
        <xdr:cNvSpPr/>
      </xdr:nvSpPr>
      <xdr:spPr>
        <a:xfrm>
          <a:off x="3381375" y="97332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74295</xdr:rowOff>
    </xdr:to>
    <xdr:cxnSp macro="">
      <xdr:nvCxnSpPr>
        <xdr:cNvPr id="188" name="直線コネクタ 187">
          <a:extLst>
            <a:ext uri="{FF2B5EF4-FFF2-40B4-BE49-F238E27FC236}">
              <a16:creationId xmlns:a16="http://schemas.microsoft.com/office/drawing/2014/main" id="{332309AD-3153-4748-86B3-F7F0E76BB1F4}"/>
            </a:ext>
          </a:extLst>
        </xdr:cNvPr>
        <xdr:cNvCxnSpPr/>
      </xdr:nvCxnSpPr>
      <xdr:spPr>
        <a:xfrm>
          <a:off x="3429000" y="9780905"/>
          <a:ext cx="7524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89" name="楕円 188">
          <a:extLst>
            <a:ext uri="{FF2B5EF4-FFF2-40B4-BE49-F238E27FC236}">
              <a16:creationId xmlns:a16="http://schemas.microsoft.com/office/drawing/2014/main" id="{11BD9F3B-1934-436C-A024-C77A7D93CB1C}"/>
            </a:ext>
          </a:extLst>
        </xdr:cNvPr>
        <xdr:cNvSpPr/>
      </xdr:nvSpPr>
      <xdr:spPr>
        <a:xfrm>
          <a:off x="2571750" y="9697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68580</xdr:rowOff>
    </xdr:to>
    <xdr:cxnSp macro="">
      <xdr:nvCxnSpPr>
        <xdr:cNvPr id="190" name="直線コネクタ 189">
          <a:extLst>
            <a:ext uri="{FF2B5EF4-FFF2-40B4-BE49-F238E27FC236}">
              <a16:creationId xmlns:a16="http://schemas.microsoft.com/office/drawing/2014/main" id="{41D8D060-2335-43F5-AB58-103E4C0DA359}"/>
            </a:ext>
          </a:extLst>
        </xdr:cNvPr>
        <xdr:cNvCxnSpPr/>
      </xdr:nvCxnSpPr>
      <xdr:spPr>
        <a:xfrm>
          <a:off x="2619375" y="9745345"/>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91" name="楕円 190">
          <a:extLst>
            <a:ext uri="{FF2B5EF4-FFF2-40B4-BE49-F238E27FC236}">
              <a16:creationId xmlns:a16="http://schemas.microsoft.com/office/drawing/2014/main" id="{2D8B12F8-D045-4FE7-8216-546BC475A933}"/>
            </a:ext>
          </a:extLst>
        </xdr:cNvPr>
        <xdr:cNvSpPr/>
      </xdr:nvSpPr>
      <xdr:spPr>
        <a:xfrm>
          <a:off x="1781175" y="9655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156210</xdr:rowOff>
    </xdr:from>
    <xdr:to>
      <xdr:col>15</xdr:col>
      <xdr:colOff>50800</xdr:colOff>
      <xdr:row>60</xdr:row>
      <xdr:rowOff>26670</xdr:rowOff>
    </xdr:to>
    <xdr:cxnSp macro="">
      <xdr:nvCxnSpPr>
        <xdr:cNvPr id="192" name="直線コネクタ 191">
          <a:extLst>
            <a:ext uri="{FF2B5EF4-FFF2-40B4-BE49-F238E27FC236}">
              <a16:creationId xmlns:a16="http://schemas.microsoft.com/office/drawing/2014/main" id="{EE58F51E-06A7-40B7-B207-F09D9EB424FC}"/>
            </a:ext>
          </a:extLst>
        </xdr:cNvPr>
        <xdr:cNvCxnSpPr/>
      </xdr:nvCxnSpPr>
      <xdr:spPr>
        <a:xfrm>
          <a:off x="1828800" y="9712960"/>
          <a:ext cx="7905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3" name="楕円 192">
          <a:extLst>
            <a:ext uri="{FF2B5EF4-FFF2-40B4-BE49-F238E27FC236}">
              <a16:creationId xmlns:a16="http://schemas.microsoft.com/office/drawing/2014/main" id="{4615F1E6-8199-4EEC-9648-20A2351FA5FB}"/>
            </a:ext>
          </a:extLst>
        </xdr:cNvPr>
        <xdr:cNvSpPr/>
      </xdr:nvSpPr>
      <xdr:spPr>
        <a:xfrm>
          <a:off x="981075" y="9617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156210</xdr:rowOff>
    </xdr:to>
    <xdr:cxnSp macro="">
      <xdr:nvCxnSpPr>
        <xdr:cNvPr id="194" name="直線コネクタ 193">
          <a:extLst>
            <a:ext uri="{FF2B5EF4-FFF2-40B4-BE49-F238E27FC236}">
              <a16:creationId xmlns:a16="http://schemas.microsoft.com/office/drawing/2014/main" id="{3C90ED6A-F911-4232-B139-9FCE01C6DE1B}"/>
            </a:ext>
          </a:extLst>
        </xdr:cNvPr>
        <xdr:cNvCxnSpPr/>
      </xdr:nvCxnSpPr>
      <xdr:spPr>
        <a:xfrm>
          <a:off x="1028700" y="967486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222D1810-42EF-4DC1-8F55-6AC6DD03DF44}"/>
            </a:ext>
          </a:extLst>
        </xdr:cNvPr>
        <xdr:cNvSpPr txBox="1"/>
      </xdr:nvSpPr>
      <xdr:spPr>
        <a:xfrm>
          <a:off x="32391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AAF74B35-EDAD-4AC8-B6F9-D49EBFD283FB}"/>
            </a:ext>
          </a:extLst>
        </xdr:cNvPr>
        <xdr:cNvSpPr txBox="1"/>
      </xdr:nvSpPr>
      <xdr:spPr>
        <a:xfrm>
          <a:off x="24390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E40A26B3-6414-4DF8-A879-C0F28830169F}"/>
            </a:ext>
          </a:extLst>
        </xdr:cNvPr>
        <xdr:cNvSpPr txBox="1"/>
      </xdr:nvSpPr>
      <xdr:spPr>
        <a:xfrm>
          <a:off x="1648469"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FE253CEA-AD26-4CA4-9139-B3B03D1A12AD}"/>
            </a:ext>
          </a:extLst>
        </xdr:cNvPr>
        <xdr:cNvSpPr txBox="1"/>
      </xdr:nvSpPr>
      <xdr:spPr>
        <a:xfrm>
          <a:off x="848369"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199" name="n_1mainValue【体育館・プール】&#10;有形固定資産減価償却率">
          <a:extLst>
            <a:ext uri="{FF2B5EF4-FFF2-40B4-BE49-F238E27FC236}">
              <a16:creationId xmlns:a16="http://schemas.microsoft.com/office/drawing/2014/main" id="{C7E2CA2E-678E-4B30-9278-F14156F95FE5}"/>
            </a:ext>
          </a:extLst>
        </xdr:cNvPr>
        <xdr:cNvSpPr txBox="1"/>
      </xdr:nvSpPr>
      <xdr:spPr>
        <a:xfrm>
          <a:off x="32391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200" name="n_2mainValue【体育館・プール】&#10;有形固定資産減価償却率">
          <a:extLst>
            <a:ext uri="{FF2B5EF4-FFF2-40B4-BE49-F238E27FC236}">
              <a16:creationId xmlns:a16="http://schemas.microsoft.com/office/drawing/2014/main" id="{CF4CE407-E066-4CAB-81FB-7F0437BF4369}"/>
            </a:ext>
          </a:extLst>
        </xdr:cNvPr>
        <xdr:cNvSpPr txBox="1"/>
      </xdr:nvSpPr>
      <xdr:spPr>
        <a:xfrm>
          <a:off x="2439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201" name="n_3mainValue【体育館・プール】&#10;有形固定資産減価償却率">
          <a:extLst>
            <a:ext uri="{FF2B5EF4-FFF2-40B4-BE49-F238E27FC236}">
              <a16:creationId xmlns:a16="http://schemas.microsoft.com/office/drawing/2014/main" id="{D7806FB2-187A-4C13-AE99-6422CFA3B5C7}"/>
            </a:ext>
          </a:extLst>
        </xdr:cNvPr>
        <xdr:cNvSpPr txBox="1"/>
      </xdr:nvSpPr>
      <xdr:spPr>
        <a:xfrm>
          <a:off x="1648469"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mainValue【体育館・プール】&#10;有形固定資産減価償却率">
          <a:extLst>
            <a:ext uri="{FF2B5EF4-FFF2-40B4-BE49-F238E27FC236}">
              <a16:creationId xmlns:a16="http://schemas.microsoft.com/office/drawing/2014/main" id="{79C5E4D2-1192-4537-9FD4-F280269A4168}"/>
            </a:ext>
          </a:extLst>
        </xdr:cNvPr>
        <xdr:cNvSpPr txBox="1"/>
      </xdr:nvSpPr>
      <xdr:spPr>
        <a:xfrm>
          <a:off x="848369" y="940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B5E1F88B-E777-4CA6-9AC6-E2205D23868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8F017745-8BF5-4E32-95AE-6F2682331954}"/>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4ABC7A1-A321-4DBF-AD08-62029CEB487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95382E7-D3B3-4950-974D-14A04866BB76}"/>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5C6D575-F13B-46C1-ADDC-F50EC5825F44}"/>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F568E24-3916-4FFC-A8EC-9587574CABDC}"/>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CCFE74E0-76A4-4A43-8BA8-0286A273A3C6}"/>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3A9710A-B85A-4755-8A79-929A669D596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C2704C5-B091-41FC-8550-F2A2A49004A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D1A6D7A-BBE3-4A8B-BC2C-FBCBCDFDD90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95201499-D0B1-488F-B569-B7552FA358E6}"/>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BC027BF3-5E1F-419C-96A9-4E43C004E7E3}"/>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2BCE0838-902F-4AF1-8E15-638384BC4CAF}"/>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EF12C941-1A24-43D2-A4A4-DFB244A4BE19}"/>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AB60C0EB-B7D9-4554-837B-8DB27B9FF782}"/>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DE2FA123-0391-4317-93EF-BBD3FBC22F2C}"/>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5641E2AB-8AD3-4074-8DA5-8A2844C52CB9}"/>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C3134EA3-4704-47CD-B2C3-54AD33AB1725}"/>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BC5403E6-E06B-49E8-811C-55FDB3298E16}"/>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49E0C7D0-29C4-4635-BF04-17C9D01D954E}"/>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D85D08C1-5A44-4E40-9FF2-39E1971934CB}"/>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B11E210F-047B-4FA5-B5B0-9BBE94026B32}"/>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B5F5F96-42E5-4ADF-B4D7-82FD5FC81D8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D1FB08B-9E2B-439C-9093-CF536A6754A4}"/>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402375C-F8CE-4E80-BF6C-E8BB7961EBC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4A9F8B7D-35C6-448C-9A5C-79EC5F3F0CB0}"/>
            </a:ext>
          </a:extLst>
        </xdr:cNvPr>
        <xdr:cNvCxnSpPr/>
      </xdr:nvCxnSpPr>
      <xdr:spPr>
        <a:xfrm flipV="1">
          <a:off x="9429115" y="9046210"/>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216768CD-B86E-47D4-BFA7-420156DBA15A}"/>
            </a:ext>
          </a:extLst>
        </xdr:cNvPr>
        <xdr:cNvSpPr txBox="1"/>
      </xdr:nvSpPr>
      <xdr:spPr>
        <a:xfrm>
          <a:off x="9467850" y="104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EBD57155-74E3-4DF0-B004-9E6EC9292DE9}"/>
            </a:ext>
          </a:extLst>
        </xdr:cNvPr>
        <xdr:cNvCxnSpPr/>
      </xdr:nvCxnSpPr>
      <xdr:spPr>
        <a:xfrm>
          <a:off x="9363075" y="10470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DA284ED8-EE5F-4F9E-AF66-0EEDC40456A7}"/>
            </a:ext>
          </a:extLst>
        </xdr:cNvPr>
        <xdr:cNvSpPr txBox="1"/>
      </xdr:nvSpPr>
      <xdr:spPr>
        <a:xfrm>
          <a:off x="9467850" y="883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D079D074-8F7B-4251-BFFE-F38559BA33FD}"/>
            </a:ext>
          </a:extLst>
        </xdr:cNvPr>
        <xdr:cNvCxnSpPr/>
      </xdr:nvCxnSpPr>
      <xdr:spPr>
        <a:xfrm>
          <a:off x="9363075" y="9046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30A1EB39-1DE6-4D65-8D44-983AC58C8106}"/>
            </a:ext>
          </a:extLst>
        </xdr:cNvPr>
        <xdr:cNvSpPr txBox="1"/>
      </xdr:nvSpPr>
      <xdr:spPr>
        <a:xfrm>
          <a:off x="9467850" y="10192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A5B6BE01-3448-4C02-9579-22001EF3195A}"/>
            </a:ext>
          </a:extLst>
        </xdr:cNvPr>
        <xdr:cNvSpPr/>
      </xdr:nvSpPr>
      <xdr:spPr>
        <a:xfrm>
          <a:off x="9401175" y="1020435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BD6581DE-21F6-49B2-8283-E13FEE1D75D4}"/>
            </a:ext>
          </a:extLst>
        </xdr:cNvPr>
        <xdr:cNvSpPr/>
      </xdr:nvSpPr>
      <xdr:spPr>
        <a:xfrm>
          <a:off x="8639175" y="102010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8631CC5B-48C8-4320-9A21-4873342A8CBA}"/>
            </a:ext>
          </a:extLst>
        </xdr:cNvPr>
        <xdr:cNvSpPr/>
      </xdr:nvSpPr>
      <xdr:spPr>
        <a:xfrm>
          <a:off x="7839075" y="10156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7C65C4E-8B61-4C32-A848-55EF86691B1D}"/>
            </a:ext>
          </a:extLst>
        </xdr:cNvPr>
        <xdr:cNvSpPr/>
      </xdr:nvSpPr>
      <xdr:spPr>
        <a:xfrm>
          <a:off x="7029450" y="102010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39AE239B-D260-4E2C-9099-0279FE8868E5}"/>
            </a:ext>
          </a:extLst>
        </xdr:cNvPr>
        <xdr:cNvSpPr/>
      </xdr:nvSpPr>
      <xdr:spPr>
        <a:xfrm>
          <a:off x="6238875" y="102027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3644E99-B838-42C7-806C-7C4746E7C96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79296B8-AEF4-4E1E-B16D-51BECB78D89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987FD24-615A-4DE8-B93E-8D271A4CB85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183E246-5E78-48C1-8A3A-1D6412863C1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3E3242D-4BFF-49F2-8E8D-0E38E6A2ACC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92891</xdr:rowOff>
    </xdr:from>
    <xdr:to>
      <xdr:col>55</xdr:col>
      <xdr:colOff>50800</xdr:colOff>
      <xdr:row>63</xdr:row>
      <xdr:rowOff>23041</xdr:rowOff>
    </xdr:to>
    <xdr:sp macro="" textlink="">
      <xdr:nvSpPr>
        <xdr:cNvPr id="244" name="楕円 243">
          <a:extLst>
            <a:ext uri="{FF2B5EF4-FFF2-40B4-BE49-F238E27FC236}">
              <a16:creationId xmlns:a16="http://schemas.microsoft.com/office/drawing/2014/main" id="{164834D4-3C8C-4009-ABA0-E7742D3314A3}"/>
            </a:ext>
          </a:extLst>
        </xdr:cNvPr>
        <xdr:cNvSpPr/>
      </xdr:nvSpPr>
      <xdr:spPr>
        <a:xfrm>
          <a:off x="9401175" y="1013224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115768</xdr:rowOff>
    </xdr:from>
    <xdr:ext cx="469744" cy="259045"/>
    <xdr:sp macro="" textlink="">
      <xdr:nvSpPr>
        <xdr:cNvPr id="245" name="【体育館・プール】&#10;一人当たり面積該当値テキスト">
          <a:extLst>
            <a:ext uri="{FF2B5EF4-FFF2-40B4-BE49-F238E27FC236}">
              <a16:creationId xmlns:a16="http://schemas.microsoft.com/office/drawing/2014/main" id="{0C1F035E-30DF-4415-A318-67CEE8ABBA04}"/>
            </a:ext>
          </a:extLst>
        </xdr:cNvPr>
        <xdr:cNvSpPr txBox="1"/>
      </xdr:nvSpPr>
      <xdr:spPr>
        <a:xfrm>
          <a:off x="9467850" y="999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96157</xdr:rowOff>
    </xdr:from>
    <xdr:to>
      <xdr:col>50</xdr:col>
      <xdr:colOff>165100</xdr:colOff>
      <xdr:row>63</xdr:row>
      <xdr:rowOff>26307</xdr:rowOff>
    </xdr:to>
    <xdr:sp macro="" textlink="">
      <xdr:nvSpPr>
        <xdr:cNvPr id="246" name="楕円 245">
          <a:extLst>
            <a:ext uri="{FF2B5EF4-FFF2-40B4-BE49-F238E27FC236}">
              <a16:creationId xmlns:a16="http://schemas.microsoft.com/office/drawing/2014/main" id="{BDF0F4B7-ECAD-4C78-9647-E7D18F31E08B}"/>
            </a:ext>
          </a:extLst>
        </xdr:cNvPr>
        <xdr:cNvSpPr/>
      </xdr:nvSpPr>
      <xdr:spPr>
        <a:xfrm>
          <a:off x="8639175" y="101355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143691</xdr:rowOff>
    </xdr:from>
    <xdr:to>
      <xdr:col>55</xdr:col>
      <xdr:colOff>0</xdr:colOff>
      <xdr:row>62</xdr:row>
      <xdr:rowOff>146957</xdr:rowOff>
    </xdr:to>
    <xdr:cxnSp macro="">
      <xdr:nvCxnSpPr>
        <xdr:cNvPr id="247" name="直線コネクタ 246">
          <a:extLst>
            <a:ext uri="{FF2B5EF4-FFF2-40B4-BE49-F238E27FC236}">
              <a16:creationId xmlns:a16="http://schemas.microsoft.com/office/drawing/2014/main" id="{34CD0F69-593E-47E9-B4CB-18E91962061A}"/>
            </a:ext>
          </a:extLst>
        </xdr:cNvPr>
        <xdr:cNvCxnSpPr/>
      </xdr:nvCxnSpPr>
      <xdr:spPr>
        <a:xfrm flipV="1">
          <a:off x="8686800" y="10179866"/>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96157</xdr:rowOff>
    </xdr:from>
    <xdr:to>
      <xdr:col>46</xdr:col>
      <xdr:colOff>38100</xdr:colOff>
      <xdr:row>63</xdr:row>
      <xdr:rowOff>26307</xdr:rowOff>
    </xdr:to>
    <xdr:sp macro="" textlink="">
      <xdr:nvSpPr>
        <xdr:cNvPr id="248" name="楕円 247">
          <a:extLst>
            <a:ext uri="{FF2B5EF4-FFF2-40B4-BE49-F238E27FC236}">
              <a16:creationId xmlns:a16="http://schemas.microsoft.com/office/drawing/2014/main" id="{752D9AA7-CC99-4BEB-BD93-17A064E9A79D}"/>
            </a:ext>
          </a:extLst>
        </xdr:cNvPr>
        <xdr:cNvSpPr/>
      </xdr:nvSpPr>
      <xdr:spPr>
        <a:xfrm>
          <a:off x="7839075" y="101355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146957</xdr:rowOff>
    </xdr:from>
    <xdr:to>
      <xdr:col>50</xdr:col>
      <xdr:colOff>114300</xdr:colOff>
      <xdr:row>62</xdr:row>
      <xdr:rowOff>146957</xdr:rowOff>
    </xdr:to>
    <xdr:cxnSp macro="">
      <xdr:nvCxnSpPr>
        <xdr:cNvPr id="249" name="直線コネクタ 248">
          <a:extLst>
            <a:ext uri="{FF2B5EF4-FFF2-40B4-BE49-F238E27FC236}">
              <a16:creationId xmlns:a16="http://schemas.microsoft.com/office/drawing/2014/main" id="{90FE0906-05DA-4E5F-A50D-A668EF9C531A}"/>
            </a:ext>
          </a:extLst>
        </xdr:cNvPr>
        <xdr:cNvCxnSpPr/>
      </xdr:nvCxnSpPr>
      <xdr:spPr>
        <a:xfrm>
          <a:off x="7886700" y="101831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50" name="楕円 249">
          <a:extLst>
            <a:ext uri="{FF2B5EF4-FFF2-40B4-BE49-F238E27FC236}">
              <a16:creationId xmlns:a16="http://schemas.microsoft.com/office/drawing/2014/main" id="{7FC7F733-26ED-4882-90C0-4C7CC3705CEF}"/>
            </a:ext>
          </a:extLst>
        </xdr:cNvPr>
        <xdr:cNvSpPr/>
      </xdr:nvSpPr>
      <xdr:spPr>
        <a:xfrm>
          <a:off x="7029450" y="101371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146957</xdr:rowOff>
    </xdr:from>
    <xdr:to>
      <xdr:col>45</xdr:col>
      <xdr:colOff>177800</xdr:colOff>
      <xdr:row>62</xdr:row>
      <xdr:rowOff>148590</xdr:rowOff>
    </xdr:to>
    <xdr:cxnSp macro="">
      <xdr:nvCxnSpPr>
        <xdr:cNvPr id="251" name="直線コネクタ 250">
          <a:extLst>
            <a:ext uri="{FF2B5EF4-FFF2-40B4-BE49-F238E27FC236}">
              <a16:creationId xmlns:a16="http://schemas.microsoft.com/office/drawing/2014/main" id="{C5525DE4-381E-48F9-A5D7-5AEE560B7E5D}"/>
            </a:ext>
          </a:extLst>
        </xdr:cNvPr>
        <xdr:cNvCxnSpPr/>
      </xdr:nvCxnSpPr>
      <xdr:spPr>
        <a:xfrm flipV="1">
          <a:off x="7077075" y="10183132"/>
          <a:ext cx="8096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252" name="楕円 251">
          <a:extLst>
            <a:ext uri="{FF2B5EF4-FFF2-40B4-BE49-F238E27FC236}">
              <a16:creationId xmlns:a16="http://schemas.microsoft.com/office/drawing/2014/main" id="{0B089017-7411-4953-A0D5-5DD795023C36}"/>
            </a:ext>
          </a:extLst>
        </xdr:cNvPr>
        <xdr:cNvSpPr/>
      </xdr:nvSpPr>
      <xdr:spPr>
        <a:xfrm>
          <a:off x="6238875" y="10137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62</xdr:row>
      <xdr:rowOff>148590</xdr:rowOff>
    </xdr:to>
    <xdr:cxnSp macro="">
      <xdr:nvCxnSpPr>
        <xdr:cNvPr id="253" name="直線コネクタ 252">
          <a:extLst>
            <a:ext uri="{FF2B5EF4-FFF2-40B4-BE49-F238E27FC236}">
              <a16:creationId xmlns:a16="http://schemas.microsoft.com/office/drawing/2014/main" id="{A8CC4D40-37DE-42FE-BB04-995DFFF4B052}"/>
            </a:ext>
          </a:extLst>
        </xdr:cNvPr>
        <xdr:cNvCxnSpPr/>
      </xdr:nvCxnSpPr>
      <xdr:spPr>
        <a:xfrm>
          <a:off x="6286500" y="1018476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25C4FD54-939A-4BB2-9544-FA085D2F7970}"/>
            </a:ext>
          </a:extLst>
        </xdr:cNvPr>
        <xdr:cNvSpPr txBox="1"/>
      </xdr:nvSpPr>
      <xdr:spPr>
        <a:xfrm>
          <a:off x="8458277" y="102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5" name="n_2aveValue【体育館・プール】&#10;一人当たり面積">
          <a:extLst>
            <a:ext uri="{FF2B5EF4-FFF2-40B4-BE49-F238E27FC236}">
              <a16:creationId xmlns:a16="http://schemas.microsoft.com/office/drawing/2014/main" id="{887F534A-B532-4962-A0A4-4BE8397BAE07}"/>
            </a:ext>
          </a:extLst>
        </xdr:cNvPr>
        <xdr:cNvSpPr txBox="1"/>
      </xdr:nvSpPr>
      <xdr:spPr>
        <a:xfrm>
          <a:off x="7677227" y="1023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a:extLst>
            <a:ext uri="{FF2B5EF4-FFF2-40B4-BE49-F238E27FC236}">
              <a16:creationId xmlns:a16="http://schemas.microsoft.com/office/drawing/2014/main" id="{FABED796-3B8D-4D43-BDE8-D2CFC62CC4E1}"/>
            </a:ext>
          </a:extLst>
        </xdr:cNvPr>
        <xdr:cNvSpPr txBox="1"/>
      </xdr:nvSpPr>
      <xdr:spPr>
        <a:xfrm>
          <a:off x="6867602" y="102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a:extLst>
            <a:ext uri="{FF2B5EF4-FFF2-40B4-BE49-F238E27FC236}">
              <a16:creationId xmlns:a16="http://schemas.microsoft.com/office/drawing/2014/main" id="{67601E20-9F52-48A3-A751-92124F445EDB}"/>
            </a:ext>
          </a:extLst>
        </xdr:cNvPr>
        <xdr:cNvSpPr txBox="1"/>
      </xdr:nvSpPr>
      <xdr:spPr>
        <a:xfrm>
          <a:off x="6067502" y="1029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42834</xdr:rowOff>
    </xdr:from>
    <xdr:ext cx="469744" cy="259045"/>
    <xdr:sp macro="" textlink="">
      <xdr:nvSpPr>
        <xdr:cNvPr id="258" name="n_1mainValue【体育館・プール】&#10;一人当たり面積">
          <a:extLst>
            <a:ext uri="{FF2B5EF4-FFF2-40B4-BE49-F238E27FC236}">
              <a16:creationId xmlns:a16="http://schemas.microsoft.com/office/drawing/2014/main" id="{F950DD95-E366-411C-BD96-750CCD569552}"/>
            </a:ext>
          </a:extLst>
        </xdr:cNvPr>
        <xdr:cNvSpPr txBox="1"/>
      </xdr:nvSpPr>
      <xdr:spPr>
        <a:xfrm>
          <a:off x="845827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59" name="n_2mainValue【体育館・プール】&#10;一人当たり面積">
          <a:extLst>
            <a:ext uri="{FF2B5EF4-FFF2-40B4-BE49-F238E27FC236}">
              <a16:creationId xmlns:a16="http://schemas.microsoft.com/office/drawing/2014/main" id="{61067BC6-CAD2-4B6B-A0CB-4B4330B0E926}"/>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44467</xdr:rowOff>
    </xdr:from>
    <xdr:ext cx="469744" cy="259045"/>
    <xdr:sp macro="" textlink="">
      <xdr:nvSpPr>
        <xdr:cNvPr id="260" name="n_3mainValue【体育館・プール】&#10;一人当たり面積">
          <a:extLst>
            <a:ext uri="{FF2B5EF4-FFF2-40B4-BE49-F238E27FC236}">
              <a16:creationId xmlns:a16="http://schemas.microsoft.com/office/drawing/2014/main" id="{2F76AAD2-CDBC-48A6-87FD-A05722EE587E}"/>
            </a:ext>
          </a:extLst>
        </xdr:cNvPr>
        <xdr:cNvSpPr txBox="1"/>
      </xdr:nvSpPr>
      <xdr:spPr>
        <a:xfrm>
          <a:off x="6867602" y="992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44467</xdr:rowOff>
    </xdr:from>
    <xdr:ext cx="469744" cy="259045"/>
    <xdr:sp macro="" textlink="">
      <xdr:nvSpPr>
        <xdr:cNvPr id="261" name="n_4mainValue【体育館・プール】&#10;一人当たり面積">
          <a:extLst>
            <a:ext uri="{FF2B5EF4-FFF2-40B4-BE49-F238E27FC236}">
              <a16:creationId xmlns:a16="http://schemas.microsoft.com/office/drawing/2014/main" id="{13E8CCC8-18AA-407C-8823-D2A18C421CD3}"/>
            </a:ext>
          </a:extLst>
        </xdr:cNvPr>
        <xdr:cNvSpPr txBox="1"/>
      </xdr:nvSpPr>
      <xdr:spPr>
        <a:xfrm>
          <a:off x="6067502" y="992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F2E2D7A-90F2-474E-A379-892CB24556A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79E8D2F-1D65-4216-ACEB-604634DFE739}"/>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B764619-391E-476D-B31E-917FFDA6FE9A}"/>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509F0F1-BF0A-4206-B7DF-7156EBB309ED}"/>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5F2F4F3-7EE1-45F9-9A02-BBE6B4CBD5F5}"/>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E11AFB0-3D54-4C2A-B138-C7745275488C}"/>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717396E-0C59-4F6B-B5D0-EF9ABB97401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903091F-1C1A-4284-99D3-32A46D50EDF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110B776-A5B2-4946-9ADF-EA8A6C1ED75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D2EA434-5F8D-4F2A-A57C-14BA4031BCD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C8BA5EE-85D1-4B80-99AB-380828C5934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D6A49DB7-306A-4CE5-9B1F-6D3A281AFF31}"/>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D2E0C03-8EEC-4546-9398-EC81C912AE4F}"/>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98B6E1E-71AE-4F2B-994B-A39A41460092}"/>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6681280-3EB3-41F1-8ABE-A5619969CB37}"/>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7DE2605-785C-4E73-A747-AFCE2E10E113}"/>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8C073DC1-56C9-4542-B7E1-EFFF303BBEB2}"/>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37BDF59-8ADE-4790-B23A-C243FB2C19A8}"/>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501BC98A-4A04-4B29-AE78-F080F4FD6E26}"/>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93E1F84-FF75-4F48-B4B7-1703413EB2C1}"/>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E8BC5C0-F587-47E8-9530-6659CB32A9EA}"/>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7F267B9-99A9-4E84-AB35-20012B89245B}"/>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50B9222B-4F7D-4229-B46E-4DED22753BE8}"/>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F76B3B8-D50F-4EF7-99EA-53FB4466D3B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8E1A1573-80DF-4490-AC5A-9BF76A40F29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329C764-FE98-4AAA-8926-DCBD065B7A01}"/>
            </a:ext>
          </a:extLst>
        </xdr:cNvPr>
        <xdr:cNvCxnSpPr/>
      </xdr:nvCxnSpPr>
      <xdr:spPr>
        <a:xfrm flipV="1">
          <a:off x="4180840" y="12732023"/>
          <a:ext cx="0" cy="135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A8D396D3-06BA-4626-AE77-69457AEE4E1E}"/>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8C4CFFF8-5932-4350-8BDF-8143DCDF52BE}"/>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92966CF3-7C94-4CF3-95B2-6DC094ED28B7}"/>
            </a:ext>
          </a:extLst>
        </xdr:cNvPr>
        <xdr:cNvSpPr txBox="1"/>
      </xdr:nvSpPr>
      <xdr:spPr>
        <a:xfrm>
          <a:off x="4219575" y="1251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DAE8DD6A-9B6A-43C3-9340-3AA8F374E069}"/>
            </a:ext>
          </a:extLst>
        </xdr:cNvPr>
        <xdr:cNvCxnSpPr/>
      </xdr:nvCxnSpPr>
      <xdr:spPr>
        <a:xfrm>
          <a:off x="4105275" y="12732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EDB2560-8751-4831-9565-CA6F4231EA04}"/>
            </a:ext>
          </a:extLst>
        </xdr:cNvPr>
        <xdr:cNvSpPr txBox="1"/>
      </xdr:nvSpPr>
      <xdr:spPr>
        <a:xfrm>
          <a:off x="4219575" y="13332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2A14BACF-B8B8-4B6A-A72D-5C0C8A193C69}"/>
            </a:ext>
          </a:extLst>
        </xdr:cNvPr>
        <xdr:cNvSpPr/>
      </xdr:nvSpPr>
      <xdr:spPr>
        <a:xfrm>
          <a:off x="4124325" y="1346798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A5606629-CD32-4A6F-89ED-6F2B48DC6FE2}"/>
            </a:ext>
          </a:extLst>
        </xdr:cNvPr>
        <xdr:cNvSpPr/>
      </xdr:nvSpPr>
      <xdr:spPr>
        <a:xfrm>
          <a:off x="3381375" y="134368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2DF79E93-83BD-4B42-9913-F4AAC646797A}"/>
            </a:ext>
          </a:extLst>
        </xdr:cNvPr>
        <xdr:cNvSpPr/>
      </xdr:nvSpPr>
      <xdr:spPr>
        <a:xfrm>
          <a:off x="2571750" y="134333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59940C73-200A-47BB-94C8-04627CE8B1FC}"/>
            </a:ext>
          </a:extLst>
        </xdr:cNvPr>
        <xdr:cNvSpPr/>
      </xdr:nvSpPr>
      <xdr:spPr>
        <a:xfrm>
          <a:off x="1781175" y="13394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7D6D2661-61F8-400D-AA2A-D43E2110AD41}"/>
            </a:ext>
          </a:extLst>
        </xdr:cNvPr>
        <xdr:cNvSpPr/>
      </xdr:nvSpPr>
      <xdr:spPr>
        <a:xfrm>
          <a:off x="981075" y="1339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40F8FF3-F48C-47B6-894A-D239400C67A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817598B-AC59-456F-9840-FFBEF85F3C5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3C41C19-B6FD-4DD9-9354-53799F015E7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6565303-F9EB-47AE-8269-B2E9D4859FA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D7E7A45-34DF-4ABE-BAA4-345430A8D47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50981</xdr:rowOff>
    </xdr:from>
    <xdr:to>
      <xdr:col>24</xdr:col>
      <xdr:colOff>114300</xdr:colOff>
      <xdr:row>84</xdr:row>
      <xdr:rowOff>152581</xdr:rowOff>
    </xdr:to>
    <xdr:sp macro="" textlink="">
      <xdr:nvSpPr>
        <xdr:cNvPr id="303" name="楕円 302">
          <a:extLst>
            <a:ext uri="{FF2B5EF4-FFF2-40B4-BE49-F238E27FC236}">
              <a16:creationId xmlns:a16="http://schemas.microsoft.com/office/drawing/2014/main" id="{6DBF5284-F63E-446E-92D9-00790C58DEC0}"/>
            </a:ext>
          </a:extLst>
        </xdr:cNvPr>
        <xdr:cNvSpPr/>
      </xdr:nvSpPr>
      <xdr:spPr>
        <a:xfrm>
          <a:off x="4124325" y="136495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29408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C4F1F256-F151-4DC2-85E8-39DB399E9ABF}"/>
            </a:ext>
          </a:extLst>
        </xdr:cNvPr>
        <xdr:cNvSpPr txBox="1"/>
      </xdr:nvSpPr>
      <xdr:spPr>
        <a:xfrm>
          <a:off x="4219575" y="136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15058</xdr:rowOff>
    </xdr:from>
    <xdr:to>
      <xdr:col>20</xdr:col>
      <xdr:colOff>38100</xdr:colOff>
      <xdr:row>84</xdr:row>
      <xdr:rowOff>116658</xdr:rowOff>
    </xdr:to>
    <xdr:sp macro="" textlink="">
      <xdr:nvSpPr>
        <xdr:cNvPr id="305" name="楕円 304">
          <a:extLst>
            <a:ext uri="{FF2B5EF4-FFF2-40B4-BE49-F238E27FC236}">
              <a16:creationId xmlns:a16="http://schemas.microsoft.com/office/drawing/2014/main" id="{9179FD46-0122-4D6F-98D1-BA1250FBA8C1}"/>
            </a:ext>
          </a:extLst>
        </xdr:cNvPr>
        <xdr:cNvSpPr/>
      </xdr:nvSpPr>
      <xdr:spPr>
        <a:xfrm>
          <a:off x="3381375" y="136135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65858</xdr:rowOff>
    </xdr:from>
    <xdr:to>
      <xdr:col>24</xdr:col>
      <xdr:colOff>63500</xdr:colOff>
      <xdr:row>84</xdr:row>
      <xdr:rowOff>101781</xdr:rowOff>
    </xdr:to>
    <xdr:cxnSp macro="">
      <xdr:nvCxnSpPr>
        <xdr:cNvPr id="306" name="直線コネクタ 305">
          <a:extLst>
            <a:ext uri="{FF2B5EF4-FFF2-40B4-BE49-F238E27FC236}">
              <a16:creationId xmlns:a16="http://schemas.microsoft.com/office/drawing/2014/main" id="{9A958795-5772-4977-924C-E7B1DFDCF602}"/>
            </a:ext>
          </a:extLst>
        </xdr:cNvPr>
        <xdr:cNvCxnSpPr/>
      </xdr:nvCxnSpPr>
      <xdr:spPr>
        <a:xfrm>
          <a:off x="3429000" y="13670733"/>
          <a:ext cx="7524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150586</xdr:rowOff>
    </xdr:from>
    <xdr:to>
      <xdr:col>15</xdr:col>
      <xdr:colOff>101600</xdr:colOff>
      <xdr:row>84</xdr:row>
      <xdr:rowOff>80736</xdr:rowOff>
    </xdr:to>
    <xdr:sp macro="" textlink="">
      <xdr:nvSpPr>
        <xdr:cNvPr id="307" name="楕円 306">
          <a:extLst>
            <a:ext uri="{FF2B5EF4-FFF2-40B4-BE49-F238E27FC236}">
              <a16:creationId xmlns:a16="http://schemas.microsoft.com/office/drawing/2014/main" id="{8412E6BE-BF00-4823-B65D-9E0361746CBC}"/>
            </a:ext>
          </a:extLst>
        </xdr:cNvPr>
        <xdr:cNvSpPr/>
      </xdr:nvSpPr>
      <xdr:spPr>
        <a:xfrm>
          <a:off x="2571750" y="135903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29936</xdr:rowOff>
    </xdr:from>
    <xdr:to>
      <xdr:col>19</xdr:col>
      <xdr:colOff>177800</xdr:colOff>
      <xdr:row>84</xdr:row>
      <xdr:rowOff>65858</xdr:rowOff>
    </xdr:to>
    <xdr:cxnSp macro="">
      <xdr:nvCxnSpPr>
        <xdr:cNvPr id="308" name="直線コネクタ 307">
          <a:extLst>
            <a:ext uri="{FF2B5EF4-FFF2-40B4-BE49-F238E27FC236}">
              <a16:creationId xmlns:a16="http://schemas.microsoft.com/office/drawing/2014/main" id="{15E48A94-6EC7-46B7-ACB0-8FB7135FE489}"/>
            </a:ext>
          </a:extLst>
        </xdr:cNvPr>
        <xdr:cNvCxnSpPr/>
      </xdr:nvCxnSpPr>
      <xdr:spPr>
        <a:xfrm>
          <a:off x="2619375" y="13628461"/>
          <a:ext cx="809625"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114663</xdr:rowOff>
    </xdr:from>
    <xdr:to>
      <xdr:col>10</xdr:col>
      <xdr:colOff>165100</xdr:colOff>
      <xdr:row>84</xdr:row>
      <xdr:rowOff>44813</xdr:rowOff>
    </xdr:to>
    <xdr:sp macro="" textlink="">
      <xdr:nvSpPr>
        <xdr:cNvPr id="309" name="楕円 308">
          <a:extLst>
            <a:ext uri="{FF2B5EF4-FFF2-40B4-BE49-F238E27FC236}">
              <a16:creationId xmlns:a16="http://schemas.microsoft.com/office/drawing/2014/main" id="{B9280D05-AB65-4638-9DEC-7092D2C7B834}"/>
            </a:ext>
          </a:extLst>
        </xdr:cNvPr>
        <xdr:cNvSpPr/>
      </xdr:nvSpPr>
      <xdr:spPr>
        <a:xfrm>
          <a:off x="1781175" y="135544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165463</xdr:rowOff>
    </xdr:from>
    <xdr:to>
      <xdr:col>15</xdr:col>
      <xdr:colOff>50800</xdr:colOff>
      <xdr:row>84</xdr:row>
      <xdr:rowOff>29936</xdr:rowOff>
    </xdr:to>
    <xdr:cxnSp macro="">
      <xdr:nvCxnSpPr>
        <xdr:cNvPr id="310" name="直線コネクタ 309">
          <a:extLst>
            <a:ext uri="{FF2B5EF4-FFF2-40B4-BE49-F238E27FC236}">
              <a16:creationId xmlns:a16="http://schemas.microsoft.com/office/drawing/2014/main" id="{3F558FFD-D084-4328-A050-AB1455BDBB12}"/>
            </a:ext>
          </a:extLst>
        </xdr:cNvPr>
        <xdr:cNvCxnSpPr/>
      </xdr:nvCxnSpPr>
      <xdr:spPr>
        <a:xfrm>
          <a:off x="1828800" y="13602063"/>
          <a:ext cx="79057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86905</xdr:rowOff>
    </xdr:from>
    <xdr:to>
      <xdr:col>6</xdr:col>
      <xdr:colOff>38100</xdr:colOff>
      <xdr:row>84</xdr:row>
      <xdr:rowOff>17055</xdr:rowOff>
    </xdr:to>
    <xdr:sp macro="" textlink="">
      <xdr:nvSpPr>
        <xdr:cNvPr id="311" name="楕円 310">
          <a:extLst>
            <a:ext uri="{FF2B5EF4-FFF2-40B4-BE49-F238E27FC236}">
              <a16:creationId xmlns:a16="http://schemas.microsoft.com/office/drawing/2014/main" id="{8ABCCCD5-EEE0-442D-AF90-C5E531314E7A}"/>
            </a:ext>
          </a:extLst>
        </xdr:cNvPr>
        <xdr:cNvSpPr/>
      </xdr:nvSpPr>
      <xdr:spPr>
        <a:xfrm>
          <a:off x="981075" y="13523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137705</xdr:rowOff>
    </xdr:from>
    <xdr:to>
      <xdr:col>10</xdr:col>
      <xdr:colOff>114300</xdr:colOff>
      <xdr:row>83</xdr:row>
      <xdr:rowOff>165463</xdr:rowOff>
    </xdr:to>
    <xdr:cxnSp macro="">
      <xdr:nvCxnSpPr>
        <xdr:cNvPr id="312" name="直線コネクタ 311">
          <a:extLst>
            <a:ext uri="{FF2B5EF4-FFF2-40B4-BE49-F238E27FC236}">
              <a16:creationId xmlns:a16="http://schemas.microsoft.com/office/drawing/2014/main" id="{CB8AFB47-49F3-41F2-876F-F56BC3C5578C}"/>
            </a:ext>
          </a:extLst>
        </xdr:cNvPr>
        <xdr:cNvCxnSpPr/>
      </xdr:nvCxnSpPr>
      <xdr:spPr>
        <a:xfrm>
          <a:off x="1028700" y="13580655"/>
          <a:ext cx="8001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88A55CF4-E05E-4880-9334-EE2DEC692D07}"/>
            </a:ext>
          </a:extLst>
        </xdr:cNvPr>
        <xdr:cNvSpPr txBox="1"/>
      </xdr:nvSpPr>
      <xdr:spPr>
        <a:xfrm>
          <a:off x="3239144" y="1323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88865622-8658-4112-961B-C8F1B2220AE2}"/>
            </a:ext>
          </a:extLst>
        </xdr:cNvPr>
        <xdr:cNvSpPr txBox="1"/>
      </xdr:nvSpPr>
      <xdr:spPr>
        <a:xfrm>
          <a:off x="2439044" y="1322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F906FE21-557C-4A97-9A97-CA6522EFC07A}"/>
            </a:ext>
          </a:extLst>
        </xdr:cNvPr>
        <xdr:cNvSpPr txBox="1"/>
      </xdr:nvSpPr>
      <xdr:spPr>
        <a:xfrm>
          <a:off x="1648469" y="131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59E5CDA4-549A-45A7-90FB-A4B7F7A1AC15}"/>
            </a:ext>
          </a:extLst>
        </xdr:cNvPr>
        <xdr:cNvSpPr txBox="1"/>
      </xdr:nvSpPr>
      <xdr:spPr>
        <a:xfrm>
          <a:off x="848369" y="131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107785</xdr:rowOff>
    </xdr:from>
    <xdr:ext cx="405111" cy="259045"/>
    <xdr:sp macro="" textlink="">
      <xdr:nvSpPr>
        <xdr:cNvPr id="317" name="n_1mainValue【福祉施設】&#10;有形固定資産減価償却率">
          <a:extLst>
            <a:ext uri="{FF2B5EF4-FFF2-40B4-BE49-F238E27FC236}">
              <a16:creationId xmlns:a16="http://schemas.microsoft.com/office/drawing/2014/main" id="{371EB09A-F6E6-4B7D-B7BB-39C2ED5BDCB1}"/>
            </a:ext>
          </a:extLst>
        </xdr:cNvPr>
        <xdr:cNvSpPr txBox="1"/>
      </xdr:nvSpPr>
      <xdr:spPr>
        <a:xfrm>
          <a:off x="3239144" y="137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71863</xdr:rowOff>
    </xdr:from>
    <xdr:ext cx="405111" cy="259045"/>
    <xdr:sp macro="" textlink="">
      <xdr:nvSpPr>
        <xdr:cNvPr id="318" name="n_2mainValue【福祉施設】&#10;有形固定資産減価償却率">
          <a:extLst>
            <a:ext uri="{FF2B5EF4-FFF2-40B4-BE49-F238E27FC236}">
              <a16:creationId xmlns:a16="http://schemas.microsoft.com/office/drawing/2014/main" id="{C34C0A00-3A5A-4898-9313-4B2BC68D768D}"/>
            </a:ext>
          </a:extLst>
        </xdr:cNvPr>
        <xdr:cNvSpPr txBox="1"/>
      </xdr:nvSpPr>
      <xdr:spPr>
        <a:xfrm>
          <a:off x="2439044" y="1367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35940</xdr:rowOff>
    </xdr:from>
    <xdr:ext cx="405111" cy="259045"/>
    <xdr:sp macro="" textlink="">
      <xdr:nvSpPr>
        <xdr:cNvPr id="319" name="n_3mainValue【福祉施設】&#10;有形固定資産減価償却率">
          <a:extLst>
            <a:ext uri="{FF2B5EF4-FFF2-40B4-BE49-F238E27FC236}">
              <a16:creationId xmlns:a16="http://schemas.microsoft.com/office/drawing/2014/main" id="{AE980A01-A55C-4DC0-B3E1-A24EE74C585F}"/>
            </a:ext>
          </a:extLst>
        </xdr:cNvPr>
        <xdr:cNvSpPr txBox="1"/>
      </xdr:nvSpPr>
      <xdr:spPr>
        <a:xfrm>
          <a:off x="1648469" y="1363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8182</xdr:rowOff>
    </xdr:from>
    <xdr:ext cx="405111" cy="259045"/>
    <xdr:sp macro="" textlink="">
      <xdr:nvSpPr>
        <xdr:cNvPr id="320" name="n_4mainValue【福祉施設】&#10;有形固定資産減価償却率">
          <a:extLst>
            <a:ext uri="{FF2B5EF4-FFF2-40B4-BE49-F238E27FC236}">
              <a16:creationId xmlns:a16="http://schemas.microsoft.com/office/drawing/2014/main" id="{9C9D8984-29AB-441A-B9CE-4A28C95C9058}"/>
            </a:ext>
          </a:extLst>
        </xdr:cNvPr>
        <xdr:cNvSpPr txBox="1"/>
      </xdr:nvSpPr>
      <xdr:spPr>
        <a:xfrm>
          <a:off x="848369" y="1361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4E57EFD-4120-4014-94CB-EF9C76F40F9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E1C89C2-8BD4-482B-B0CE-5BA3F0B8AE50}"/>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149AC46-4D93-41B8-B2B5-0CA3D83A1EBC}"/>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EBE825F-8984-4995-A792-8B6DDF22647E}"/>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4419791-5190-46D3-AC7D-E98C8939506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98FEC28-70AE-4E4F-9529-DE6004101FD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B8EEA7A-64A4-426C-8DC7-C6A88D4C866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744085D-ED4A-4B04-A254-9BE6FBF44EF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6605B89-CAFD-4A1A-9799-43246FF7FDB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2536FB8-CD1C-4F85-A396-5AC61E83767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9B66518F-9B14-4D10-9603-F72FA4C9643A}"/>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AE054A18-08C8-44E8-89F2-62E4A8851F32}"/>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A08D66E2-F343-440E-AD56-FBAC381FC581}"/>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2FB505C9-14B0-49ED-9B9D-D4D89AEC2BA5}"/>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CE28BD55-8476-479F-BCD7-B16C738FAF68}"/>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D6E4B7EB-09B0-4D39-A8DF-C8F6DB55BF59}"/>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6F78D15-F61B-47F8-94E3-6D2898779A9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6BFDF402-2B37-4D0F-8C66-1F37C2BC00F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7E4F2F7C-42BE-41AE-9ED6-B0B94C0973A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902FC0D3-B16F-4798-81A8-332312D45F40}"/>
            </a:ext>
          </a:extLst>
        </xdr:cNvPr>
        <xdr:cNvCxnSpPr/>
      </xdr:nvCxnSpPr>
      <xdr:spPr>
        <a:xfrm flipV="1">
          <a:off x="9429115" y="12694286"/>
          <a:ext cx="0" cy="114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1B623EAF-86C8-41DA-AF36-7A98AE487210}"/>
            </a:ext>
          </a:extLst>
        </xdr:cNvPr>
        <xdr:cNvSpPr txBox="1"/>
      </xdr:nvSpPr>
      <xdr:spPr>
        <a:xfrm>
          <a:off x="9467850" y="138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FA64638D-E1EA-4A37-98BE-8EB8538DB260}"/>
            </a:ext>
          </a:extLst>
        </xdr:cNvPr>
        <xdr:cNvCxnSpPr/>
      </xdr:nvCxnSpPr>
      <xdr:spPr>
        <a:xfrm>
          <a:off x="9363075" y="138417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3EF83A4B-F0CC-4380-A1F3-1D333173481F}"/>
            </a:ext>
          </a:extLst>
        </xdr:cNvPr>
        <xdr:cNvSpPr txBox="1"/>
      </xdr:nvSpPr>
      <xdr:spPr>
        <a:xfrm>
          <a:off x="9467850" y="124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5CBAC9A1-7A42-4630-9AA9-2249A184F1E2}"/>
            </a:ext>
          </a:extLst>
        </xdr:cNvPr>
        <xdr:cNvCxnSpPr/>
      </xdr:nvCxnSpPr>
      <xdr:spPr>
        <a:xfrm>
          <a:off x="9363075" y="12694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70FE37DD-456B-47B9-BC7E-2D262355CF01}"/>
            </a:ext>
          </a:extLst>
        </xdr:cNvPr>
        <xdr:cNvSpPr txBox="1"/>
      </xdr:nvSpPr>
      <xdr:spPr>
        <a:xfrm>
          <a:off x="9467850" y="13307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DB06AD-3E55-49C0-B7FA-102C63D0A59E}"/>
            </a:ext>
          </a:extLst>
        </xdr:cNvPr>
        <xdr:cNvSpPr/>
      </xdr:nvSpPr>
      <xdr:spPr>
        <a:xfrm>
          <a:off x="9401175" y="13446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35DE4A1-B5C0-42E5-9021-2A1A03C22C48}"/>
            </a:ext>
          </a:extLst>
        </xdr:cNvPr>
        <xdr:cNvSpPr/>
      </xdr:nvSpPr>
      <xdr:spPr>
        <a:xfrm>
          <a:off x="86391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391E0E13-9835-47C1-8180-03AAF27A5164}"/>
            </a:ext>
          </a:extLst>
        </xdr:cNvPr>
        <xdr:cNvSpPr/>
      </xdr:nvSpPr>
      <xdr:spPr>
        <a:xfrm>
          <a:off x="78390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2B906283-B902-48A5-B4D9-CBD83EB6069F}"/>
            </a:ext>
          </a:extLst>
        </xdr:cNvPr>
        <xdr:cNvSpPr/>
      </xdr:nvSpPr>
      <xdr:spPr>
        <a:xfrm>
          <a:off x="7029450" y="13495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CFBFE6E2-F55F-4C75-BE28-60859A370A22}"/>
            </a:ext>
          </a:extLst>
        </xdr:cNvPr>
        <xdr:cNvSpPr/>
      </xdr:nvSpPr>
      <xdr:spPr>
        <a:xfrm>
          <a:off x="6238875" y="134867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A7EC089-3BE4-47EE-9639-89A7EA17FA7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615705E-24A3-4314-BFDC-41EDAB1A823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4318E54-BC81-4BC6-A0BA-8EE6267519E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E1A8622-B593-4479-BA0C-959A00E721A4}"/>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3AEC8FB-F102-40AD-A0B7-3F51A1DD6C9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xdr:rowOff>
    </xdr:from>
    <xdr:to>
      <xdr:col>55</xdr:col>
      <xdr:colOff>50800</xdr:colOff>
      <xdr:row>84</xdr:row>
      <xdr:rowOff>106045</xdr:rowOff>
    </xdr:to>
    <xdr:sp macro="" textlink="">
      <xdr:nvSpPr>
        <xdr:cNvPr id="356" name="楕円 355">
          <a:extLst>
            <a:ext uri="{FF2B5EF4-FFF2-40B4-BE49-F238E27FC236}">
              <a16:creationId xmlns:a16="http://schemas.microsoft.com/office/drawing/2014/main" id="{6883DF08-4F1A-4183-BD50-1788E8014D4E}"/>
            </a:ext>
          </a:extLst>
        </xdr:cNvPr>
        <xdr:cNvSpPr/>
      </xdr:nvSpPr>
      <xdr:spPr>
        <a:xfrm>
          <a:off x="9401175" y="136093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154322</xdr:rowOff>
    </xdr:from>
    <xdr:ext cx="469744" cy="259045"/>
    <xdr:sp macro="" textlink="">
      <xdr:nvSpPr>
        <xdr:cNvPr id="357" name="【福祉施設】&#10;一人当たり面積該当値テキスト">
          <a:extLst>
            <a:ext uri="{FF2B5EF4-FFF2-40B4-BE49-F238E27FC236}">
              <a16:creationId xmlns:a16="http://schemas.microsoft.com/office/drawing/2014/main" id="{CC41A649-9EEB-4118-A905-F80EAF12ABBF}"/>
            </a:ext>
          </a:extLst>
        </xdr:cNvPr>
        <xdr:cNvSpPr txBox="1"/>
      </xdr:nvSpPr>
      <xdr:spPr>
        <a:xfrm>
          <a:off x="9467850" y="1359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xdr:rowOff>
    </xdr:from>
    <xdr:to>
      <xdr:col>50</xdr:col>
      <xdr:colOff>165100</xdr:colOff>
      <xdr:row>84</xdr:row>
      <xdr:rowOff>106045</xdr:rowOff>
    </xdr:to>
    <xdr:sp macro="" textlink="">
      <xdr:nvSpPr>
        <xdr:cNvPr id="358" name="楕円 357">
          <a:extLst>
            <a:ext uri="{FF2B5EF4-FFF2-40B4-BE49-F238E27FC236}">
              <a16:creationId xmlns:a16="http://schemas.microsoft.com/office/drawing/2014/main" id="{07561598-4B17-4961-99C9-024F035FABFC}"/>
            </a:ext>
          </a:extLst>
        </xdr:cNvPr>
        <xdr:cNvSpPr/>
      </xdr:nvSpPr>
      <xdr:spPr>
        <a:xfrm>
          <a:off x="8639175" y="13609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55245</xdr:rowOff>
    </xdr:from>
    <xdr:to>
      <xdr:col>55</xdr:col>
      <xdr:colOff>0</xdr:colOff>
      <xdr:row>84</xdr:row>
      <xdr:rowOff>55245</xdr:rowOff>
    </xdr:to>
    <xdr:cxnSp macro="">
      <xdr:nvCxnSpPr>
        <xdr:cNvPr id="359" name="直線コネクタ 358">
          <a:extLst>
            <a:ext uri="{FF2B5EF4-FFF2-40B4-BE49-F238E27FC236}">
              <a16:creationId xmlns:a16="http://schemas.microsoft.com/office/drawing/2014/main" id="{232C02BD-C3A6-47EE-A901-DE7B4D19F7AA}"/>
            </a:ext>
          </a:extLst>
        </xdr:cNvPr>
        <xdr:cNvCxnSpPr/>
      </xdr:nvCxnSpPr>
      <xdr:spPr>
        <a:xfrm>
          <a:off x="8686800" y="1365694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60" name="楕円 359">
          <a:extLst>
            <a:ext uri="{FF2B5EF4-FFF2-40B4-BE49-F238E27FC236}">
              <a16:creationId xmlns:a16="http://schemas.microsoft.com/office/drawing/2014/main" id="{C9ABCA83-79B3-4938-85FA-27B8C929D7DB}"/>
            </a:ext>
          </a:extLst>
        </xdr:cNvPr>
        <xdr:cNvSpPr/>
      </xdr:nvSpPr>
      <xdr:spPr>
        <a:xfrm>
          <a:off x="7839075" y="13608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55245</xdr:rowOff>
    </xdr:from>
    <xdr:to>
      <xdr:col>50</xdr:col>
      <xdr:colOff>114300</xdr:colOff>
      <xdr:row>84</xdr:row>
      <xdr:rowOff>60961</xdr:rowOff>
    </xdr:to>
    <xdr:cxnSp macro="">
      <xdr:nvCxnSpPr>
        <xdr:cNvPr id="361" name="直線コネクタ 360">
          <a:extLst>
            <a:ext uri="{FF2B5EF4-FFF2-40B4-BE49-F238E27FC236}">
              <a16:creationId xmlns:a16="http://schemas.microsoft.com/office/drawing/2014/main" id="{33D656BA-B26A-4FD9-A505-A5BDBC6C12CD}"/>
            </a:ext>
          </a:extLst>
        </xdr:cNvPr>
        <xdr:cNvCxnSpPr/>
      </xdr:nvCxnSpPr>
      <xdr:spPr>
        <a:xfrm flipV="1">
          <a:off x="7886700" y="13656945"/>
          <a:ext cx="8001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62" name="楕円 361">
          <a:extLst>
            <a:ext uri="{FF2B5EF4-FFF2-40B4-BE49-F238E27FC236}">
              <a16:creationId xmlns:a16="http://schemas.microsoft.com/office/drawing/2014/main" id="{23DAAB4D-C81B-4BFF-AAFD-8E94B257673E}"/>
            </a:ext>
          </a:extLst>
        </xdr:cNvPr>
        <xdr:cNvSpPr/>
      </xdr:nvSpPr>
      <xdr:spPr>
        <a:xfrm>
          <a:off x="7029450"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60961</xdr:rowOff>
    </xdr:to>
    <xdr:cxnSp macro="">
      <xdr:nvCxnSpPr>
        <xdr:cNvPr id="363" name="直線コネクタ 362">
          <a:extLst>
            <a:ext uri="{FF2B5EF4-FFF2-40B4-BE49-F238E27FC236}">
              <a16:creationId xmlns:a16="http://schemas.microsoft.com/office/drawing/2014/main" id="{65C04BDB-4C26-461C-B07F-0F57A5313D81}"/>
            </a:ext>
          </a:extLst>
        </xdr:cNvPr>
        <xdr:cNvCxnSpPr/>
      </xdr:nvCxnSpPr>
      <xdr:spPr>
        <a:xfrm>
          <a:off x="7077075" y="136658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64" name="楕円 363">
          <a:extLst>
            <a:ext uri="{FF2B5EF4-FFF2-40B4-BE49-F238E27FC236}">
              <a16:creationId xmlns:a16="http://schemas.microsoft.com/office/drawing/2014/main" id="{21B4CD6C-D49A-457A-B105-310313AB7ADD}"/>
            </a:ext>
          </a:extLst>
        </xdr:cNvPr>
        <xdr:cNvSpPr/>
      </xdr:nvSpPr>
      <xdr:spPr>
        <a:xfrm>
          <a:off x="6238875" y="136086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60961</xdr:rowOff>
    </xdr:to>
    <xdr:cxnSp macro="">
      <xdr:nvCxnSpPr>
        <xdr:cNvPr id="365" name="直線コネクタ 364">
          <a:extLst>
            <a:ext uri="{FF2B5EF4-FFF2-40B4-BE49-F238E27FC236}">
              <a16:creationId xmlns:a16="http://schemas.microsoft.com/office/drawing/2014/main" id="{AD30800A-F1CA-4037-9C97-8C6483C17B24}"/>
            </a:ext>
          </a:extLst>
        </xdr:cNvPr>
        <xdr:cNvCxnSpPr/>
      </xdr:nvCxnSpPr>
      <xdr:spPr>
        <a:xfrm>
          <a:off x="6286500" y="136658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13CB7AC4-7C50-4F9D-B924-0B74F9B16CE4}"/>
            </a:ext>
          </a:extLst>
        </xdr:cNvPr>
        <xdr:cNvSpPr txBox="1"/>
      </xdr:nvSpPr>
      <xdr:spPr>
        <a:xfrm>
          <a:off x="8458277"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137DB9A1-0788-4FC8-AE81-3F5693C4A989}"/>
            </a:ext>
          </a:extLst>
        </xdr:cNvPr>
        <xdr:cNvSpPr txBox="1"/>
      </xdr:nvSpPr>
      <xdr:spPr>
        <a:xfrm>
          <a:off x="76772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49FA9D42-7C36-423F-BC6B-391E7CDBE695}"/>
            </a:ext>
          </a:extLst>
        </xdr:cNvPr>
        <xdr:cNvSpPr txBox="1"/>
      </xdr:nvSpPr>
      <xdr:spPr>
        <a:xfrm>
          <a:off x="6867602"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55B653FD-3AB2-4F2E-8399-71D068DC1483}"/>
            </a:ext>
          </a:extLst>
        </xdr:cNvPr>
        <xdr:cNvSpPr txBox="1"/>
      </xdr:nvSpPr>
      <xdr:spPr>
        <a:xfrm>
          <a:off x="6067502" y="1327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97172</xdr:rowOff>
    </xdr:from>
    <xdr:ext cx="469744" cy="259045"/>
    <xdr:sp macro="" textlink="">
      <xdr:nvSpPr>
        <xdr:cNvPr id="370" name="n_1mainValue【福祉施設】&#10;一人当たり面積">
          <a:extLst>
            <a:ext uri="{FF2B5EF4-FFF2-40B4-BE49-F238E27FC236}">
              <a16:creationId xmlns:a16="http://schemas.microsoft.com/office/drawing/2014/main" id="{03937FDA-CB84-4E01-9136-D218F626756A}"/>
            </a:ext>
          </a:extLst>
        </xdr:cNvPr>
        <xdr:cNvSpPr txBox="1"/>
      </xdr:nvSpPr>
      <xdr:spPr>
        <a:xfrm>
          <a:off x="8458277" y="136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71" name="n_2mainValue【福祉施設】&#10;一人当たり面積">
          <a:extLst>
            <a:ext uri="{FF2B5EF4-FFF2-40B4-BE49-F238E27FC236}">
              <a16:creationId xmlns:a16="http://schemas.microsoft.com/office/drawing/2014/main" id="{770E0670-A526-4CAA-BF9B-A32360584BC0}"/>
            </a:ext>
          </a:extLst>
        </xdr:cNvPr>
        <xdr:cNvSpPr txBox="1"/>
      </xdr:nvSpPr>
      <xdr:spPr>
        <a:xfrm>
          <a:off x="7677227"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102888</xdr:rowOff>
    </xdr:from>
    <xdr:ext cx="469744" cy="259045"/>
    <xdr:sp macro="" textlink="">
      <xdr:nvSpPr>
        <xdr:cNvPr id="372" name="n_3mainValue【福祉施設】&#10;一人当たり面積">
          <a:extLst>
            <a:ext uri="{FF2B5EF4-FFF2-40B4-BE49-F238E27FC236}">
              <a16:creationId xmlns:a16="http://schemas.microsoft.com/office/drawing/2014/main" id="{F877875D-176F-4994-962B-9DF039D975CB}"/>
            </a:ext>
          </a:extLst>
        </xdr:cNvPr>
        <xdr:cNvSpPr txBox="1"/>
      </xdr:nvSpPr>
      <xdr:spPr>
        <a:xfrm>
          <a:off x="68676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102888</xdr:rowOff>
    </xdr:from>
    <xdr:ext cx="469744" cy="259045"/>
    <xdr:sp macro="" textlink="">
      <xdr:nvSpPr>
        <xdr:cNvPr id="373" name="n_4mainValue【福祉施設】&#10;一人当たり面積">
          <a:extLst>
            <a:ext uri="{FF2B5EF4-FFF2-40B4-BE49-F238E27FC236}">
              <a16:creationId xmlns:a16="http://schemas.microsoft.com/office/drawing/2014/main" id="{CDEBC071-853B-4E82-9201-0E73B2273725}"/>
            </a:ext>
          </a:extLst>
        </xdr:cNvPr>
        <xdr:cNvSpPr txBox="1"/>
      </xdr:nvSpPr>
      <xdr:spPr>
        <a:xfrm>
          <a:off x="60675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B504D95-5622-41BD-947E-FEF44F1A78C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C91F82FC-B406-4B1F-99DC-58EDAFC1C0D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D5D61A5F-DE30-4ED2-A198-58707EE2DEC9}"/>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750D7F58-F6A3-4F9A-B13B-31CBF3FE2EA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42BAF12-91CE-4A96-B188-1A77F44619D8}"/>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F00E454-2BBF-4614-9178-E600C0841FDB}"/>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A82DE674-2909-4617-8F36-5B00F7607001}"/>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9ACCA81D-9665-4D7E-8426-1973E7BBB6C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A0959CDA-CD65-4C31-ACC1-1B979FE5809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BF56FA56-CF0D-4AE7-B0C2-4E84AB431916}"/>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42527BA1-75D2-46FB-AECC-CD0220A9D2C8}"/>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CC2A68F6-C835-4F37-B808-472AEC6DD11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BD1B6692-8EE4-417B-A592-A8E754BCF5CF}"/>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B466FDAF-4294-4B48-863A-66053725500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EB77879E-4ED6-42BC-8C09-BAECA635AD1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A709A160-C389-463B-BD4B-1D73F5BC42B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DCD1310F-4AC6-4AFE-9DFF-6CB2A0FF4601}"/>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962A6B5-35FF-4C62-B56D-D45B5D1EDA28}"/>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29A3165D-7D6A-4278-9C87-6690076D47EF}"/>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477C3C70-2224-4BC4-9480-51768765F40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359B92F5-7E32-41AF-9B47-0C752E3EDACD}"/>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E5ACD209-5CB1-48E1-A7FF-B38F7AA8F69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244F99E6-5786-4434-BBE4-30F78D31976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FEF11EF4-C728-4EAF-8201-E20A9C0A2EE5}"/>
            </a:ext>
          </a:extLst>
        </xdr:cNvPr>
        <xdr:cNvCxnSpPr/>
      </xdr:nvCxnSpPr>
      <xdr:spPr>
        <a:xfrm flipV="1">
          <a:off x="4180840"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410E8E12-1937-4286-9CAD-D41663F28259}"/>
            </a:ext>
          </a:extLst>
        </xdr:cNvPr>
        <xdr:cNvSpPr txBox="1"/>
      </xdr:nvSpPr>
      <xdr:spPr>
        <a:xfrm>
          <a:off x="42195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8C78F640-1887-42C3-919E-BA5A1F02443F}"/>
            </a:ext>
          </a:extLst>
        </xdr:cNvPr>
        <xdr:cNvCxnSpPr/>
      </xdr:nvCxnSpPr>
      <xdr:spPr>
        <a:xfrm>
          <a:off x="4105275"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7B8AC8BB-2DF7-466F-80CB-C5ACE1415200}"/>
            </a:ext>
          </a:extLst>
        </xdr:cNvPr>
        <xdr:cNvSpPr txBox="1"/>
      </xdr:nvSpPr>
      <xdr:spPr>
        <a:xfrm>
          <a:off x="42195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5681F31-CC2E-4285-84D1-EE30361A51E6}"/>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32A7E7CC-F125-45A8-8F45-04D8D69792E2}"/>
            </a:ext>
          </a:extLst>
        </xdr:cNvPr>
        <xdr:cNvSpPr txBox="1"/>
      </xdr:nvSpPr>
      <xdr:spPr>
        <a:xfrm>
          <a:off x="4219575" y="1684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F1A5EEBF-4AEB-4E53-904A-EA3F029F2029}"/>
            </a:ext>
          </a:extLst>
        </xdr:cNvPr>
        <xdr:cNvSpPr/>
      </xdr:nvSpPr>
      <xdr:spPr>
        <a:xfrm>
          <a:off x="4124325" y="16870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24DA01CB-E4D3-4EE4-9AF7-9A2D9B8F30D0}"/>
            </a:ext>
          </a:extLst>
        </xdr:cNvPr>
        <xdr:cNvSpPr/>
      </xdr:nvSpPr>
      <xdr:spPr>
        <a:xfrm>
          <a:off x="3381375" y="16847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C2C94F34-3767-4ECE-8DDD-330E9B051F63}"/>
            </a:ext>
          </a:extLst>
        </xdr:cNvPr>
        <xdr:cNvSpPr/>
      </xdr:nvSpPr>
      <xdr:spPr>
        <a:xfrm>
          <a:off x="2571750" y="16841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919A34B2-DB25-4F21-A30D-CA0AF42711DE}"/>
            </a:ext>
          </a:extLst>
        </xdr:cNvPr>
        <xdr:cNvSpPr/>
      </xdr:nvSpPr>
      <xdr:spPr>
        <a:xfrm>
          <a:off x="1781175" y="16847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3EFC6B35-63CB-464A-97B9-1A30A33CA4E1}"/>
            </a:ext>
          </a:extLst>
        </xdr:cNvPr>
        <xdr:cNvSpPr/>
      </xdr:nvSpPr>
      <xdr:spPr>
        <a:xfrm>
          <a:off x="981075" y="16838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7CD9922-9A63-4A78-99BD-89B85BCC3DFD}"/>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17419F7-1233-4DC8-85F0-5D81F3BCD84A}"/>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748B31A-D3C8-4C9B-BDC3-FA9FEF6386E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BB8A37C-93C2-4EA3-A9D5-67E4079C569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A71C33F-4FB7-4F29-B13E-4DD7846CA39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413" name="楕円 412">
          <a:extLst>
            <a:ext uri="{FF2B5EF4-FFF2-40B4-BE49-F238E27FC236}">
              <a16:creationId xmlns:a16="http://schemas.microsoft.com/office/drawing/2014/main" id="{5E759845-51B8-4B68-B999-C6BC734F0CDA}"/>
            </a:ext>
          </a:extLst>
        </xdr:cNvPr>
        <xdr:cNvSpPr/>
      </xdr:nvSpPr>
      <xdr:spPr>
        <a:xfrm>
          <a:off x="4124325" y="16154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340478" cy="259045"/>
    <xdr:sp macro="" textlink="">
      <xdr:nvSpPr>
        <xdr:cNvPr id="414" name="【市民会館】&#10;有形固定資産減価償却率該当値テキスト">
          <a:extLst>
            <a:ext uri="{FF2B5EF4-FFF2-40B4-BE49-F238E27FC236}">
              <a16:creationId xmlns:a16="http://schemas.microsoft.com/office/drawing/2014/main" id="{0EF3FE81-8B3D-4447-A288-676CD092AFE4}"/>
            </a:ext>
          </a:extLst>
        </xdr:cNvPr>
        <xdr:cNvSpPr txBox="1"/>
      </xdr:nvSpPr>
      <xdr:spPr>
        <a:xfrm>
          <a:off x="4219575" y="1610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19050</xdr:rowOff>
    </xdr:from>
    <xdr:to>
      <xdr:col>15</xdr:col>
      <xdr:colOff>101600</xdr:colOff>
      <xdr:row>107</xdr:row>
      <xdr:rowOff>120650</xdr:rowOff>
    </xdr:to>
    <xdr:sp macro="" textlink="">
      <xdr:nvSpPr>
        <xdr:cNvPr id="415" name="楕円 414">
          <a:extLst>
            <a:ext uri="{FF2B5EF4-FFF2-40B4-BE49-F238E27FC236}">
              <a16:creationId xmlns:a16="http://schemas.microsoft.com/office/drawing/2014/main" id="{A1B85C4D-7E8E-4F2D-90C0-F10718CF4450}"/>
            </a:ext>
          </a:extLst>
        </xdr:cNvPr>
        <xdr:cNvSpPr/>
      </xdr:nvSpPr>
      <xdr:spPr>
        <a:xfrm>
          <a:off x="2571750" y="1734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16" name="楕円 415">
          <a:extLst>
            <a:ext uri="{FF2B5EF4-FFF2-40B4-BE49-F238E27FC236}">
              <a16:creationId xmlns:a16="http://schemas.microsoft.com/office/drawing/2014/main" id="{10268359-BE53-4056-9976-77730A0CFC69}"/>
            </a:ext>
          </a:extLst>
        </xdr:cNvPr>
        <xdr:cNvSpPr/>
      </xdr:nvSpPr>
      <xdr:spPr>
        <a:xfrm>
          <a:off x="1781175" y="1734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17" name="直線コネクタ 416">
          <a:extLst>
            <a:ext uri="{FF2B5EF4-FFF2-40B4-BE49-F238E27FC236}">
              <a16:creationId xmlns:a16="http://schemas.microsoft.com/office/drawing/2014/main" id="{FC93ED87-46FD-448B-B871-D8DA21DF77E5}"/>
            </a:ext>
          </a:extLst>
        </xdr:cNvPr>
        <xdr:cNvCxnSpPr/>
      </xdr:nvCxnSpPr>
      <xdr:spPr>
        <a:xfrm>
          <a:off x="1828800" y="173926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18" name="楕円 417">
          <a:extLst>
            <a:ext uri="{FF2B5EF4-FFF2-40B4-BE49-F238E27FC236}">
              <a16:creationId xmlns:a16="http://schemas.microsoft.com/office/drawing/2014/main" id="{46C4C26E-8989-45F1-ABC3-6B9B9AFBCB98}"/>
            </a:ext>
          </a:extLst>
        </xdr:cNvPr>
        <xdr:cNvSpPr/>
      </xdr:nvSpPr>
      <xdr:spPr>
        <a:xfrm>
          <a:off x="981075" y="173450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19" name="直線コネクタ 418">
          <a:extLst>
            <a:ext uri="{FF2B5EF4-FFF2-40B4-BE49-F238E27FC236}">
              <a16:creationId xmlns:a16="http://schemas.microsoft.com/office/drawing/2014/main" id="{830AE281-D71F-4AE1-BB2B-1C5775E24E48}"/>
            </a:ext>
          </a:extLst>
        </xdr:cNvPr>
        <xdr:cNvCxnSpPr/>
      </xdr:nvCxnSpPr>
      <xdr:spPr>
        <a:xfrm>
          <a:off x="1028700" y="17392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0" name="n_1aveValue【市民会館】&#10;有形固定資産減価償却率">
          <a:extLst>
            <a:ext uri="{FF2B5EF4-FFF2-40B4-BE49-F238E27FC236}">
              <a16:creationId xmlns:a16="http://schemas.microsoft.com/office/drawing/2014/main" id="{5C52A821-63DD-4C72-81F7-3505DBECA71A}"/>
            </a:ext>
          </a:extLst>
        </xdr:cNvPr>
        <xdr:cNvSpPr txBox="1"/>
      </xdr:nvSpPr>
      <xdr:spPr>
        <a:xfrm>
          <a:off x="3239144" y="1664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1" name="n_2aveValue【市民会館】&#10;有形固定資産減価償却率">
          <a:extLst>
            <a:ext uri="{FF2B5EF4-FFF2-40B4-BE49-F238E27FC236}">
              <a16:creationId xmlns:a16="http://schemas.microsoft.com/office/drawing/2014/main" id="{E440AFCC-6CEA-4A10-8B06-B07978CCDDFA}"/>
            </a:ext>
          </a:extLst>
        </xdr:cNvPr>
        <xdr:cNvSpPr txBox="1"/>
      </xdr:nvSpPr>
      <xdr:spPr>
        <a:xfrm>
          <a:off x="2439044" y="1662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2" name="n_3aveValue【市民会館】&#10;有形固定資産減価償却率">
          <a:extLst>
            <a:ext uri="{FF2B5EF4-FFF2-40B4-BE49-F238E27FC236}">
              <a16:creationId xmlns:a16="http://schemas.microsoft.com/office/drawing/2014/main" id="{B928876F-85DF-4123-AA05-A43605C1CD79}"/>
            </a:ext>
          </a:extLst>
        </xdr:cNvPr>
        <xdr:cNvSpPr txBox="1"/>
      </xdr:nvSpPr>
      <xdr:spPr>
        <a:xfrm>
          <a:off x="1648469" y="1664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3" name="n_4aveValue【市民会館】&#10;有形固定資産減価償却率">
          <a:extLst>
            <a:ext uri="{FF2B5EF4-FFF2-40B4-BE49-F238E27FC236}">
              <a16:creationId xmlns:a16="http://schemas.microsoft.com/office/drawing/2014/main" id="{6BAB7335-AD9C-445E-B848-8511F6864A99}"/>
            </a:ext>
          </a:extLst>
        </xdr:cNvPr>
        <xdr:cNvSpPr txBox="1"/>
      </xdr:nvSpPr>
      <xdr:spPr>
        <a:xfrm>
          <a:off x="848369" y="1662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24" name="n_2mainValue【市民会館】&#10;有形固定資産減価償却率">
          <a:extLst>
            <a:ext uri="{FF2B5EF4-FFF2-40B4-BE49-F238E27FC236}">
              <a16:creationId xmlns:a16="http://schemas.microsoft.com/office/drawing/2014/main" id="{CD7F769B-F260-4C06-8AF1-9A6A882B8DDE}"/>
            </a:ext>
          </a:extLst>
        </xdr:cNvPr>
        <xdr:cNvSpPr txBox="1"/>
      </xdr:nvSpPr>
      <xdr:spPr>
        <a:xfrm>
          <a:off x="2409902" y="174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25" name="n_3mainValue【市民会館】&#10;有形固定資産減価償却率">
          <a:extLst>
            <a:ext uri="{FF2B5EF4-FFF2-40B4-BE49-F238E27FC236}">
              <a16:creationId xmlns:a16="http://schemas.microsoft.com/office/drawing/2014/main" id="{823219EE-78A1-4580-8C0A-5683109252F8}"/>
            </a:ext>
          </a:extLst>
        </xdr:cNvPr>
        <xdr:cNvSpPr txBox="1"/>
      </xdr:nvSpPr>
      <xdr:spPr>
        <a:xfrm>
          <a:off x="1609802" y="174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26" name="n_4mainValue【市民会館】&#10;有形固定資産減価償却率">
          <a:extLst>
            <a:ext uri="{FF2B5EF4-FFF2-40B4-BE49-F238E27FC236}">
              <a16:creationId xmlns:a16="http://schemas.microsoft.com/office/drawing/2014/main" id="{ECB54326-F3C8-4599-A8D2-530DD8BAFB9A}"/>
            </a:ext>
          </a:extLst>
        </xdr:cNvPr>
        <xdr:cNvSpPr txBox="1"/>
      </xdr:nvSpPr>
      <xdr:spPr>
        <a:xfrm>
          <a:off x="819227" y="174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D8330166-84DC-4B5E-84B5-7BD0AF23AB4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5F451831-5CC4-45BE-909D-75A63CCFA9CE}"/>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10C70AB5-F990-476A-923B-40474D758B89}"/>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2798383F-89EA-41B5-8066-A03A43635B6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EC3A22B7-4675-4B68-9046-76F33D6DC23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D52D6210-3F62-419D-91F4-0394F5E5869E}"/>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E1378553-E250-4B78-B54C-7C233A8C0428}"/>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EB67956B-F608-45E0-A78D-BA15C8D6C47D}"/>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9FBF1414-8177-4727-95C5-BD98D4D5000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B5A6A78A-1544-41E1-BAAA-292DAC89035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7" name="直線コネクタ 436">
          <a:extLst>
            <a:ext uri="{FF2B5EF4-FFF2-40B4-BE49-F238E27FC236}">
              <a16:creationId xmlns:a16="http://schemas.microsoft.com/office/drawing/2014/main" id="{F28BE439-2060-48AC-9B95-329F5CD8BF4E}"/>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8" name="テキスト ボックス 437">
          <a:extLst>
            <a:ext uri="{FF2B5EF4-FFF2-40B4-BE49-F238E27FC236}">
              <a16:creationId xmlns:a16="http://schemas.microsoft.com/office/drawing/2014/main" id="{0D431429-10DF-42F4-ACA5-6C510BAA697B}"/>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9" name="直線コネクタ 438">
          <a:extLst>
            <a:ext uri="{FF2B5EF4-FFF2-40B4-BE49-F238E27FC236}">
              <a16:creationId xmlns:a16="http://schemas.microsoft.com/office/drawing/2014/main" id="{E9BC9E0F-BE39-46D3-996C-BACA520C5CFF}"/>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0" name="テキスト ボックス 439">
          <a:extLst>
            <a:ext uri="{FF2B5EF4-FFF2-40B4-BE49-F238E27FC236}">
              <a16:creationId xmlns:a16="http://schemas.microsoft.com/office/drawing/2014/main" id="{DF8DE0E9-CC04-4527-942A-E616373C8754}"/>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1" name="直線コネクタ 440">
          <a:extLst>
            <a:ext uri="{FF2B5EF4-FFF2-40B4-BE49-F238E27FC236}">
              <a16:creationId xmlns:a16="http://schemas.microsoft.com/office/drawing/2014/main" id="{66807D9C-7C25-40FF-AF5C-0834B052D0AD}"/>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2" name="テキスト ボックス 441">
          <a:extLst>
            <a:ext uri="{FF2B5EF4-FFF2-40B4-BE49-F238E27FC236}">
              <a16:creationId xmlns:a16="http://schemas.microsoft.com/office/drawing/2014/main" id="{0BE2CF57-55F8-4639-AD55-CB2DE77E5B17}"/>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3" name="直線コネクタ 442">
          <a:extLst>
            <a:ext uri="{FF2B5EF4-FFF2-40B4-BE49-F238E27FC236}">
              <a16:creationId xmlns:a16="http://schemas.microsoft.com/office/drawing/2014/main" id="{65E45DCC-F7FA-47CD-80BB-0EA2DCED3AF6}"/>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4" name="テキスト ボックス 443">
          <a:extLst>
            <a:ext uri="{FF2B5EF4-FFF2-40B4-BE49-F238E27FC236}">
              <a16:creationId xmlns:a16="http://schemas.microsoft.com/office/drawing/2014/main" id="{1F437092-732F-4540-94E8-65730FF24B28}"/>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2C4F7248-189E-4BA4-AFDD-AB127AC00B11}"/>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a:extLst>
            <a:ext uri="{FF2B5EF4-FFF2-40B4-BE49-F238E27FC236}">
              <a16:creationId xmlns:a16="http://schemas.microsoft.com/office/drawing/2014/main" id="{17992606-2620-45E6-957B-94ACFF8E940A}"/>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a:extLst>
            <a:ext uri="{FF2B5EF4-FFF2-40B4-BE49-F238E27FC236}">
              <a16:creationId xmlns:a16="http://schemas.microsoft.com/office/drawing/2014/main" id="{3A9A2986-208F-4282-AFA8-8F29C3433385}"/>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48" name="直線コネクタ 447">
          <a:extLst>
            <a:ext uri="{FF2B5EF4-FFF2-40B4-BE49-F238E27FC236}">
              <a16:creationId xmlns:a16="http://schemas.microsoft.com/office/drawing/2014/main" id="{8C376C74-A874-4F1E-AC61-7838AB0E3027}"/>
            </a:ext>
          </a:extLst>
        </xdr:cNvPr>
        <xdr:cNvCxnSpPr/>
      </xdr:nvCxnSpPr>
      <xdr:spPr>
        <a:xfrm flipV="1">
          <a:off x="9429115" y="16438372"/>
          <a:ext cx="0" cy="1099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49" name="【市民会館】&#10;一人当たり面積最小値テキスト">
          <a:extLst>
            <a:ext uri="{FF2B5EF4-FFF2-40B4-BE49-F238E27FC236}">
              <a16:creationId xmlns:a16="http://schemas.microsoft.com/office/drawing/2014/main" id="{019C1CF0-931D-4372-9FDB-137CAA4F9E71}"/>
            </a:ext>
          </a:extLst>
        </xdr:cNvPr>
        <xdr:cNvSpPr txBox="1"/>
      </xdr:nvSpPr>
      <xdr:spPr>
        <a:xfrm>
          <a:off x="9467850"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0" name="直線コネクタ 449">
          <a:extLst>
            <a:ext uri="{FF2B5EF4-FFF2-40B4-BE49-F238E27FC236}">
              <a16:creationId xmlns:a16="http://schemas.microsoft.com/office/drawing/2014/main" id="{082A866C-96DB-469F-B549-BFFFCFC3E524}"/>
            </a:ext>
          </a:extLst>
        </xdr:cNvPr>
        <xdr:cNvCxnSpPr/>
      </xdr:nvCxnSpPr>
      <xdr:spPr>
        <a:xfrm>
          <a:off x="9363075" y="175380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1" name="【市民会館】&#10;一人当たり面積最大値テキスト">
          <a:extLst>
            <a:ext uri="{FF2B5EF4-FFF2-40B4-BE49-F238E27FC236}">
              <a16:creationId xmlns:a16="http://schemas.microsoft.com/office/drawing/2014/main" id="{AD44B0EB-B38D-4CE2-8D4C-757E6CD43D61}"/>
            </a:ext>
          </a:extLst>
        </xdr:cNvPr>
        <xdr:cNvSpPr txBox="1"/>
      </xdr:nvSpPr>
      <xdr:spPr>
        <a:xfrm>
          <a:off x="9467850" y="16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2" name="直線コネクタ 451">
          <a:extLst>
            <a:ext uri="{FF2B5EF4-FFF2-40B4-BE49-F238E27FC236}">
              <a16:creationId xmlns:a16="http://schemas.microsoft.com/office/drawing/2014/main" id="{48C19B6C-257E-4AE2-BC28-3CDDDC063933}"/>
            </a:ext>
          </a:extLst>
        </xdr:cNvPr>
        <xdr:cNvCxnSpPr/>
      </xdr:nvCxnSpPr>
      <xdr:spPr>
        <a:xfrm>
          <a:off x="9363075" y="164383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3" name="【市民会館】&#10;一人当たり面積平均値テキスト">
          <a:extLst>
            <a:ext uri="{FF2B5EF4-FFF2-40B4-BE49-F238E27FC236}">
              <a16:creationId xmlns:a16="http://schemas.microsoft.com/office/drawing/2014/main" id="{9EF1FF6E-7885-4237-BBC1-8C7E5CDEF4EB}"/>
            </a:ext>
          </a:extLst>
        </xdr:cNvPr>
        <xdr:cNvSpPr txBox="1"/>
      </xdr:nvSpPr>
      <xdr:spPr>
        <a:xfrm>
          <a:off x="9467850" y="1711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4" name="フローチャート: 判断 453">
          <a:extLst>
            <a:ext uri="{FF2B5EF4-FFF2-40B4-BE49-F238E27FC236}">
              <a16:creationId xmlns:a16="http://schemas.microsoft.com/office/drawing/2014/main" id="{FBEF39CF-F74E-4B78-8560-29BC2DA62809}"/>
            </a:ext>
          </a:extLst>
        </xdr:cNvPr>
        <xdr:cNvSpPr/>
      </xdr:nvSpPr>
      <xdr:spPr>
        <a:xfrm>
          <a:off x="9401175" y="1725256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5" name="フローチャート: 判断 454">
          <a:extLst>
            <a:ext uri="{FF2B5EF4-FFF2-40B4-BE49-F238E27FC236}">
              <a16:creationId xmlns:a16="http://schemas.microsoft.com/office/drawing/2014/main" id="{4057BE2A-E048-46D2-8996-7E721C75304B}"/>
            </a:ext>
          </a:extLst>
        </xdr:cNvPr>
        <xdr:cNvSpPr/>
      </xdr:nvSpPr>
      <xdr:spPr>
        <a:xfrm>
          <a:off x="8639175" y="17252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56" name="フローチャート: 判断 455">
          <a:extLst>
            <a:ext uri="{FF2B5EF4-FFF2-40B4-BE49-F238E27FC236}">
              <a16:creationId xmlns:a16="http://schemas.microsoft.com/office/drawing/2014/main" id="{01893CA9-9BC3-42FA-9C31-32C6B7BE4A8F}"/>
            </a:ext>
          </a:extLst>
        </xdr:cNvPr>
        <xdr:cNvSpPr/>
      </xdr:nvSpPr>
      <xdr:spPr>
        <a:xfrm>
          <a:off x="7839075" y="17249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57" name="フローチャート: 判断 456">
          <a:extLst>
            <a:ext uri="{FF2B5EF4-FFF2-40B4-BE49-F238E27FC236}">
              <a16:creationId xmlns:a16="http://schemas.microsoft.com/office/drawing/2014/main" id="{6A16A604-2311-4CFC-8460-BDB4F115EF9A}"/>
            </a:ext>
          </a:extLst>
        </xdr:cNvPr>
        <xdr:cNvSpPr/>
      </xdr:nvSpPr>
      <xdr:spPr>
        <a:xfrm>
          <a:off x="7029450" y="172479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58" name="フローチャート: 判断 457">
          <a:extLst>
            <a:ext uri="{FF2B5EF4-FFF2-40B4-BE49-F238E27FC236}">
              <a16:creationId xmlns:a16="http://schemas.microsoft.com/office/drawing/2014/main" id="{9E1E88FD-4585-4B83-BDA8-F19A51A5F647}"/>
            </a:ext>
          </a:extLst>
        </xdr:cNvPr>
        <xdr:cNvSpPr/>
      </xdr:nvSpPr>
      <xdr:spPr>
        <a:xfrm>
          <a:off x="6238875" y="17247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159D074A-9899-4DFA-BE67-C07FB70920C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88ABFB65-12E2-47BC-A942-CA0D8DD647E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E7738FFA-DC5F-4191-A4AE-F48E23A5A9E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E316DACB-7834-4D59-8DCC-F35239DC9E0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D3BADBE-8EDD-46BD-96D5-5C60835CA22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71120</xdr:rowOff>
    </xdr:from>
    <xdr:to>
      <xdr:col>55</xdr:col>
      <xdr:colOff>50800</xdr:colOff>
      <xdr:row>108</xdr:row>
      <xdr:rowOff>1270</xdr:rowOff>
    </xdr:to>
    <xdr:sp macro="" textlink="">
      <xdr:nvSpPr>
        <xdr:cNvPr id="464" name="楕円 463">
          <a:extLst>
            <a:ext uri="{FF2B5EF4-FFF2-40B4-BE49-F238E27FC236}">
              <a16:creationId xmlns:a16="http://schemas.microsoft.com/office/drawing/2014/main" id="{C46330C5-5987-409F-9886-14ECBED9485C}"/>
            </a:ext>
          </a:extLst>
        </xdr:cNvPr>
        <xdr:cNvSpPr/>
      </xdr:nvSpPr>
      <xdr:spPr>
        <a:xfrm>
          <a:off x="9401175" y="173939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157497</xdr:rowOff>
    </xdr:from>
    <xdr:ext cx="469744" cy="259045"/>
    <xdr:sp macro="" textlink="">
      <xdr:nvSpPr>
        <xdr:cNvPr id="465" name="【市民会館】&#10;一人当たり面積該当値テキスト">
          <a:extLst>
            <a:ext uri="{FF2B5EF4-FFF2-40B4-BE49-F238E27FC236}">
              <a16:creationId xmlns:a16="http://schemas.microsoft.com/office/drawing/2014/main" id="{DC4D844E-58C9-4153-AFCF-2B42BECA6006}"/>
            </a:ext>
          </a:extLst>
        </xdr:cNvPr>
        <xdr:cNvSpPr txBox="1"/>
      </xdr:nvSpPr>
      <xdr:spPr>
        <a:xfrm>
          <a:off x="9467850"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80263</xdr:rowOff>
    </xdr:from>
    <xdr:to>
      <xdr:col>46</xdr:col>
      <xdr:colOff>38100</xdr:colOff>
      <xdr:row>108</xdr:row>
      <xdr:rowOff>10413</xdr:rowOff>
    </xdr:to>
    <xdr:sp macro="" textlink="">
      <xdr:nvSpPr>
        <xdr:cNvPr id="466" name="楕円 465">
          <a:extLst>
            <a:ext uri="{FF2B5EF4-FFF2-40B4-BE49-F238E27FC236}">
              <a16:creationId xmlns:a16="http://schemas.microsoft.com/office/drawing/2014/main" id="{A6124046-AD89-458A-802C-1BBE5135B877}"/>
            </a:ext>
          </a:extLst>
        </xdr:cNvPr>
        <xdr:cNvSpPr/>
      </xdr:nvSpPr>
      <xdr:spPr>
        <a:xfrm>
          <a:off x="7839075" y="174094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80263</xdr:rowOff>
    </xdr:from>
    <xdr:to>
      <xdr:col>41</xdr:col>
      <xdr:colOff>101600</xdr:colOff>
      <xdr:row>108</xdr:row>
      <xdr:rowOff>10413</xdr:rowOff>
    </xdr:to>
    <xdr:sp macro="" textlink="">
      <xdr:nvSpPr>
        <xdr:cNvPr id="467" name="楕円 466">
          <a:extLst>
            <a:ext uri="{FF2B5EF4-FFF2-40B4-BE49-F238E27FC236}">
              <a16:creationId xmlns:a16="http://schemas.microsoft.com/office/drawing/2014/main" id="{A3F9CD9F-6A0F-4744-AE43-078C3820ABE1}"/>
            </a:ext>
          </a:extLst>
        </xdr:cNvPr>
        <xdr:cNvSpPr/>
      </xdr:nvSpPr>
      <xdr:spPr>
        <a:xfrm>
          <a:off x="7029450" y="174094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131063</xdr:rowOff>
    </xdr:from>
    <xdr:to>
      <xdr:col>45</xdr:col>
      <xdr:colOff>177800</xdr:colOff>
      <xdr:row>107</xdr:row>
      <xdr:rowOff>131063</xdr:rowOff>
    </xdr:to>
    <xdr:cxnSp macro="">
      <xdr:nvCxnSpPr>
        <xdr:cNvPr id="468" name="直線コネクタ 467">
          <a:extLst>
            <a:ext uri="{FF2B5EF4-FFF2-40B4-BE49-F238E27FC236}">
              <a16:creationId xmlns:a16="http://schemas.microsoft.com/office/drawing/2014/main" id="{9C2DB53C-F276-4C39-88E3-D29F65CB269A}"/>
            </a:ext>
          </a:extLst>
        </xdr:cNvPr>
        <xdr:cNvCxnSpPr/>
      </xdr:nvCxnSpPr>
      <xdr:spPr>
        <a:xfrm>
          <a:off x="7077075" y="1745703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80263</xdr:rowOff>
    </xdr:from>
    <xdr:to>
      <xdr:col>36</xdr:col>
      <xdr:colOff>165100</xdr:colOff>
      <xdr:row>108</xdr:row>
      <xdr:rowOff>10413</xdr:rowOff>
    </xdr:to>
    <xdr:sp macro="" textlink="">
      <xdr:nvSpPr>
        <xdr:cNvPr id="469" name="楕円 468">
          <a:extLst>
            <a:ext uri="{FF2B5EF4-FFF2-40B4-BE49-F238E27FC236}">
              <a16:creationId xmlns:a16="http://schemas.microsoft.com/office/drawing/2014/main" id="{E72C70A5-D88D-4C96-8850-AAE780A92012}"/>
            </a:ext>
          </a:extLst>
        </xdr:cNvPr>
        <xdr:cNvSpPr/>
      </xdr:nvSpPr>
      <xdr:spPr>
        <a:xfrm>
          <a:off x="6238875" y="174094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131063</xdr:rowOff>
    </xdr:from>
    <xdr:to>
      <xdr:col>41</xdr:col>
      <xdr:colOff>50800</xdr:colOff>
      <xdr:row>107</xdr:row>
      <xdr:rowOff>131063</xdr:rowOff>
    </xdr:to>
    <xdr:cxnSp macro="">
      <xdr:nvCxnSpPr>
        <xdr:cNvPr id="470" name="直線コネクタ 469">
          <a:extLst>
            <a:ext uri="{FF2B5EF4-FFF2-40B4-BE49-F238E27FC236}">
              <a16:creationId xmlns:a16="http://schemas.microsoft.com/office/drawing/2014/main" id="{802BDFA3-4EDE-4C41-8463-65883B85DDDD}"/>
            </a:ext>
          </a:extLst>
        </xdr:cNvPr>
        <xdr:cNvCxnSpPr/>
      </xdr:nvCxnSpPr>
      <xdr:spPr>
        <a:xfrm>
          <a:off x="6286500" y="1745703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1" name="n_1aveValue【市民会館】&#10;一人当たり面積">
          <a:extLst>
            <a:ext uri="{FF2B5EF4-FFF2-40B4-BE49-F238E27FC236}">
              <a16:creationId xmlns:a16="http://schemas.microsoft.com/office/drawing/2014/main" id="{3CC90287-8281-413D-86ED-AE1E7E4621B0}"/>
            </a:ext>
          </a:extLst>
        </xdr:cNvPr>
        <xdr:cNvSpPr txBox="1"/>
      </xdr:nvSpPr>
      <xdr:spPr>
        <a:xfrm>
          <a:off x="8458277" y="1704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2" name="n_2aveValue【市民会館】&#10;一人当たり面積">
          <a:extLst>
            <a:ext uri="{FF2B5EF4-FFF2-40B4-BE49-F238E27FC236}">
              <a16:creationId xmlns:a16="http://schemas.microsoft.com/office/drawing/2014/main" id="{C8FEE7E3-A17E-4D20-8F61-E9120C0B621E}"/>
            </a:ext>
          </a:extLst>
        </xdr:cNvPr>
        <xdr:cNvSpPr txBox="1"/>
      </xdr:nvSpPr>
      <xdr:spPr>
        <a:xfrm>
          <a:off x="7677227"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73" name="n_3aveValue【市民会館】&#10;一人当たり面積">
          <a:extLst>
            <a:ext uri="{FF2B5EF4-FFF2-40B4-BE49-F238E27FC236}">
              <a16:creationId xmlns:a16="http://schemas.microsoft.com/office/drawing/2014/main" id="{585C8CFE-44D9-41C5-B98D-3A6A08128592}"/>
            </a:ext>
          </a:extLst>
        </xdr:cNvPr>
        <xdr:cNvSpPr txBox="1"/>
      </xdr:nvSpPr>
      <xdr:spPr>
        <a:xfrm>
          <a:off x="6867602" y="170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74" name="n_4aveValue【市民会館】&#10;一人当たり面積">
          <a:extLst>
            <a:ext uri="{FF2B5EF4-FFF2-40B4-BE49-F238E27FC236}">
              <a16:creationId xmlns:a16="http://schemas.microsoft.com/office/drawing/2014/main" id="{B8A30C03-0E06-43E9-B4BB-0B714B365594}"/>
            </a:ext>
          </a:extLst>
        </xdr:cNvPr>
        <xdr:cNvSpPr txBox="1"/>
      </xdr:nvSpPr>
      <xdr:spPr>
        <a:xfrm>
          <a:off x="6067502" y="170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1540</xdr:rowOff>
    </xdr:from>
    <xdr:ext cx="469744" cy="259045"/>
    <xdr:sp macro="" textlink="">
      <xdr:nvSpPr>
        <xdr:cNvPr id="475" name="n_2mainValue【市民会館】&#10;一人当たり面積">
          <a:extLst>
            <a:ext uri="{FF2B5EF4-FFF2-40B4-BE49-F238E27FC236}">
              <a16:creationId xmlns:a16="http://schemas.microsoft.com/office/drawing/2014/main" id="{86FB96BB-78D1-4642-A853-12E6014D2EBD}"/>
            </a:ext>
          </a:extLst>
        </xdr:cNvPr>
        <xdr:cNvSpPr txBox="1"/>
      </xdr:nvSpPr>
      <xdr:spPr>
        <a:xfrm>
          <a:off x="7677227" y="174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1540</xdr:rowOff>
    </xdr:from>
    <xdr:ext cx="469744" cy="259045"/>
    <xdr:sp macro="" textlink="">
      <xdr:nvSpPr>
        <xdr:cNvPr id="476" name="n_3mainValue【市民会館】&#10;一人当たり面積">
          <a:extLst>
            <a:ext uri="{FF2B5EF4-FFF2-40B4-BE49-F238E27FC236}">
              <a16:creationId xmlns:a16="http://schemas.microsoft.com/office/drawing/2014/main" id="{6A7A4441-0E10-4313-BAFB-078C27F29C43}"/>
            </a:ext>
          </a:extLst>
        </xdr:cNvPr>
        <xdr:cNvSpPr txBox="1"/>
      </xdr:nvSpPr>
      <xdr:spPr>
        <a:xfrm>
          <a:off x="6867602" y="174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1540</xdr:rowOff>
    </xdr:from>
    <xdr:ext cx="469744" cy="259045"/>
    <xdr:sp macro="" textlink="">
      <xdr:nvSpPr>
        <xdr:cNvPr id="477" name="n_4mainValue【市民会館】&#10;一人当たり面積">
          <a:extLst>
            <a:ext uri="{FF2B5EF4-FFF2-40B4-BE49-F238E27FC236}">
              <a16:creationId xmlns:a16="http://schemas.microsoft.com/office/drawing/2014/main" id="{178E6A2E-2649-4341-87CC-0FE56E1513BD}"/>
            </a:ext>
          </a:extLst>
        </xdr:cNvPr>
        <xdr:cNvSpPr txBox="1"/>
      </xdr:nvSpPr>
      <xdr:spPr>
        <a:xfrm>
          <a:off x="6067502" y="174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a:extLst>
            <a:ext uri="{FF2B5EF4-FFF2-40B4-BE49-F238E27FC236}">
              <a16:creationId xmlns:a16="http://schemas.microsoft.com/office/drawing/2014/main" id="{BE5C7AF6-504F-455C-8544-71885408583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a:extLst>
            <a:ext uri="{FF2B5EF4-FFF2-40B4-BE49-F238E27FC236}">
              <a16:creationId xmlns:a16="http://schemas.microsoft.com/office/drawing/2014/main" id="{6CC260E6-C352-4E87-9CF6-59EB46F12F3A}"/>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a:extLst>
            <a:ext uri="{FF2B5EF4-FFF2-40B4-BE49-F238E27FC236}">
              <a16:creationId xmlns:a16="http://schemas.microsoft.com/office/drawing/2014/main" id="{F0AFAD34-4605-4020-BD25-D49AD774E12F}"/>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a:extLst>
            <a:ext uri="{FF2B5EF4-FFF2-40B4-BE49-F238E27FC236}">
              <a16:creationId xmlns:a16="http://schemas.microsoft.com/office/drawing/2014/main" id="{27AE3D8B-C40B-4028-A467-91AB07305023}"/>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a:extLst>
            <a:ext uri="{FF2B5EF4-FFF2-40B4-BE49-F238E27FC236}">
              <a16:creationId xmlns:a16="http://schemas.microsoft.com/office/drawing/2014/main" id="{33396D22-E4F6-47C5-8456-EFF4DCD8D21E}"/>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a:extLst>
            <a:ext uri="{FF2B5EF4-FFF2-40B4-BE49-F238E27FC236}">
              <a16:creationId xmlns:a16="http://schemas.microsoft.com/office/drawing/2014/main" id="{BF19E90D-F345-48C6-ABF9-ABC75260056D}"/>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a:extLst>
            <a:ext uri="{FF2B5EF4-FFF2-40B4-BE49-F238E27FC236}">
              <a16:creationId xmlns:a16="http://schemas.microsoft.com/office/drawing/2014/main" id="{F7B0059D-CE1D-450A-9869-8F7C9B4FFC0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a:extLst>
            <a:ext uri="{FF2B5EF4-FFF2-40B4-BE49-F238E27FC236}">
              <a16:creationId xmlns:a16="http://schemas.microsoft.com/office/drawing/2014/main" id="{67C78CA4-FAE3-4AB5-A020-56E7D6BF22A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a:extLst>
            <a:ext uri="{FF2B5EF4-FFF2-40B4-BE49-F238E27FC236}">
              <a16:creationId xmlns:a16="http://schemas.microsoft.com/office/drawing/2014/main" id="{214D1EA9-A95C-4CC7-ADFB-39026724E09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a:extLst>
            <a:ext uri="{FF2B5EF4-FFF2-40B4-BE49-F238E27FC236}">
              <a16:creationId xmlns:a16="http://schemas.microsoft.com/office/drawing/2014/main" id="{8517D2DD-D8C6-4CC3-B3F0-14A6277B60F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a:extLst>
            <a:ext uri="{FF2B5EF4-FFF2-40B4-BE49-F238E27FC236}">
              <a16:creationId xmlns:a16="http://schemas.microsoft.com/office/drawing/2014/main" id="{A0CC1BAF-74C5-4249-8917-B8AF6C71698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9" name="直線コネクタ 488">
          <a:extLst>
            <a:ext uri="{FF2B5EF4-FFF2-40B4-BE49-F238E27FC236}">
              <a16:creationId xmlns:a16="http://schemas.microsoft.com/office/drawing/2014/main" id="{6C4F7A5D-9C1E-4E00-A2B0-31AE56FC421C}"/>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0" name="テキスト ボックス 489">
          <a:extLst>
            <a:ext uri="{FF2B5EF4-FFF2-40B4-BE49-F238E27FC236}">
              <a16:creationId xmlns:a16="http://schemas.microsoft.com/office/drawing/2014/main" id="{A8C170B6-50A0-44DE-A3A4-B15AA1467279}"/>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1" name="直線コネクタ 490">
          <a:extLst>
            <a:ext uri="{FF2B5EF4-FFF2-40B4-BE49-F238E27FC236}">
              <a16:creationId xmlns:a16="http://schemas.microsoft.com/office/drawing/2014/main" id="{41B26003-8A7D-49F3-B644-538325301F81}"/>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2" name="テキスト ボックス 491">
          <a:extLst>
            <a:ext uri="{FF2B5EF4-FFF2-40B4-BE49-F238E27FC236}">
              <a16:creationId xmlns:a16="http://schemas.microsoft.com/office/drawing/2014/main" id="{4A702D6B-6EF7-461B-860E-D933110D1ED6}"/>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3" name="直線コネクタ 492">
          <a:extLst>
            <a:ext uri="{FF2B5EF4-FFF2-40B4-BE49-F238E27FC236}">
              <a16:creationId xmlns:a16="http://schemas.microsoft.com/office/drawing/2014/main" id="{5EAB9C28-2660-4339-8239-7B03B4FC8EB0}"/>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4" name="テキスト ボックス 493">
          <a:extLst>
            <a:ext uri="{FF2B5EF4-FFF2-40B4-BE49-F238E27FC236}">
              <a16:creationId xmlns:a16="http://schemas.microsoft.com/office/drawing/2014/main" id="{1BC0423D-7331-48D0-956E-4B4A6B2274B0}"/>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5" name="直線コネクタ 494">
          <a:extLst>
            <a:ext uri="{FF2B5EF4-FFF2-40B4-BE49-F238E27FC236}">
              <a16:creationId xmlns:a16="http://schemas.microsoft.com/office/drawing/2014/main" id="{F467C83E-D900-4708-A46C-44047D5BDA30}"/>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6" name="テキスト ボックス 495">
          <a:extLst>
            <a:ext uri="{FF2B5EF4-FFF2-40B4-BE49-F238E27FC236}">
              <a16:creationId xmlns:a16="http://schemas.microsoft.com/office/drawing/2014/main" id="{CD2FD0CE-7819-465B-BF3C-31F934920EB5}"/>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7" name="直線コネクタ 496">
          <a:extLst>
            <a:ext uri="{FF2B5EF4-FFF2-40B4-BE49-F238E27FC236}">
              <a16:creationId xmlns:a16="http://schemas.microsoft.com/office/drawing/2014/main" id="{DC77B1A6-8873-4A28-9333-B3A756BDE556}"/>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8" name="テキスト ボックス 497">
          <a:extLst>
            <a:ext uri="{FF2B5EF4-FFF2-40B4-BE49-F238E27FC236}">
              <a16:creationId xmlns:a16="http://schemas.microsoft.com/office/drawing/2014/main" id="{F11F5C38-58EC-4B30-BBCC-5AB6F27262A0}"/>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9" name="直線コネクタ 498">
          <a:extLst>
            <a:ext uri="{FF2B5EF4-FFF2-40B4-BE49-F238E27FC236}">
              <a16:creationId xmlns:a16="http://schemas.microsoft.com/office/drawing/2014/main" id="{A4ECEDC9-94CE-42BF-BF7F-04B85E44C88B}"/>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0" name="テキスト ボックス 499">
          <a:extLst>
            <a:ext uri="{FF2B5EF4-FFF2-40B4-BE49-F238E27FC236}">
              <a16:creationId xmlns:a16="http://schemas.microsoft.com/office/drawing/2014/main" id="{5BB37B0E-5A06-4225-AD99-D1D47B31109B}"/>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1" name="直線コネクタ 500">
          <a:extLst>
            <a:ext uri="{FF2B5EF4-FFF2-40B4-BE49-F238E27FC236}">
              <a16:creationId xmlns:a16="http://schemas.microsoft.com/office/drawing/2014/main" id="{A59409E2-898C-443C-A22B-79F8CB947AB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一般廃棄物処理施設】&#10;有形固定資産減価償却率グラフ枠">
          <a:extLst>
            <a:ext uri="{FF2B5EF4-FFF2-40B4-BE49-F238E27FC236}">
              <a16:creationId xmlns:a16="http://schemas.microsoft.com/office/drawing/2014/main" id="{20320C05-7E65-4654-B52F-7EA4FEB74EC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03" name="直線コネクタ 502">
          <a:extLst>
            <a:ext uri="{FF2B5EF4-FFF2-40B4-BE49-F238E27FC236}">
              <a16:creationId xmlns:a16="http://schemas.microsoft.com/office/drawing/2014/main" id="{590D3FDD-A389-4AD8-937C-D20EC23B2FC7}"/>
            </a:ext>
          </a:extLst>
        </xdr:cNvPr>
        <xdr:cNvCxnSpPr/>
      </xdr:nvCxnSpPr>
      <xdr:spPr>
        <a:xfrm flipV="1">
          <a:off x="14696439" y="5536021"/>
          <a:ext cx="0" cy="128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04" name="【一般廃棄物処理施設】&#10;有形固定資産減価償却率最小値テキスト">
          <a:extLst>
            <a:ext uri="{FF2B5EF4-FFF2-40B4-BE49-F238E27FC236}">
              <a16:creationId xmlns:a16="http://schemas.microsoft.com/office/drawing/2014/main" id="{D768E633-3ACC-4BE7-8C2C-7C86E47A21CE}"/>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05" name="直線コネクタ 504">
          <a:extLst>
            <a:ext uri="{FF2B5EF4-FFF2-40B4-BE49-F238E27FC236}">
              <a16:creationId xmlns:a16="http://schemas.microsoft.com/office/drawing/2014/main" id="{095E1EE8-BBA9-45BE-A7B2-8F6FB2314CF1}"/>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06" name="【一般廃棄物処理施設】&#10;有形固定資産減価償却率最大値テキスト">
          <a:extLst>
            <a:ext uri="{FF2B5EF4-FFF2-40B4-BE49-F238E27FC236}">
              <a16:creationId xmlns:a16="http://schemas.microsoft.com/office/drawing/2014/main" id="{A7245AC4-0D6F-4609-84A5-F4D392DDE816}"/>
            </a:ext>
          </a:extLst>
        </xdr:cNvPr>
        <xdr:cNvSpPr txBox="1"/>
      </xdr:nvSpPr>
      <xdr:spPr>
        <a:xfrm>
          <a:off x="14735175"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07" name="直線コネクタ 506">
          <a:extLst>
            <a:ext uri="{FF2B5EF4-FFF2-40B4-BE49-F238E27FC236}">
              <a16:creationId xmlns:a16="http://schemas.microsoft.com/office/drawing/2014/main" id="{81AC25F5-D031-405D-BB9C-CB9BE31B9A68}"/>
            </a:ext>
          </a:extLst>
        </xdr:cNvPr>
        <xdr:cNvCxnSpPr/>
      </xdr:nvCxnSpPr>
      <xdr:spPr>
        <a:xfrm>
          <a:off x="14611350" y="5536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08" name="【一般廃棄物処理施設】&#10;有形固定資産減価償却率平均値テキスト">
          <a:extLst>
            <a:ext uri="{FF2B5EF4-FFF2-40B4-BE49-F238E27FC236}">
              <a16:creationId xmlns:a16="http://schemas.microsoft.com/office/drawing/2014/main" id="{E51369A9-3EC6-44B0-AB69-EDD80DFDE0E3}"/>
            </a:ext>
          </a:extLst>
        </xdr:cNvPr>
        <xdr:cNvSpPr txBox="1"/>
      </xdr:nvSpPr>
      <xdr:spPr>
        <a:xfrm>
          <a:off x="14735175" y="6140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09" name="フローチャート: 判断 508">
          <a:extLst>
            <a:ext uri="{FF2B5EF4-FFF2-40B4-BE49-F238E27FC236}">
              <a16:creationId xmlns:a16="http://schemas.microsoft.com/office/drawing/2014/main" id="{F52DE019-8699-4CA3-965E-02BCA79B9367}"/>
            </a:ext>
          </a:extLst>
        </xdr:cNvPr>
        <xdr:cNvSpPr/>
      </xdr:nvSpPr>
      <xdr:spPr>
        <a:xfrm>
          <a:off x="14649450" y="6276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0" name="フローチャート: 判断 509">
          <a:extLst>
            <a:ext uri="{FF2B5EF4-FFF2-40B4-BE49-F238E27FC236}">
              <a16:creationId xmlns:a16="http://schemas.microsoft.com/office/drawing/2014/main" id="{277943D6-1CA8-4FCF-9AD9-7E4434460779}"/>
            </a:ext>
          </a:extLst>
        </xdr:cNvPr>
        <xdr:cNvSpPr/>
      </xdr:nvSpPr>
      <xdr:spPr>
        <a:xfrm>
          <a:off x="13887450" y="62796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1" name="フローチャート: 判断 510">
          <a:extLst>
            <a:ext uri="{FF2B5EF4-FFF2-40B4-BE49-F238E27FC236}">
              <a16:creationId xmlns:a16="http://schemas.microsoft.com/office/drawing/2014/main" id="{6A91A982-40C9-4C78-B3E8-4501AF5E0BF3}"/>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12" name="フローチャート: 判断 511">
          <a:extLst>
            <a:ext uri="{FF2B5EF4-FFF2-40B4-BE49-F238E27FC236}">
              <a16:creationId xmlns:a16="http://schemas.microsoft.com/office/drawing/2014/main" id="{87D5D7C3-EC8F-49C3-AB08-8269C736B2CA}"/>
            </a:ext>
          </a:extLst>
        </xdr:cNvPr>
        <xdr:cNvSpPr/>
      </xdr:nvSpPr>
      <xdr:spPr>
        <a:xfrm>
          <a:off x="12296775" y="6211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13" name="フローチャート: 判断 512">
          <a:extLst>
            <a:ext uri="{FF2B5EF4-FFF2-40B4-BE49-F238E27FC236}">
              <a16:creationId xmlns:a16="http://schemas.microsoft.com/office/drawing/2014/main" id="{A091AA47-A1B7-4E07-9006-63214CEC7197}"/>
            </a:ext>
          </a:extLst>
        </xdr:cNvPr>
        <xdr:cNvSpPr/>
      </xdr:nvSpPr>
      <xdr:spPr>
        <a:xfrm>
          <a:off x="11487150" y="61916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EC224092-2CE3-450E-AB94-0ACC986D733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4C3D25E1-0F38-41A3-B5A1-DF5442A52F1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A2ED0C1B-A827-4FD8-8613-A1D1EE87707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4BD48C36-51C2-4B79-B691-63BD1918679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633FAA8B-2A9C-49E7-A5FD-8F73012A4AE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519" name="楕円 518">
          <a:extLst>
            <a:ext uri="{FF2B5EF4-FFF2-40B4-BE49-F238E27FC236}">
              <a16:creationId xmlns:a16="http://schemas.microsoft.com/office/drawing/2014/main" id="{F1393C13-9D2E-4130-94F5-0CD4674DE714}"/>
            </a:ext>
          </a:extLst>
        </xdr:cNvPr>
        <xdr:cNvSpPr/>
      </xdr:nvSpPr>
      <xdr:spPr>
        <a:xfrm>
          <a:off x="14649450" y="656435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520" name="【一般廃棄物処理施設】&#10;有形固定資産減価償却率該当値テキスト">
          <a:extLst>
            <a:ext uri="{FF2B5EF4-FFF2-40B4-BE49-F238E27FC236}">
              <a16:creationId xmlns:a16="http://schemas.microsoft.com/office/drawing/2014/main" id="{72FF65B3-E087-4B3A-B903-63F9C3871D82}"/>
            </a:ext>
          </a:extLst>
        </xdr:cNvPr>
        <xdr:cNvSpPr txBox="1"/>
      </xdr:nvSpPr>
      <xdr:spPr>
        <a:xfrm>
          <a:off x="14735175" y="654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54791</xdr:rowOff>
    </xdr:from>
    <xdr:to>
      <xdr:col>81</xdr:col>
      <xdr:colOff>101600</xdr:colOff>
      <xdr:row>40</xdr:row>
      <xdr:rowOff>156391</xdr:rowOff>
    </xdr:to>
    <xdr:sp macro="" textlink="">
      <xdr:nvSpPr>
        <xdr:cNvPr id="521" name="楕円 520">
          <a:extLst>
            <a:ext uri="{FF2B5EF4-FFF2-40B4-BE49-F238E27FC236}">
              <a16:creationId xmlns:a16="http://schemas.microsoft.com/office/drawing/2014/main" id="{87DBB1D6-7A66-4E4D-BA8C-A0BDB879FB22}"/>
            </a:ext>
          </a:extLst>
        </xdr:cNvPr>
        <xdr:cNvSpPr/>
      </xdr:nvSpPr>
      <xdr:spPr>
        <a:xfrm>
          <a:off x="13887450" y="65317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105591</xdr:rowOff>
    </xdr:from>
    <xdr:to>
      <xdr:col>85</xdr:col>
      <xdr:colOff>127000</xdr:colOff>
      <xdr:row>40</xdr:row>
      <xdr:rowOff>134983</xdr:rowOff>
    </xdr:to>
    <xdr:cxnSp macro="">
      <xdr:nvCxnSpPr>
        <xdr:cNvPr id="522" name="直線コネクタ 521">
          <a:extLst>
            <a:ext uri="{FF2B5EF4-FFF2-40B4-BE49-F238E27FC236}">
              <a16:creationId xmlns:a16="http://schemas.microsoft.com/office/drawing/2014/main" id="{82CA7E0D-CBA4-4A98-B518-2EC4458FE463}"/>
            </a:ext>
          </a:extLst>
        </xdr:cNvPr>
        <xdr:cNvCxnSpPr/>
      </xdr:nvCxnSpPr>
      <xdr:spPr>
        <a:xfrm>
          <a:off x="13935075" y="6579416"/>
          <a:ext cx="7620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23767</xdr:rowOff>
    </xdr:from>
    <xdr:to>
      <xdr:col>76</xdr:col>
      <xdr:colOff>165100</xdr:colOff>
      <xdr:row>40</xdr:row>
      <xdr:rowOff>125367</xdr:rowOff>
    </xdr:to>
    <xdr:sp macro="" textlink="">
      <xdr:nvSpPr>
        <xdr:cNvPr id="523" name="楕円 522">
          <a:extLst>
            <a:ext uri="{FF2B5EF4-FFF2-40B4-BE49-F238E27FC236}">
              <a16:creationId xmlns:a16="http://schemas.microsoft.com/office/drawing/2014/main" id="{313F72EB-A0AA-47BC-B45A-2487E33128C3}"/>
            </a:ext>
          </a:extLst>
        </xdr:cNvPr>
        <xdr:cNvSpPr/>
      </xdr:nvSpPr>
      <xdr:spPr>
        <a:xfrm>
          <a:off x="13096875" y="65039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105591</xdr:rowOff>
    </xdr:to>
    <xdr:cxnSp macro="">
      <xdr:nvCxnSpPr>
        <xdr:cNvPr id="524" name="直線コネクタ 523">
          <a:extLst>
            <a:ext uri="{FF2B5EF4-FFF2-40B4-BE49-F238E27FC236}">
              <a16:creationId xmlns:a16="http://schemas.microsoft.com/office/drawing/2014/main" id="{1E4F0730-D584-4F4F-9BB5-18B0D2154FAF}"/>
            </a:ext>
          </a:extLst>
        </xdr:cNvPr>
        <xdr:cNvCxnSpPr/>
      </xdr:nvCxnSpPr>
      <xdr:spPr>
        <a:xfrm>
          <a:off x="13144500" y="6551567"/>
          <a:ext cx="7905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165826</xdr:rowOff>
    </xdr:from>
    <xdr:to>
      <xdr:col>72</xdr:col>
      <xdr:colOff>38100</xdr:colOff>
      <xdr:row>40</xdr:row>
      <xdr:rowOff>95976</xdr:rowOff>
    </xdr:to>
    <xdr:sp macro="" textlink="">
      <xdr:nvSpPr>
        <xdr:cNvPr id="525" name="楕円 524">
          <a:extLst>
            <a:ext uri="{FF2B5EF4-FFF2-40B4-BE49-F238E27FC236}">
              <a16:creationId xmlns:a16="http://schemas.microsoft.com/office/drawing/2014/main" id="{50B411BE-B212-4574-A68C-BE86F25D1D0B}"/>
            </a:ext>
          </a:extLst>
        </xdr:cNvPr>
        <xdr:cNvSpPr/>
      </xdr:nvSpPr>
      <xdr:spPr>
        <a:xfrm>
          <a:off x="12296775" y="64777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45176</xdr:rowOff>
    </xdr:from>
    <xdr:to>
      <xdr:col>76</xdr:col>
      <xdr:colOff>114300</xdr:colOff>
      <xdr:row>40</xdr:row>
      <xdr:rowOff>74567</xdr:rowOff>
    </xdr:to>
    <xdr:cxnSp macro="">
      <xdr:nvCxnSpPr>
        <xdr:cNvPr id="526" name="直線コネクタ 525">
          <a:extLst>
            <a:ext uri="{FF2B5EF4-FFF2-40B4-BE49-F238E27FC236}">
              <a16:creationId xmlns:a16="http://schemas.microsoft.com/office/drawing/2014/main" id="{2C223184-1333-4726-A106-CDE01AC204BB}"/>
            </a:ext>
          </a:extLst>
        </xdr:cNvPr>
        <xdr:cNvCxnSpPr/>
      </xdr:nvCxnSpPr>
      <xdr:spPr>
        <a:xfrm>
          <a:off x="12344400" y="6525351"/>
          <a:ext cx="8001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134801</xdr:rowOff>
    </xdr:from>
    <xdr:to>
      <xdr:col>67</xdr:col>
      <xdr:colOff>101600</xdr:colOff>
      <xdr:row>40</xdr:row>
      <xdr:rowOff>64951</xdr:rowOff>
    </xdr:to>
    <xdr:sp macro="" textlink="">
      <xdr:nvSpPr>
        <xdr:cNvPr id="527" name="楕円 526">
          <a:extLst>
            <a:ext uri="{FF2B5EF4-FFF2-40B4-BE49-F238E27FC236}">
              <a16:creationId xmlns:a16="http://schemas.microsoft.com/office/drawing/2014/main" id="{6DE8C1E4-659B-4DDB-945B-BAE3AEBB516C}"/>
            </a:ext>
          </a:extLst>
        </xdr:cNvPr>
        <xdr:cNvSpPr/>
      </xdr:nvSpPr>
      <xdr:spPr>
        <a:xfrm>
          <a:off x="11487150" y="64498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14151</xdr:rowOff>
    </xdr:from>
    <xdr:to>
      <xdr:col>71</xdr:col>
      <xdr:colOff>177800</xdr:colOff>
      <xdr:row>40</xdr:row>
      <xdr:rowOff>45176</xdr:rowOff>
    </xdr:to>
    <xdr:cxnSp macro="">
      <xdr:nvCxnSpPr>
        <xdr:cNvPr id="528" name="直線コネクタ 527">
          <a:extLst>
            <a:ext uri="{FF2B5EF4-FFF2-40B4-BE49-F238E27FC236}">
              <a16:creationId xmlns:a16="http://schemas.microsoft.com/office/drawing/2014/main" id="{41C44323-D703-48AF-B948-C22089119F12}"/>
            </a:ext>
          </a:extLst>
        </xdr:cNvPr>
        <xdr:cNvCxnSpPr/>
      </xdr:nvCxnSpPr>
      <xdr:spPr>
        <a:xfrm>
          <a:off x="11534775" y="6487976"/>
          <a:ext cx="809625"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29" name="n_1aveValue【一般廃棄物処理施設】&#10;有形固定資産減価償却率">
          <a:extLst>
            <a:ext uri="{FF2B5EF4-FFF2-40B4-BE49-F238E27FC236}">
              <a16:creationId xmlns:a16="http://schemas.microsoft.com/office/drawing/2014/main" id="{443F8235-31F7-4B77-9960-CE56BD5B64CE}"/>
            </a:ext>
          </a:extLst>
        </xdr:cNvPr>
        <xdr:cNvSpPr txBox="1"/>
      </xdr:nvSpPr>
      <xdr:spPr>
        <a:xfrm>
          <a:off x="13745219" y="605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0" name="n_2aveValue【一般廃棄物処理施設】&#10;有形固定資産減価償却率">
          <a:extLst>
            <a:ext uri="{FF2B5EF4-FFF2-40B4-BE49-F238E27FC236}">
              <a16:creationId xmlns:a16="http://schemas.microsoft.com/office/drawing/2014/main" id="{D1E06153-613B-40AB-8DED-1CC0A62E5AE4}"/>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1" name="n_3aveValue【一般廃棄物処理施設】&#10;有形固定資産減価償却率">
          <a:extLst>
            <a:ext uri="{FF2B5EF4-FFF2-40B4-BE49-F238E27FC236}">
              <a16:creationId xmlns:a16="http://schemas.microsoft.com/office/drawing/2014/main" id="{0A2EAF86-8FB0-47CD-99E7-FEE1E747EF3C}"/>
            </a:ext>
          </a:extLst>
        </xdr:cNvPr>
        <xdr:cNvSpPr txBox="1"/>
      </xdr:nvSpPr>
      <xdr:spPr>
        <a:xfrm>
          <a:off x="12164069" y="5999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32" name="n_4aveValue【一般廃棄物処理施設】&#10;有形固定資産減価償却率">
          <a:extLst>
            <a:ext uri="{FF2B5EF4-FFF2-40B4-BE49-F238E27FC236}">
              <a16:creationId xmlns:a16="http://schemas.microsoft.com/office/drawing/2014/main" id="{74E311BD-5194-416B-BC7F-D9119197C8D0}"/>
            </a:ext>
          </a:extLst>
        </xdr:cNvPr>
        <xdr:cNvSpPr txBox="1"/>
      </xdr:nvSpPr>
      <xdr:spPr>
        <a:xfrm>
          <a:off x="11354444" y="598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147518</xdr:rowOff>
    </xdr:from>
    <xdr:ext cx="405111" cy="259045"/>
    <xdr:sp macro="" textlink="">
      <xdr:nvSpPr>
        <xdr:cNvPr id="533" name="n_1mainValue【一般廃棄物処理施設】&#10;有形固定資産減価償却率">
          <a:extLst>
            <a:ext uri="{FF2B5EF4-FFF2-40B4-BE49-F238E27FC236}">
              <a16:creationId xmlns:a16="http://schemas.microsoft.com/office/drawing/2014/main" id="{2694DE35-B678-48E5-8906-2D216610E204}"/>
            </a:ext>
          </a:extLst>
        </xdr:cNvPr>
        <xdr:cNvSpPr txBox="1"/>
      </xdr:nvSpPr>
      <xdr:spPr>
        <a:xfrm>
          <a:off x="13745219" y="662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116494</xdr:rowOff>
    </xdr:from>
    <xdr:ext cx="405111" cy="259045"/>
    <xdr:sp macro="" textlink="">
      <xdr:nvSpPr>
        <xdr:cNvPr id="534" name="n_2mainValue【一般廃棄物処理施設】&#10;有形固定資産減価償却率">
          <a:extLst>
            <a:ext uri="{FF2B5EF4-FFF2-40B4-BE49-F238E27FC236}">
              <a16:creationId xmlns:a16="http://schemas.microsoft.com/office/drawing/2014/main" id="{4B00A7DD-5A51-4201-9D12-A00C31862CA5}"/>
            </a:ext>
          </a:extLst>
        </xdr:cNvPr>
        <xdr:cNvSpPr txBox="1"/>
      </xdr:nvSpPr>
      <xdr:spPr>
        <a:xfrm>
          <a:off x="12964169" y="6593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87103</xdr:rowOff>
    </xdr:from>
    <xdr:ext cx="405111" cy="259045"/>
    <xdr:sp macro="" textlink="">
      <xdr:nvSpPr>
        <xdr:cNvPr id="535" name="n_3mainValue【一般廃棄物処理施設】&#10;有形固定資産減価償却率">
          <a:extLst>
            <a:ext uri="{FF2B5EF4-FFF2-40B4-BE49-F238E27FC236}">
              <a16:creationId xmlns:a16="http://schemas.microsoft.com/office/drawing/2014/main" id="{BBE21B16-6047-49E0-B3F6-443BEBDFAA6C}"/>
            </a:ext>
          </a:extLst>
        </xdr:cNvPr>
        <xdr:cNvSpPr txBox="1"/>
      </xdr:nvSpPr>
      <xdr:spPr>
        <a:xfrm>
          <a:off x="12164069" y="656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56078</xdr:rowOff>
    </xdr:from>
    <xdr:ext cx="405111" cy="259045"/>
    <xdr:sp macro="" textlink="">
      <xdr:nvSpPr>
        <xdr:cNvPr id="536" name="n_4mainValue【一般廃棄物処理施設】&#10;有形固定資産減価償却率">
          <a:extLst>
            <a:ext uri="{FF2B5EF4-FFF2-40B4-BE49-F238E27FC236}">
              <a16:creationId xmlns:a16="http://schemas.microsoft.com/office/drawing/2014/main" id="{E55074D9-2B88-46DB-AA38-19CF3810D0DB}"/>
            </a:ext>
          </a:extLst>
        </xdr:cNvPr>
        <xdr:cNvSpPr txBox="1"/>
      </xdr:nvSpPr>
      <xdr:spPr>
        <a:xfrm>
          <a:off x="11354444" y="653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9F639A09-1D2A-438D-92A5-5CD12ACD3DE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a:extLst>
            <a:ext uri="{FF2B5EF4-FFF2-40B4-BE49-F238E27FC236}">
              <a16:creationId xmlns:a16="http://schemas.microsoft.com/office/drawing/2014/main" id="{D79919FF-A7D3-406D-B95A-825131852C4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a:extLst>
            <a:ext uri="{FF2B5EF4-FFF2-40B4-BE49-F238E27FC236}">
              <a16:creationId xmlns:a16="http://schemas.microsoft.com/office/drawing/2014/main" id="{FE52136A-AFB5-4B75-B36B-15D4327CDD57}"/>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a:extLst>
            <a:ext uri="{FF2B5EF4-FFF2-40B4-BE49-F238E27FC236}">
              <a16:creationId xmlns:a16="http://schemas.microsoft.com/office/drawing/2014/main" id="{53C4F901-3B0D-46C3-B289-675C7C21B778}"/>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a:extLst>
            <a:ext uri="{FF2B5EF4-FFF2-40B4-BE49-F238E27FC236}">
              <a16:creationId xmlns:a16="http://schemas.microsoft.com/office/drawing/2014/main" id="{EEC3D232-B549-4E38-95A4-207721A709D1}"/>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a:extLst>
            <a:ext uri="{FF2B5EF4-FFF2-40B4-BE49-F238E27FC236}">
              <a16:creationId xmlns:a16="http://schemas.microsoft.com/office/drawing/2014/main" id="{B688D431-79CD-4AF9-8FE1-0ACBF5575337}"/>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a:extLst>
            <a:ext uri="{FF2B5EF4-FFF2-40B4-BE49-F238E27FC236}">
              <a16:creationId xmlns:a16="http://schemas.microsoft.com/office/drawing/2014/main" id="{919F510D-8B9B-4E20-82AE-ED859AC73B0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a:extLst>
            <a:ext uri="{FF2B5EF4-FFF2-40B4-BE49-F238E27FC236}">
              <a16:creationId xmlns:a16="http://schemas.microsoft.com/office/drawing/2014/main" id="{6FDE14EB-6AC0-49FB-AE31-6DAEDBB5432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a:extLst>
            <a:ext uri="{FF2B5EF4-FFF2-40B4-BE49-F238E27FC236}">
              <a16:creationId xmlns:a16="http://schemas.microsoft.com/office/drawing/2014/main" id="{C5377F9A-2A06-4C9B-9A28-3C59A362BEB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a:extLst>
            <a:ext uri="{FF2B5EF4-FFF2-40B4-BE49-F238E27FC236}">
              <a16:creationId xmlns:a16="http://schemas.microsoft.com/office/drawing/2014/main" id="{3B9E2BB3-0D3C-48E3-815A-AADC7D320F9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7" name="直線コネクタ 546">
          <a:extLst>
            <a:ext uri="{FF2B5EF4-FFF2-40B4-BE49-F238E27FC236}">
              <a16:creationId xmlns:a16="http://schemas.microsoft.com/office/drawing/2014/main" id="{AA22B884-6FB9-4F52-BE9D-EE5AE0C3FD6A}"/>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8" name="テキスト ボックス 547">
          <a:extLst>
            <a:ext uri="{FF2B5EF4-FFF2-40B4-BE49-F238E27FC236}">
              <a16:creationId xmlns:a16="http://schemas.microsoft.com/office/drawing/2014/main" id="{DCA8BF6C-6262-4AEE-9BCC-98E072DD8F08}"/>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9" name="直線コネクタ 548">
          <a:extLst>
            <a:ext uri="{FF2B5EF4-FFF2-40B4-BE49-F238E27FC236}">
              <a16:creationId xmlns:a16="http://schemas.microsoft.com/office/drawing/2014/main" id="{9BBD17D0-6E97-4A9C-AA74-F5FC8778F01B}"/>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0" name="テキスト ボックス 549">
          <a:extLst>
            <a:ext uri="{FF2B5EF4-FFF2-40B4-BE49-F238E27FC236}">
              <a16:creationId xmlns:a16="http://schemas.microsoft.com/office/drawing/2014/main" id="{5529F464-D4C7-4BF9-AC37-50C24D61466C}"/>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1" name="直線コネクタ 550">
          <a:extLst>
            <a:ext uri="{FF2B5EF4-FFF2-40B4-BE49-F238E27FC236}">
              <a16:creationId xmlns:a16="http://schemas.microsoft.com/office/drawing/2014/main" id="{D14BFCCD-F0B9-4383-A32B-734289CE7AFE}"/>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2" name="テキスト ボックス 551">
          <a:extLst>
            <a:ext uri="{FF2B5EF4-FFF2-40B4-BE49-F238E27FC236}">
              <a16:creationId xmlns:a16="http://schemas.microsoft.com/office/drawing/2014/main" id="{5FC2E8D1-6CB0-4837-8D6C-AA621F111987}"/>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3" name="直線コネクタ 552">
          <a:extLst>
            <a:ext uri="{FF2B5EF4-FFF2-40B4-BE49-F238E27FC236}">
              <a16:creationId xmlns:a16="http://schemas.microsoft.com/office/drawing/2014/main" id="{A87A9938-CE74-466B-8708-FB58733BAE96}"/>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4" name="テキスト ボックス 553">
          <a:extLst>
            <a:ext uri="{FF2B5EF4-FFF2-40B4-BE49-F238E27FC236}">
              <a16:creationId xmlns:a16="http://schemas.microsoft.com/office/drawing/2014/main" id="{AD58EAF8-7619-433D-90E7-BDDB653E4460}"/>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5" name="直線コネクタ 554">
          <a:extLst>
            <a:ext uri="{FF2B5EF4-FFF2-40B4-BE49-F238E27FC236}">
              <a16:creationId xmlns:a16="http://schemas.microsoft.com/office/drawing/2014/main" id="{ED960645-845D-43C6-9E33-7B31E7092144}"/>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6" name="テキスト ボックス 555">
          <a:extLst>
            <a:ext uri="{FF2B5EF4-FFF2-40B4-BE49-F238E27FC236}">
              <a16:creationId xmlns:a16="http://schemas.microsoft.com/office/drawing/2014/main" id="{037B4232-DEAF-4778-A094-5C62886A476F}"/>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a:extLst>
            <a:ext uri="{FF2B5EF4-FFF2-40B4-BE49-F238E27FC236}">
              <a16:creationId xmlns:a16="http://schemas.microsoft.com/office/drawing/2014/main" id="{CF4E2FEF-B37D-4D11-B812-DB2D0E2D7CE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8" name="テキスト ボックス 557">
          <a:extLst>
            <a:ext uri="{FF2B5EF4-FFF2-40B4-BE49-F238E27FC236}">
              <a16:creationId xmlns:a16="http://schemas.microsoft.com/office/drawing/2014/main" id="{630E2758-EA54-46CF-A92F-B2EF68009702}"/>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一般廃棄物処理施設】&#10;一人当たり有形固定資産（償却資産）額グラフ枠">
          <a:extLst>
            <a:ext uri="{FF2B5EF4-FFF2-40B4-BE49-F238E27FC236}">
              <a16:creationId xmlns:a16="http://schemas.microsoft.com/office/drawing/2014/main" id="{90307FCC-01F4-4247-845F-50EB1AB75CD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0" name="直線コネクタ 559">
          <a:extLst>
            <a:ext uri="{FF2B5EF4-FFF2-40B4-BE49-F238E27FC236}">
              <a16:creationId xmlns:a16="http://schemas.microsoft.com/office/drawing/2014/main" id="{76DC5DCD-1D0B-402D-89B7-D17A74CE95B1}"/>
            </a:ext>
          </a:extLst>
        </xdr:cNvPr>
        <xdr:cNvCxnSpPr/>
      </xdr:nvCxnSpPr>
      <xdr:spPr>
        <a:xfrm flipV="1">
          <a:off x="19954239" y="5657317"/>
          <a:ext cx="0" cy="118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1" name="【一般廃棄物処理施設】&#10;一人当たり有形固定資産（償却資産）額最小値テキスト">
          <a:extLst>
            <a:ext uri="{FF2B5EF4-FFF2-40B4-BE49-F238E27FC236}">
              <a16:creationId xmlns:a16="http://schemas.microsoft.com/office/drawing/2014/main" id="{F914D05F-D0FB-4DD1-A352-C5209BE41F02}"/>
            </a:ext>
          </a:extLst>
        </xdr:cNvPr>
        <xdr:cNvSpPr txBox="1"/>
      </xdr:nvSpPr>
      <xdr:spPr>
        <a:xfrm>
          <a:off x="19992975" y="6845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62" name="直線コネクタ 561">
          <a:extLst>
            <a:ext uri="{FF2B5EF4-FFF2-40B4-BE49-F238E27FC236}">
              <a16:creationId xmlns:a16="http://schemas.microsoft.com/office/drawing/2014/main" id="{C73CC17E-B632-4D7C-8517-D5777B788037}"/>
            </a:ext>
          </a:extLst>
        </xdr:cNvPr>
        <xdr:cNvCxnSpPr/>
      </xdr:nvCxnSpPr>
      <xdr:spPr>
        <a:xfrm>
          <a:off x="19878675" y="6838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63" name="【一般廃棄物処理施設】&#10;一人当たり有形固定資産（償却資産）額最大値テキスト">
          <a:extLst>
            <a:ext uri="{FF2B5EF4-FFF2-40B4-BE49-F238E27FC236}">
              <a16:creationId xmlns:a16="http://schemas.microsoft.com/office/drawing/2014/main" id="{2029B65F-4F28-4FCE-BA22-D0C8BD193839}"/>
            </a:ext>
          </a:extLst>
        </xdr:cNvPr>
        <xdr:cNvSpPr txBox="1"/>
      </xdr:nvSpPr>
      <xdr:spPr>
        <a:xfrm>
          <a:off x="19992975" y="544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64" name="直線コネクタ 563">
          <a:extLst>
            <a:ext uri="{FF2B5EF4-FFF2-40B4-BE49-F238E27FC236}">
              <a16:creationId xmlns:a16="http://schemas.microsoft.com/office/drawing/2014/main" id="{049C6C27-F34B-41E5-AC7B-F59AEA379644}"/>
            </a:ext>
          </a:extLst>
        </xdr:cNvPr>
        <xdr:cNvCxnSpPr/>
      </xdr:nvCxnSpPr>
      <xdr:spPr>
        <a:xfrm>
          <a:off x="19878675" y="56573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65" name="【一般廃棄物処理施設】&#10;一人当たり有形固定資産（償却資産）額平均値テキスト">
          <a:extLst>
            <a:ext uri="{FF2B5EF4-FFF2-40B4-BE49-F238E27FC236}">
              <a16:creationId xmlns:a16="http://schemas.microsoft.com/office/drawing/2014/main" id="{95FCB469-8339-401C-9489-EE049B744BAC}"/>
            </a:ext>
          </a:extLst>
        </xdr:cNvPr>
        <xdr:cNvSpPr txBox="1"/>
      </xdr:nvSpPr>
      <xdr:spPr>
        <a:xfrm>
          <a:off x="19992975" y="6496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66" name="フローチャート: 判断 565">
          <a:extLst>
            <a:ext uri="{FF2B5EF4-FFF2-40B4-BE49-F238E27FC236}">
              <a16:creationId xmlns:a16="http://schemas.microsoft.com/office/drawing/2014/main" id="{3843370B-5A59-4834-9232-E51B422C9416}"/>
            </a:ext>
          </a:extLst>
        </xdr:cNvPr>
        <xdr:cNvSpPr/>
      </xdr:nvSpPr>
      <xdr:spPr>
        <a:xfrm>
          <a:off x="19897725" y="66358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67" name="フローチャート: 判断 566">
          <a:extLst>
            <a:ext uri="{FF2B5EF4-FFF2-40B4-BE49-F238E27FC236}">
              <a16:creationId xmlns:a16="http://schemas.microsoft.com/office/drawing/2014/main" id="{062537A5-F7F5-41A6-B7F0-741AD1D6295C}"/>
            </a:ext>
          </a:extLst>
        </xdr:cNvPr>
        <xdr:cNvSpPr/>
      </xdr:nvSpPr>
      <xdr:spPr>
        <a:xfrm>
          <a:off x="19154775" y="6647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68" name="フローチャート: 判断 567">
          <a:extLst>
            <a:ext uri="{FF2B5EF4-FFF2-40B4-BE49-F238E27FC236}">
              <a16:creationId xmlns:a16="http://schemas.microsoft.com/office/drawing/2014/main" id="{8270FBC9-9172-4947-A863-EF2C10609D28}"/>
            </a:ext>
          </a:extLst>
        </xdr:cNvPr>
        <xdr:cNvSpPr/>
      </xdr:nvSpPr>
      <xdr:spPr>
        <a:xfrm>
          <a:off x="18345150" y="66587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69" name="フローチャート: 判断 568">
          <a:extLst>
            <a:ext uri="{FF2B5EF4-FFF2-40B4-BE49-F238E27FC236}">
              <a16:creationId xmlns:a16="http://schemas.microsoft.com/office/drawing/2014/main" id="{DF5CF93C-EF29-4612-BB06-974EFFDB619D}"/>
            </a:ext>
          </a:extLst>
        </xdr:cNvPr>
        <xdr:cNvSpPr/>
      </xdr:nvSpPr>
      <xdr:spPr>
        <a:xfrm>
          <a:off x="17554575" y="66589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0" name="フローチャート: 判断 569">
          <a:extLst>
            <a:ext uri="{FF2B5EF4-FFF2-40B4-BE49-F238E27FC236}">
              <a16:creationId xmlns:a16="http://schemas.microsoft.com/office/drawing/2014/main" id="{DF218565-B817-4E32-BE3D-845A3808B077}"/>
            </a:ext>
          </a:extLst>
        </xdr:cNvPr>
        <xdr:cNvSpPr/>
      </xdr:nvSpPr>
      <xdr:spPr>
        <a:xfrm>
          <a:off x="16754475" y="6667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158EFFF9-AF1B-4FF3-935C-C1560E3F923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2A6B357E-A284-4DE8-89E2-D65A1A7DD31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ADDFD70E-79B0-478F-B224-3D8678C43EB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8A439F0D-E5C3-48EF-8A11-04CEDE16527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1B2E8109-412D-4A36-8B03-67B0C988525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59751</xdr:rowOff>
    </xdr:from>
    <xdr:to>
      <xdr:col>116</xdr:col>
      <xdr:colOff>114300</xdr:colOff>
      <xdr:row>41</xdr:row>
      <xdr:rowOff>161351</xdr:rowOff>
    </xdr:to>
    <xdr:sp macro="" textlink="">
      <xdr:nvSpPr>
        <xdr:cNvPr id="576" name="楕円 575">
          <a:extLst>
            <a:ext uri="{FF2B5EF4-FFF2-40B4-BE49-F238E27FC236}">
              <a16:creationId xmlns:a16="http://schemas.microsoft.com/office/drawing/2014/main" id="{9EDE3704-BC4E-4460-A4EA-2720442ED161}"/>
            </a:ext>
          </a:extLst>
        </xdr:cNvPr>
        <xdr:cNvSpPr/>
      </xdr:nvSpPr>
      <xdr:spPr>
        <a:xfrm>
          <a:off x="19897725" y="66986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146801</xdr:rowOff>
    </xdr:from>
    <xdr:ext cx="534377" cy="259045"/>
    <xdr:sp macro="" textlink="">
      <xdr:nvSpPr>
        <xdr:cNvPr id="577" name="【一般廃棄物処理施設】&#10;一人当たり有形固定資産（償却資産）額該当値テキスト">
          <a:extLst>
            <a:ext uri="{FF2B5EF4-FFF2-40B4-BE49-F238E27FC236}">
              <a16:creationId xmlns:a16="http://schemas.microsoft.com/office/drawing/2014/main" id="{65EE64BB-0FA6-47CD-99CD-E2AC9C6A0E6F}"/>
            </a:ext>
          </a:extLst>
        </xdr:cNvPr>
        <xdr:cNvSpPr txBox="1"/>
      </xdr:nvSpPr>
      <xdr:spPr>
        <a:xfrm>
          <a:off x="19992975" y="66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59774</xdr:rowOff>
    </xdr:from>
    <xdr:to>
      <xdr:col>112</xdr:col>
      <xdr:colOff>38100</xdr:colOff>
      <xdr:row>41</xdr:row>
      <xdr:rowOff>161374</xdr:rowOff>
    </xdr:to>
    <xdr:sp macro="" textlink="">
      <xdr:nvSpPr>
        <xdr:cNvPr id="578" name="楕円 577">
          <a:extLst>
            <a:ext uri="{FF2B5EF4-FFF2-40B4-BE49-F238E27FC236}">
              <a16:creationId xmlns:a16="http://schemas.microsoft.com/office/drawing/2014/main" id="{41576DC7-0963-4A1F-B361-E9C844C137AE}"/>
            </a:ext>
          </a:extLst>
        </xdr:cNvPr>
        <xdr:cNvSpPr/>
      </xdr:nvSpPr>
      <xdr:spPr>
        <a:xfrm>
          <a:off x="19154775" y="66986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110551</xdr:rowOff>
    </xdr:from>
    <xdr:to>
      <xdr:col>116</xdr:col>
      <xdr:colOff>63500</xdr:colOff>
      <xdr:row>41</xdr:row>
      <xdr:rowOff>110574</xdr:rowOff>
    </xdr:to>
    <xdr:cxnSp macro="">
      <xdr:nvCxnSpPr>
        <xdr:cNvPr id="579" name="直線コネクタ 578">
          <a:extLst>
            <a:ext uri="{FF2B5EF4-FFF2-40B4-BE49-F238E27FC236}">
              <a16:creationId xmlns:a16="http://schemas.microsoft.com/office/drawing/2014/main" id="{46408E7D-3779-4C9B-B8EC-E9A207BC50A7}"/>
            </a:ext>
          </a:extLst>
        </xdr:cNvPr>
        <xdr:cNvCxnSpPr/>
      </xdr:nvCxnSpPr>
      <xdr:spPr>
        <a:xfrm flipV="1">
          <a:off x="19202400" y="6746301"/>
          <a:ext cx="752475"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59852</xdr:rowOff>
    </xdr:from>
    <xdr:to>
      <xdr:col>107</xdr:col>
      <xdr:colOff>101600</xdr:colOff>
      <xdr:row>41</xdr:row>
      <xdr:rowOff>161452</xdr:rowOff>
    </xdr:to>
    <xdr:sp macro="" textlink="">
      <xdr:nvSpPr>
        <xdr:cNvPr id="580" name="楕円 579">
          <a:extLst>
            <a:ext uri="{FF2B5EF4-FFF2-40B4-BE49-F238E27FC236}">
              <a16:creationId xmlns:a16="http://schemas.microsoft.com/office/drawing/2014/main" id="{A76E3F5A-BEA2-4A08-AEC9-049426EECC55}"/>
            </a:ext>
          </a:extLst>
        </xdr:cNvPr>
        <xdr:cNvSpPr/>
      </xdr:nvSpPr>
      <xdr:spPr>
        <a:xfrm>
          <a:off x="18345150" y="669877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110574</xdr:rowOff>
    </xdr:from>
    <xdr:to>
      <xdr:col>111</xdr:col>
      <xdr:colOff>177800</xdr:colOff>
      <xdr:row>41</xdr:row>
      <xdr:rowOff>110652</xdr:rowOff>
    </xdr:to>
    <xdr:cxnSp macro="">
      <xdr:nvCxnSpPr>
        <xdr:cNvPr id="581" name="直線コネクタ 580">
          <a:extLst>
            <a:ext uri="{FF2B5EF4-FFF2-40B4-BE49-F238E27FC236}">
              <a16:creationId xmlns:a16="http://schemas.microsoft.com/office/drawing/2014/main" id="{0C145C0A-1B91-46BC-97E3-AD5D92C8B0EA}"/>
            </a:ext>
          </a:extLst>
        </xdr:cNvPr>
        <xdr:cNvCxnSpPr/>
      </xdr:nvCxnSpPr>
      <xdr:spPr>
        <a:xfrm flipV="1">
          <a:off x="18392775" y="6746324"/>
          <a:ext cx="809625"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60323</xdr:rowOff>
    </xdr:from>
    <xdr:to>
      <xdr:col>102</xdr:col>
      <xdr:colOff>165100</xdr:colOff>
      <xdr:row>41</xdr:row>
      <xdr:rowOff>161923</xdr:rowOff>
    </xdr:to>
    <xdr:sp macro="" textlink="">
      <xdr:nvSpPr>
        <xdr:cNvPr id="582" name="楕円 581">
          <a:extLst>
            <a:ext uri="{FF2B5EF4-FFF2-40B4-BE49-F238E27FC236}">
              <a16:creationId xmlns:a16="http://schemas.microsoft.com/office/drawing/2014/main" id="{72D4CD57-252E-4ABE-AA6E-481834FC3BF9}"/>
            </a:ext>
          </a:extLst>
        </xdr:cNvPr>
        <xdr:cNvSpPr/>
      </xdr:nvSpPr>
      <xdr:spPr>
        <a:xfrm>
          <a:off x="17554575" y="66992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110652</xdr:rowOff>
    </xdr:from>
    <xdr:to>
      <xdr:col>107</xdr:col>
      <xdr:colOff>50800</xdr:colOff>
      <xdr:row>41</xdr:row>
      <xdr:rowOff>111123</xdr:rowOff>
    </xdr:to>
    <xdr:cxnSp macro="">
      <xdr:nvCxnSpPr>
        <xdr:cNvPr id="583" name="直線コネクタ 582">
          <a:extLst>
            <a:ext uri="{FF2B5EF4-FFF2-40B4-BE49-F238E27FC236}">
              <a16:creationId xmlns:a16="http://schemas.microsoft.com/office/drawing/2014/main" id="{8116DF3E-2C46-4D16-9F53-35A3DDA2854D}"/>
            </a:ext>
          </a:extLst>
        </xdr:cNvPr>
        <xdr:cNvCxnSpPr/>
      </xdr:nvCxnSpPr>
      <xdr:spPr>
        <a:xfrm flipV="1">
          <a:off x="17602200" y="6746402"/>
          <a:ext cx="790575"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60911</xdr:rowOff>
    </xdr:from>
    <xdr:to>
      <xdr:col>98</xdr:col>
      <xdr:colOff>38100</xdr:colOff>
      <xdr:row>41</xdr:row>
      <xdr:rowOff>162511</xdr:rowOff>
    </xdr:to>
    <xdr:sp macro="" textlink="">
      <xdr:nvSpPr>
        <xdr:cNvPr id="584" name="楕円 583">
          <a:extLst>
            <a:ext uri="{FF2B5EF4-FFF2-40B4-BE49-F238E27FC236}">
              <a16:creationId xmlns:a16="http://schemas.microsoft.com/office/drawing/2014/main" id="{F114B22C-BCA5-47D9-B588-C5012B97B979}"/>
            </a:ext>
          </a:extLst>
        </xdr:cNvPr>
        <xdr:cNvSpPr/>
      </xdr:nvSpPr>
      <xdr:spPr>
        <a:xfrm>
          <a:off x="16754475" y="67030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111123</xdr:rowOff>
    </xdr:from>
    <xdr:to>
      <xdr:col>102</xdr:col>
      <xdr:colOff>114300</xdr:colOff>
      <xdr:row>41</xdr:row>
      <xdr:rowOff>111711</xdr:rowOff>
    </xdr:to>
    <xdr:cxnSp macro="">
      <xdr:nvCxnSpPr>
        <xdr:cNvPr id="585" name="直線コネクタ 584">
          <a:extLst>
            <a:ext uri="{FF2B5EF4-FFF2-40B4-BE49-F238E27FC236}">
              <a16:creationId xmlns:a16="http://schemas.microsoft.com/office/drawing/2014/main" id="{92AD68AB-9059-485E-858D-8B5B302DBD94}"/>
            </a:ext>
          </a:extLst>
        </xdr:cNvPr>
        <xdr:cNvCxnSpPr/>
      </xdr:nvCxnSpPr>
      <xdr:spPr>
        <a:xfrm flipV="1">
          <a:off x="16802100" y="6746873"/>
          <a:ext cx="8001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86" name="n_1aveValue【一般廃棄物処理施設】&#10;一人当たり有形固定資産（償却資産）額">
          <a:extLst>
            <a:ext uri="{FF2B5EF4-FFF2-40B4-BE49-F238E27FC236}">
              <a16:creationId xmlns:a16="http://schemas.microsoft.com/office/drawing/2014/main" id="{FB20C5E2-1FE7-4ECF-AE54-B10B26B98F66}"/>
            </a:ext>
          </a:extLst>
        </xdr:cNvPr>
        <xdr:cNvSpPr txBox="1"/>
      </xdr:nvSpPr>
      <xdr:spPr>
        <a:xfrm>
          <a:off x="18944736" y="64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87" name="n_2aveValue【一般廃棄物処理施設】&#10;一人当たり有形固定資産（償却資産）額">
          <a:extLst>
            <a:ext uri="{FF2B5EF4-FFF2-40B4-BE49-F238E27FC236}">
              <a16:creationId xmlns:a16="http://schemas.microsoft.com/office/drawing/2014/main" id="{1C644E45-25EC-44C4-91D4-C61A3C2A2907}"/>
            </a:ext>
          </a:extLst>
        </xdr:cNvPr>
        <xdr:cNvSpPr txBox="1"/>
      </xdr:nvSpPr>
      <xdr:spPr>
        <a:xfrm>
          <a:off x="18163686" y="64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88" name="n_3aveValue【一般廃棄物処理施設】&#10;一人当たり有形固定資産（償却資産）額">
          <a:extLst>
            <a:ext uri="{FF2B5EF4-FFF2-40B4-BE49-F238E27FC236}">
              <a16:creationId xmlns:a16="http://schemas.microsoft.com/office/drawing/2014/main" id="{99CB4E0E-27EF-4838-85D8-DAC9A6422011}"/>
            </a:ext>
          </a:extLst>
        </xdr:cNvPr>
        <xdr:cNvSpPr txBox="1"/>
      </xdr:nvSpPr>
      <xdr:spPr>
        <a:xfrm>
          <a:off x="17354061" y="6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89" name="n_4aveValue【一般廃棄物処理施設】&#10;一人当たり有形固定資産（償却資産）額">
          <a:extLst>
            <a:ext uri="{FF2B5EF4-FFF2-40B4-BE49-F238E27FC236}">
              <a16:creationId xmlns:a16="http://schemas.microsoft.com/office/drawing/2014/main" id="{24EA63B9-FE2F-45BF-B5A0-F512C4F6F85E}"/>
            </a:ext>
          </a:extLst>
        </xdr:cNvPr>
        <xdr:cNvSpPr txBox="1"/>
      </xdr:nvSpPr>
      <xdr:spPr>
        <a:xfrm>
          <a:off x="16563486" y="64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152501</xdr:rowOff>
    </xdr:from>
    <xdr:ext cx="534377" cy="259045"/>
    <xdr:sp macro="" textlink="">
      <xdr:nvSpPr>
        <xdr:cNvPr id="590" name="n_1mainValue【一般廃棄物処理施設】&#10;一人当たり有形固定資産（償却資産）額">
          <a:extLst>
            <a:ext uri="{FF2B5EF4-FFF2-40B4-BE49-F238E27FC236}">
              <a16:creationId xmlns:a16="http://schemas.microsoft.com/office/drawing/2014/main" id="{0F065D67-1AAE-4F6A-B71B-E6D43DCF0E53}"/>
            </a:ext>
          </a:extLst>
        </xdr:cNvPr>
        <xdr:cNvSpPr txBox="1"/>
      </xdr:nvSpPr>
      <xdr:spPr>
        <a:xfrm>
          <a:off x="18944736" y="67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152579</xdr:rowOff>
    </xdr:from>
    <xdr:ext cx="534377" cy="259045"/>
    <xdr:sp macro="" textlink="">
      <xdr:nvSpPr>
        <xdr:cNvPr id="591" name="n_2mainValue【一般廃棄物処理施設】&#10;一人当たり有形固定資産（償却資産）額">
          <a:extLst>
            <a:ext uri="{FF2B5EF4-FFF2-40B4-BE49-F238E27FC236}">
              <a16:creationId xmlns:a16="http://schemas.microsoft.com/office/drawing/2014/main" id="{77287A95-76EA-4319-8028-91AC7DAFFBB6}"/>
            </a:ext>
          </a:extLst>
        </xdr:cNvPr>
        <xdr:cNvSpPr txBox="1"/>
      </xdr:nvSpPr>
      <xdr:spPr>
        <a:xfrm>
          <a:off x="18163686" y="679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153050</xdr:rowOff>
    </xdr:from>
    <xdr:ext cx="534377" cy="259045"/>
    <xdr:sp macro="" textlink="">
      <xdr:nvSpPr>
        <xdr:cNvPr id="592" name="n_3mainValue【一般廃棄物処理施設】&#10;一人当たり有形固定資産（償却資産）額">
          <a:extLst>
            <a:ext uri="{FF2B5EF4-FFF2-40B4-BE49-F238E27FC236}">
              <a16:creationId xmlns:a16="http://schemas.microsoft.com/office/drawing/2014/main" id="{2F981E78-E922-4595-812F-F2D3BE6AA18B}"/>
            </a:ext>
          </a:extLst>
        </xdr:cNvPr>
        <xdr:cNvSpPr txBox="1"/>
      </xdr:nvSpPr>
      <xdr:spPr>
        <a:xfrm>
          <a:off x="17354061" y="6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153638</xdr:rowOff>
    </xdr:from>
    <xdr:ext cx="534377" cy="259045"/>
    <xdr:sp macro="" textlink="">
      <xdr:nvSpPr>
        <xdr:cNvPr id="593" name="n_4mainValue【一般廃棄物処理施設】&#10;一人当たり有形固定資産（償却資産）額">
          <a:extLst>
            <a:ext uri="{FF2B5EF4-FFF2-40B4-BE49-F238E27FC236}">
              <a16:creationId xmlns:a16="http://schemas.microsoft.com/office/drawing/2014/main" id="{125E7846-0118-4221-A3C7-A08A41DC2921}"/>
            </a:ext>
          </a:extLst>
        </xdr:cNvPr>
        <xdr:cNvSpPr txBox="1"/>
      </xdr:nvSpPr>
      <xdr:spPr>
        <a:xfrm>
          <a:off x="16563486" y="67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a:extLst>
            <a:ext uri="{FF2B5EF4-FFF2-40B4-BE49-F238E27FC236}">
              <a16:creationId xmlns:a16="http://schemas.microsoft.com/office/drawing/2014/main" id="{AAAF1F06-099E-4509-A981-DFF18E0AB63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a:extLst>
            <a:ext uri="{FF2B5EF4-FFF2-40B4-BE49-F238E27FC236}">
              <a16:creationId xmlns:a16="http://schemas.microsoft.com/office/drawing/2014/main" id="{FA1D6A13-9363-41F2-A969-AE30545F12FB}"/>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a:extLst>
            <a:ext uri="{FF2B5EF4-FFF2-40B4-BE49-F238E27FC236}">
              <a16:creationId xmlns:a16="http://schemas.microsoft.com/office/drawing/2014/main" id="{4E897474-CAC7-4264-A3ED-F630095415A9}"/>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a:extLst>
            <a:ext uri="{FF2B5EF4-FFF2-40B4-BE49-F238E27FC236}">
              <a16:creationId xmlns:a16="http://schemas.microsoft.com/office/drawing/2014/main" id="{C7D981E0-2B6B-4422-B012-E9F4E503A91F}"/>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a:extLst>
            <a:ext uri="{FF2B5EF4-FFF2-40B4-BE49-F238E27FC236}">
              <a16:creationId xmlns:a16="http://schemas.microsoft.com/office/drawing/2014/main" id="{13A0F50E-71CF-4A46-B5FE-34F895B9DD78}"/>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a:extLst>
            <a:ext uri="{FF2B5EF4-FFF2-40B4-BE49-F238E27FC236}">
              <a16:creationId xmlns:a16="http://schemas.microsoft.com/office/drawing/2014/main" id="{656B3B3A-3D63-4852-B062-CAF523CC4310}"/>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a:extLst>
            <a:ext uri="{FF2B5EF4-FFF2-40B4-BE49-F238E27FC236}">
              <a16:creationId xmlns:a16="http://schemas.microsoft.com/office/drawing/2014/main" id="{AECE40F1-DF6D-410B-B627-AAF35BD6F3C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a:extLst>
            <a:ext uri="{FF2B5EF4-FFF2-40B4-BE49-F238E27FC236}">
              <a16:creationId xmlns:a16="http://schemas.microsoft.com/office/drawing/2014/main" id="{F1476B0F-18A9-49E9-943F-42DBB101926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a:extLst>
            <a:ext uri="{FF2B5EF4-FFF2-40B4-BE49-F238E27FC236}">
              <a16:creationId xmlns:a16="http://schemas.microsoft.com/office/drawing/2014/main" id="{BE2276DB-CC6E-46EE-A503-9DB46CDAC63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a:extLst>
            <a:ext uri="{FF2B5EF4-FFF2-40B4-BE49-F238E27FC236}">
              <a16:creationId xmlns:a16="http://schemas.microsoft.com/office/drawing/2014/main" id="{32014F6E-2C33-4FD9-B852-1B4341CF327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a:extLst>
            <a:ext uri="{FF2B5EF4-FFF2-40B4-BE49-F238E27FC236}">
              <a16:creationId xmlns:a16="http://schemas.microsoft.com/office/drawing/2014/main" id="{8FA46CAA-0143-4945-B40F-97655C1133AC}"/>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5" name="直線コネクタ 604">
          <a:extLst>
            <a:ext uri="{FF2B5EF4-FFF2-40B4-BE49-F238E27FC236}">
              <a16:creationId xmlns:a16="http://schemas.microsoft.com/office/drawing/2014/main" id="{84AC7D13-97EE-4569-AA21-0F2FBB26F312}"/>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6" name="テキスト ボックス 605">
          <a:extLst>
            <a:ext uri="{FF2B5EF4-FFF2-40B4-BE49-F238E27FC236}">
              <a16:creationId xmlns:a16="http://schemas.microsoft.com/office/drawing/2014/main" id="{D57D7B45-9EE2-4AFC-BEA4-63D9AFC1E78B}"/>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7" name="直線コネクタ 606">
          <a:extLst>
            <a:ext uri="{FF2B5EF4-FFF2-40B4-BE49-F238E27FC236}">
              <a16:creationId xmlns:a16="http://schemas.microsoft.com/office/drawing/2014/main" id="{B9F790C4-01A1-4537-8614-BE37FAF0112B}"/>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8" name="テキスト ボックス 607">
          <a:extLst>
            <a:ext uri="{FF2B5EF4-FFF2-40B4-BE49-F238E27FC236}">
              <a16:creationId xmlns:a16="http://schemas.microsoft.com/office/drawing/2014/main" id="{ABFA188D-C37F-444B-978B-D54FE4D003B0}"/>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9" name="直線コネクタ 608">
          <a:extLst>
            <a:ext uri="{FF2B5EF4-FFF2-40B4-BE49-F238E27FC236}">
              <a16:creationId xmlns:a16="http://schemas.microsoft.com/office/drawing/2014/main" id="{D1C1C933-46A0-486F-B613-94E3F1685401}"/>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0" name="テキスト ボックス 609">
          <a:extLst>
            <a:ext uri="{FF2B5EF4-FFF2-40B4-BE49-F238E27FC236}">
              <a16:creationId xmlns:a16="http://schemas.microsoft.com/office/drawing/2014/main" id="{7A1618B1-1B2A-4582-99FB-29A1A9EEEFD7}"/>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1" name="直線コネクタ 610">
          <a:extLst>
            <a:ext uri="{FF2B5EF4-FFF2-40B4-BE49-F238E27FC236}">
              <a16:creationId xmlns:a16="http://schemas.microsoft.com/office/drawing/2014/main" id="{5CC37D43-ABF7-4281-BC0C-95FB06CDC03C}"/>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2" name="テキスト ボックス 611">
          <a:extLst>
            <a:ext uri="{FF2B5EF4-FFF2-40B4-BE49-F238E27FC236}">
              <a16:creationId xmlns:a16="http://schemas.microsoft.com/office/drawing/2014/main" id="{1493D446-4D1B-4A30-AF5F-368F5E69378C}"/>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3" name="直線コネクタ 612">
          <a:extLst>
            <a:ext uri="{FF2B5EF4-FFF2-40B4-BE49-F238E27FC236}">
              <a16:creationId xmlns:a16="http://schemas.microsoft.com/office/drawing/2014/main" id="{BC374D04-AC2B-45C0-883A-754FE8E9FEE3}"/>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4" name="テキスト ボックス 613">
          <a:extLst>
            <a:ext uri="{FF2B5EF4-FFF2-40B4-BE49-F238E27FC236}">
              <a16:creationId xmlns:a16="http://schemas.microsoft.com/office/drawing/2014/main" id="{174538B8-5BCE-4DC5-9C2A-AA3449C7F3F3}"/>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5" name="直線コネクタ 614">
          <a:extLst>
            <a:ext uri="{FF2B5EF4-FFF2-40B4-BE49-F238E27FC236}">
              <a16:creationId xmlns:a16="http://schemas.microsoft.com/office/drawing/2014/main" id="{1E34AD41-DDE0-4060-9D76-AE10DE08CE8A}"/>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6" name="テキスト ボックス 615">
          <a:extLst>
            <a:ext uri="{FF2B5EF4-FFF2-40B4-BE49-F238E27FC236}">
              <a16:creationId xmlns:a16="http://schemas.microsoft.com/office/drawing/2014/main" id="{233F3147-1D6D-471E-96A2-4178A95D6258}"/>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69B432CB-5B8F-4222-A0EA-3D1F215A813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a:extLst>
            <a:ext uri="{FF2B5EF4-FFF2-40B4-BE49-F238E27FC236}">
              <a16:creationId xmlns:a16="http://schemas.microsoft.com/office/drawing/2014/main" id="{096E4732-C845-4F7C-A94A-5DC48FAB3DC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19" name="直線コネクタ 618">
          <a:extLst>
            <a:ext uri="{FF2B5EF4-FFF2-40B4-BE49-F238E27FC236}">
              <a16:creationId xmlns:a16="http://schemas.microsoft.com/office/drawing/2014/main" id="{478BBF49-088E-4FFC-B902-0916BBAC85A1}"/>
            </a:ext>
          </a:extLst>
        </xdr:cNvPr>
        <xdr:cNvCxnSpPr/>
      </xdr:nvCxnSpPr>
      <xdr:spPr>
        <a:xfrm flipV="1">
          <a:off x="14696439" y="9077688"/>
          <a:ext cx="0" cy="141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0" name="【保健センター・保健所】&#10;有形固定資産減価償却率最小値テキスト">
          <a:extLst>
            <a:ext uri="{FF2B5EF4-FFF2-40B4-BE49-F238E27FC236}">
              <a16:creationId xmlns:a16="http://schemas.microsoft.com/office/drawing/2014/main" id="{8D08E3FB-FBBD-4375-89EB-04EDD4466D59}"/>
            </a:ext>
          </a:extLst>
        </xdr:cNvPr>
        <xdr:cNvSpPr txBox="1"/>
      </xdr:nvSpPr>
      <xdr:spPr>
        <a:xfrm>
          <a:off x="147351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1" name="直線コネクタ 620">
          <a:extLst>
            <a:ext uri="{FF2B5EF4-FFF2-40B4-BE49-F238E27FC236}">
              <a16:creationId xmlns:a16="http://schemas.microsoft.com/office/drawing/2014/main" id="{3606E54B-3362-43B0-85E1-B6552AD335B2}"/>
            </a:ext>
          </a:extLst>
        </xdr:cNvPr>
        <xdr:cNvCxnSpPr/>
      </xdr:nvCxnSpPr>
      <xdr:spPr>
        <a:xfrm>
          <a:off x="14611350"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22" name="【保健センター・保健所】&#10;有形固定資産減価償却率最大値テキスト">
          <a:extLst>
            <a:ext uri="{FF2B5EF4-FFF2-40B4-BE49-F238E27FC236}">
              <a16:creationId xmlns:a16="http://schemas.microsoft.com/office/drawing/2014/main" id="{53B00A90-2144-4BAC-8BEC-61603A3780BB}"/>
            </a:ext>
          </a:extLst>
        </xdr:cNvPr>
        <xdr:cNvSpPr txBox="1"/>
      </xdr:nvSpPr>
      <xdr:spPr>
        <a:xfrm>
          <a:off x="14735175" y="8875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23" name="直線コネクタ 622">
          <a:extLst>
            <a:ext uri="{FF2B5EF4-FFF2-40B4-BE49-F238E27FC236}">
              <a16:creationId xmlns:a16="http://schemas.microsoft.com/office/drawing/2014/main" id="{3B3D0EFE-BEF5-4AAE-8690-B0828D6C6055}"/>
            </a:ext>
          </a:extLst>
        </xdr:cNvPr>
        <xdr:cNvCxnSpPr/>
      </xdr:nvCxnSpPr>
      <xdr:spPr>
        <a:xfrm>
          <a:off x="14611350" y="90776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24" name="【保健センター・保健所】&#10;有形固定資産減価償却率平均値テキスト">
          <a:extLst>
            <a:ext uri="{FF2B5EF4-FFF2-40B4-BE49-F238E27FC236}">
              <a16:creationId xmlns:a16="http://schemas.microsoft.com/office/drawing/2014/main" id="{579B75DF-1C39-42ED-B4C3-24CFA0544C6E}"/>
            </a:ext>
          </a:extLst>
        </xdr:cNvPr>
        <xdr:cNvSpPr txBox="1"/>
      </xdr:nvSpPr>
      <xdr:spPr>
        <a:xfrm>
          <a:off x="14735175" y="9487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25" name="フローチャート: 判断 624">
          <a:extLst>
            <a:ext uri="{FF2B5EF4-FFF2-40B4-BE49-F238E27FC236}">
              <a16:creationId xmlns:a16="http://schemas.microsoft.com/office/drawing/2014/main" id="{2BB13A38-4B5A-42D4-A4A4-B971B39EE291}"/>
            </a:ext>
          </a:extLst>
        </xdr:cNvPr>
        <xdr:cNvSpPr/>
      </xdr:nvSpPr>
      <xdr:spPr>
        <a:xfrm>
          <a:off x="14649450" y="9626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26" name="フローチャート: 判断 625">
          <a:extLst>
            <a:ext uri="{FF2B5EF4-FFF2-40B4-BE49-F238E27FC236}">
              <a16:creationId xmlns:a16="http://schemas.microsoft.com/office/drawing/2014/main" id="{4E545AF2-F995-45E6-99EE-A1297B9A4795}"/>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27" name="フローチャート: 判断 626">
          <a:extLst>
            <a:ext uri="{FF2B5EF4-FFF2-40B4-BE49-F238E27FC236}">
              <a16:creationId xmlns:a16="http://schemas.microsoft.com/office/drawing/2014/main" id="{46B57480-44F0-49FE-9F9C-005DBAE67A80}"/>
            </a:ext>
          </a:extLst>
        </xdr:cNvPr>
        <xdr:cNvSpPr/>
      </xdr:nvSpPr>
      <xdr:spPr>
        <a:xfrm>
          <a:off x="13096875" y="95649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28" name="フローチャート: 判断 627">
          <a:extLst>
            <a:ext uri="{FF2B5EF4-FFF2-40B4-BE49-F238E27FC236}">
              <a16:creationId xmlns:a16="http://schemas.microsoft.com/office/drawing/2014/main" id="{36F1AF60-39AB-4F54-A92C-173C8DA083D3}"/>
            </a:ext>
          </a:extLst>
        </xdr:cNvPr>
        <xdr:cNvSpPr/>
      </xdr:nvSpPr>
      <xdr:spPr>
        <a:xfrm>
          <a:off x="12296775" y="95530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29" name="フローチャート: 判断 628">
          <a:extLst>
            <a:ext uri="{FF2B5EF4-FFF2-40B4-BE49-F238E27FC236}">
              <a16:creationId xmlns:a16="http://schemas.microsoft.com/office/drawing/2014/main" id="{699D4988-FD42-4667-9349-F9282C42D679}"/>
            </a:ext>
          </a:extLst>
        </xdr:cNvPr>
        <xdr:cNvSpPr/>
      </xdr:nvSpPr>
      <xdr:spPr>
        <a:xfrm>
          <a:off x="11487150" y="9517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3DC8078-5A34-41BA-95B0-40AF855A8E6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793A437B-42C9-4FE1-8B2C-4606EBA9BA7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F8907AE7-0BC6-4AA7-8852-CEF70939D29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1285F0A9-F319-45FD-BC7D-7C79F55D5E6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FF03B310-101E-4451-99AC-F34EB93CC08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35" name="楕円 634">
          <a:extLst>
            <a:ext uri="{FF2B5EF4-FFF2-40B4-BE49-F238E27FC236}">
              <a16:creationId xmlns:a16="http://schemas.microsoft.com/office/drawing/2014/main" id="{D1AA2B73-E2BD-4A95-8F2A-1E3C9E477103}"/>
            </a:ext>
          </a:extLst>
        </xdr:cNvPr>
        <xdr:cNvSpPr/>
      </xdr:nvSpPr>
      <xdr:spPr>
        <a:xfrm>
          <a:off x="14649450" y="10106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36" name="【保健センター・保健所】&#10;有形固定資産減価償却率該当値テキスト">
          <a:extLst>
            <a:ext uri="{FF2B5EF4-FFF2-40B4-BE49-F238E27FC236}">
              <a16:creationId xmlns:a16="http://schemas.microsoft.com/office/drawing/2014/main" id="{87D9859F-D874-4686-9213-CDFF994F534D}"/>
            </a:ext>
          </a:extLst>
        </xdr:cNvPr>
        <xdr:cNvSpPr txBox="1"/>
      </xdr:nvSpPr>
      <xdr:spPr>
        <a:xfrm>
          <a:off x="14735175" y="1008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637" name="楕円 636">
          <a:extLst>
            <a:ext uri="{FF2B5EF4-FFF2-40B4-BE49-F238E27FC236}">
              <a16:creationId xmlns:a16="http://schemas.microsoft.com/office/drawing/2014/main" id="{AF4ECAB6-1259-45E6-8559-E781DC7134A2}"/>
            </a:ext>
          </a:extLst>
        </xdr:cNvPr>
        <xdr:cNvSpPr/>
      </xdr:nvSpPr>
      <xdr:spPr>
        <a:xfrm>
          <a:off x="13887450" y="100670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638" name="直線コネクタ 637">
          <a:extLst>
            <a:ext uri="{FF2B5EF4-FFF2-40B4-BE49-F238E27FC236}">
              <a16:creationId xmlns:a16="http://schemas.microsoft.com/office/drawing/2014/main" id="{27C969E6-BD57-4364-A248-5E0C06ED5F78}"/>
            </a:ext>
          </a:extLst>
        </xdr:cNvPr>
        <xdr:cNvCxnSpPr/>
      </xdr:nvCxnSpPr>
      <xdr:spPr>
        <a:xfrm>
          <a:off x="13935075" y="10124168"/>
          <a:ext cx="762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639" name="楕円 638">
          <a:extLst>
            <a:ext uri="{FF2B5EF4-FFF2-40B4-BE49-F238E27FC236}">
              <a16:creationId xmlns:a16="http://schemas.microsoft.com/office/drawing/2014/main" id="{573C640F-5994-4EFC-8C96-6BAC815712D2}"/>
            </a:ext>
          </a:extLst>
        </xdr:cNvPr>
        <xdr:cNvSpPr/>
      </xdr:nvSpPr>
      <xdr:spPr>
        <a:xfrm>
          <a:off x="13096875" y="100375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640" name="直線コネクタ 639">
          <a:extLst>
            <a:ext uri="{FF2B5EF4-FFF2-40B4-BE49-F238E27FC236}">
              <a16:creationId xmlns:a16="http://schemas.microsoft.com/office/drawing/2014/main" id="{4CB13649-C295-4D0B-86C1-594B0803A671}"/>
            </a:ext>
          </a:extLst>
        </xdr:cNvPr>
        <xdr:cNvCxnSpPr/>
      </xdr:nvCxnSpPr>
      <xdr:spPr>
        <a:xfrm>
          <a:off x="13144500" y="10085160"/>
          <a:ext cx="790575"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41" name="楕円 640">
          <a:extLst>
            <a:ext uri="{FF2B5EF4-FFF2-40B4-BE49-F238E27FC236}">
              <a16:creationId xmlns:a16="http://schemas.microsoft.com/office/drawing/2014/main" id="{C539448A-D906-4D47-A779-7AC856D9471C}"/>
            </a:ext>
          </a:extLst>
        </xdr:cNvPr>
        <xdr:cNvSpPr/>
      </xdr:nvSpPr>
      <xdr:spPr>
        <a:xfrm>
          <a:off x="12296775" y="100175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48985</xdr:rowOff>
    </xdr:to>
    <xdr:cxnSp macro="">
      <xdr:nvCxnSpPr>
        <xdr:cNvPr id="642" name="直線コネクタ 641">
          <a:extLst>
            <a:ext uri="{FF2B5EF4-FFF2-40B4-BE49-F238E27FC236}">
              <a16:creationId xmlns:a16="http://schemas.microsoft.com/office/drawing/2014/main" id="{108D80A1-2BB5-4E15-9202-566C21A08AF1}"/>
            </a:ext>
          </a:extLst>
        </xdr:cNvPr>
        <xdr:cNvCxnSpPr/>
      </xdr:nvCxnSpPr>
      <xdr:spPr>
        <a:xfrm>
          <a:off x="12344400" y="10055678"/>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107587</xdr:rowOff>
    </xdr:from>
    <xdr:to>
      <xdr:col>67</xdr:col>
      <xdr:colOff>101600</xdr:colOff>
      <xdr:row>62</xdr:row>
      <xdr:rowOff>37737</xdr:rowOff>
    </xdr:to>
    <xdr:sp macro="" textlink="">
      <xdr:nvSpPr>
        <xdr:cNvPr id="643" name="楕円 642">
          <a:extLst>
            <a:ext uri="{FF2B5EF4-FFF2-40B4-BE49-F238E27FC236}">
              <a16:creationId xmlns:a16="http://schemas.microsoft.com/office/drawing/2014/main" id="{27A2EEFE-9B8A-4EBA-83F7-866C8A3D4192}"/>
            </a:ext>
          </a:extLst>
        </xdr:cNvPr>
        <xdr:cNvSpPr/>
      </xdr:nvSpPr>
      <xdr:spPr>
        <a:xfrm>
          <a:off x="11487150" y="99818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158387</xdr:rowOff>
    </xdr:from>
    <xdr:to>
      <xdr:col>71</xdr:col>
      <xdr:colOff>177800</xdr:colOff>
      <xdr:row>62</xdr:row>
      <xdr:rowOff>16328</xdr:rowOff>
    </xdr:to>
    <xdr:cxnSp macro="">
      <xdr:nvCxnSpPr>
        <xdr:cNvPr id="644" name="直線コネクタ 643">
          <a:extLst>
            <a:ext uri="{FF2B5EF4-FFF2-40B4-BE49-F238E27FC236}">
              <a16:creationId xmlns:a16="http://schemas.microsoft.com/office/drawing/2014/main" id="{B1659AB5-8126-4BC0-A891-79A6FDCECB29}"/>
            </a:ext>
          </a:extLst>
        </xdr:cNvPr>
        <xdr:cNvCxnSpPr/>
      </xdr:nvCxnSpPr>
      <xdr:spPr>
        <a:xfrm>
          <a:off x="11534775" y="10038987"/>
          <a:ext cx="809625" cy="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45" name="n_1aveValue【保健センター・保健所】&#10;有形固定資産減価償却率">
          <a:extLst>
            <a:ext uri="{FF2B5EF4-FFF2-40B4-BE49-F238E27FC236}">
              <a16:creationId xmlns:a16="http://schemas.microsoft.com/office/drawing/2014/main" id="{8FECF2CE-03F0-4194-B0CC-2ABFA0DCB5E1}"/>
            </a:ext>
          </a:extLst>
        </xdr:cNvPr>
        <xdr:cNvSpPr txBox="1"/>
      </xdr:nvSpPr>
      <xdr:spPr>
        <a:xfrm>
          <a:off x="13745219" y="939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46" name="n_2aveValue【保健センター・保健所】&#10;有形固定資産減価償却率">
          <a:extLst>
            <a:ext uri="{FF2B5EF4-FFF2-40B4-BE49-F238E27FC236}">
              <a16:creationId xmlns:a16="http://schemas.microsoft.com/office/drawing/2014/main" id="{80B093CE-DCC3-4BAA-B4B5-829D3A726998}"/>
            </a:ext>
          </a:extLst>
        </xdr:cNvPr>
        <xdr:cNvSpPr txBox="1"/>
      </xdr:nvSpPr>
      <xdr:spPr>
        <a:xfrm>
          <a:off x="12964169" y="936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47" name="n_3aveValue【保健センター・保健所】&#10;有形固定資産減価償却率">
          <a:extLst>
            <a:ext uri="{FF2B5EF4-FFF2-40B4-BE49-F238E27FC236}">
              <a16:creationId xmlns:a16="http://schemas.microsoft.com/office/drawing/2014/main" id="{42B46238-B127-4622-B402-E25C4DD0639F}"/>
            </a:ext>
          </a:extLst>
        </xdr:cNvPr>
        <xdr:cNvSpPr txBox="1"/>
      </xdr:nvSpPr>
      <xdr:spPr>
        <a:xfrm>
          <a:off x="12164069" y="933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48" name="n_4aveValue【保健センター・保健所】&#10;有形固定資産減価償却率">
          <a:extLst>
            <a:ext uri="{FF2B5EF4-FFF2-40B4-BE49-F238E27FC236}">
              <a16:creationId xmlns:a16="http://schemas.microsoft.com/office/drawing/2014/main" id="{8F410D8E-ED7F-453C-B8DB-A1026A10BEE8}"/>
            </a:ext>
          </a:extLst>
        </xdr:cNvPr>
        <xdr:cNvSpPr txBox="1"/>
      </xdr:nvSpPr>
      <xdr:spPr>
        <a:xfrm>
          <a:off x="11354444" y="930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649" name="n_1mainValue【保健センター・保健所】&#10;有形固定資産減価償却率">
          <a:extLst>
            <a:ext uri="{FF2B5EF4-FFF2-40B4-BE49-F238E27FC236}">
              <a16:creationId xmlns:a16="http://schemas.microsoft.com/office/drawing/2014/main" id="{10D81BBD-3567-4073-B2C9-77A0E9EDAD67}"/>
            </a:ext>
          </a:extLst>
        </xdr:cNvPr>
        <xdr:cNvSpPr txBox="1"/>
      </xdr:nvSpPr>
      <xdr:spPr>
        <a:xfrm>
          <a:off x="13745219" y="1016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650" name="n_2mainValue【保健センター・保健所】&#10;有形固定資産減価償却率">
          <a:extLst>
            <a:ext uri="{FF2B5EF4-FFF2-40B4-BE49-F238E27FC236}">
              <a16:creationId xmlns:a16="http://schemas.microsoft.com/office/drawing/2014/main" id="{5507C568-7CF4-4DA7-BD10-46BD4081B780}"/>
            </a:ext>
          </a:extLst>
        </xdr:cNvPr>
        <xdr:cNvSpPr txBox="1"/>
      </xdr:nvSpPr>
      <xdr:spPr>
        <a:xfrm>
          <a:off x="12964169" y="1012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51" name="n_3mainValue【保健センター・保健所】&#10;有形固定資産減価償却率">
          <a:extLst>
            <a:ext uri="{FF2B5EF4-FFF2-40B4-BE49-F238E27FC236}">
              <a16:creationId xmlns:a16="http://schemas.microsoft.com/office/drawing/2014/main" id="{D650F982-F0AA-443D-AEC1-5635D15CC82D}"/>
            </a:ext>
          </a:extLst>
        </xdr:cNvPr>
        <xdr:cNvSpPr txBox="1"/>
      </xdr:nvSpPr>
      <xdr:spPr>
        <a:xfrm>
          <a:off x="12164069" y="1009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28864</xdr:rowOff>
    </xdr:from>
    <xdr:ext cx="405111" cy="259045"/>
    <xdr:sp macro="" textlink="">
      <xdr:nvSpPr>
        <xdr:cNvPr id="652" name="n_4mainValue【保健センター・保健所】&#10;有形固定資産減価償却率">
          <a:extLst>
            <a:ext uri="{FF2B5EF4-FFF2-40B4-BE49-F238E27FC236}">
              <a16:creationId xmlns:a16="http://schemas.microsoft.com/office/drawing/2014/main" id="{CED35E68-05B4-4B88-A518-3D9B4FE6E334}"/>
            </a:ext>
          </a:extLst>
        </xdr:cNvPr>
        <xdr:cNvSpPr txBox="1"/>
      </xdr:nvSpPr>
      <xdr:spPr>
        <a:xfrm>
          <a:off x="11354444" y="1006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263DFC77-5E69-49F3-86D9-C6A7AA0BEDC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B95B9A87-349C-43BC-AC58-1E5B9C0C55A9}"/>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705200DD-C511-4D38-AAA8-F61F23EB7012}"/>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A7E91218-9722-4E5F-BFDC-22B364FB2A85}"/>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0984CF4E-8D41-47F1-A6F5-D786A32F8E13}"/>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EB912441-0764-424E-BA8E-31E42FD9DA0E}"/>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2E41CD9D-71B7-45BE-9832-CBD3D8B276EE}"/>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7AF8429A-E0B9-4DDF-8F00-FD3C3ABE5243}"/>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D6A069C8-269F-4908-ADB5-B72A149A183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4D66C3E1-8A6B-44A9-8C71-2E68DA4AD4E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a:extLst>
            <a:ext uri="{FF2B5EF4-FFF2-40B4-BE49-F238E27FC236}">
              <a16:creationId xmlns:a16="http://schemas.microsoft.com/office/drawing/2014/main" id="{6B3B718E-6119-459B-9DA2-DFAE8A1339DE}"/>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a:extLst>
            <a:ext uri="{FF2B5EF4-FFF2-40B4-BE49-F238E27FC236}">
              <a16:creationId xmlns:a16="http://schemas.microsoft.com/office/drawing/2014/main" id="{9E4DCB0C-6174-4518-B261-886E283E5492}"/>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a:extLst>
            <a:ext uri="{FF2B5EF4-FFF2-40B4-BE49-F238E27FC236}">
              <a16:creationId xmlns:a16="http://schemas.microsoft.com/office/drawing/2014/main" id="{FE62F3C8-3D3F-4F97-97DF-DA923BA4C49D}"/>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a:extLst>
            <a:ext uri="{FF2B5EF4-FFF2-40B4-BE49-F238E27FC236}">
              <a16:creationId xmlns:a16="http://schemas.microsoft.com/office/drawing/2014/main" id="{88F05365-B279-4E6C-8648-4FA8DEC1DB30}"/>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a:extLst>
            <a:ext uri="{FF2B5EF4-FFF2-40B4-BE49-F238E27FC236}">
              <a16:creationId xmlns:a16="http://schemas.microsoft.com/office/drawing/2014/main" id="{F3B56ABB-F247-42B9-A21B-786C3BF538B1}"/>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a:extLst>
            <a:ext uri="{FF2B5EF4-FFF2-40B4-BE49-F238E27FC236}">
              <a16:creationId xmlns:a16="http://schemas.microsoft.com/office/drawing/2014/main" id="{FB87127F-2468-41C7-B2B9-EA3D8E7BA102}"/>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a:extLst>
            <a:ext uri="{FF2B5EF4-FFF2-40B4-BE49-F238E27FC236}">
              <a16:creationId xmlns:a16="http://schemas.microsoft.com/office/drawing/2014/main" id="{52B46E7D-7102-42BA-8E8C-9F0DDC0327E8}"/>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a:extLst>
            <a:ext uri="{FF2B5EF4-FFF2-40B4-BE49-F238E27FC236}">
              <a16:creationId xmlns:a16="http://schemas.microsoft.com/office/drawing/2014/main" id="{CE19B338-6D24-4057-8BC2-D75802EFD91F}"/>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F2DE3EE3-52FA-4853-B809-11A2D3229EB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0C2308C3-ADA6-4C50-A332-A9F25D774FC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a:extLst>
            <a:ext uri="{FF2B5EF4-FFF2-40B4-BE49-F238E27FC236}">
              <a16:creationId xmlns:a16="http://schemas.microsoft.com/office/drawing/2014/main" id="{8D4923F2-5C64-406E-810D-03BDC7034D5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74" name="直線コネクタ 673">
          <a:extLst>
            <a:ext uri="{FF2B5EF4-FFF2-40B4-BE49-F238E27FC236}">
              <a16:creationId xmlns:a16="http://schemas.microsoft.com/office/drawing/2014/main" id="{176C29A0-2DD2-49C2-BA94-F38A97DA5FFA}"/>
            </a:ext>
          </a:extLst>
        </xdr:cNvPr>
        <xdr:cNvCxnSpPr/>
      </xdr:nvCxnSpPr>
      <xdr:spPr>
        <a:xfrm flipV="1">
          <a:off x="19954239" y="9036177"/>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5" name="【保健センター・保健所】&#10;一人当たり面積最小値テキスト">
          <a:extLst>
            <a:ext uri="{FF2B5EF4-FFF2-40B4-BE49-F238E27FC236}">
              <a16:creationId xmlns:a16="http://schemas.microsoft.com/office/drawing/2014/main" id="{58678C16-E4D3-4733-8C6C-7F7C99ED4D4C}"/>
            </a:ext>
          </a:extLst>
        </xdr:cNvPr>
        <xdr:cNvSpPr txBox="1"/>
      </xdr:nvSpPr>
      <xdr:spPr>
        <a:xfrm>
          <a:off x="19992975" y="103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76" name="直線コネクタ 675">
          <a:extLst>
            <a:ext uri="{FF2B5EF4-FFF2-40B4-BE49-F238E27FC236}">
              <a16:creationId xmlns:a16="http://schemas.microsoft.com/office/drawing/2014/main" id="{41C6B7C5-96A8-4C16-AFA8-4D2DA8777DCC}"/>
            </a:ext>
          </a:extLst>
        </xdr:cNvPr>
        <xdr:cNvCxnSpPr/>
      </xdr:nvCxnSpPr>
      <xdr:spPr>
        <a:xfrm>
          <a:off x="19878675" y="10354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77" name="【保健センター・保健所】&#10;一人当たり面積最大値テキスト">
          <a:extLst>
            <a:ext uri="{FF2B5EF4-FFF2-40B4-BE49-F238E27FC236}">
              <a16:creationId xmlns:a16="http://schemas.microsoft.com/office/drawing/2014/main" id="{8A07E65D-06B8-4FE0-9390-B3282A8C783A}"/>
            </a:ext>
          </a:extLst>
        </xdr:cNvPr>
        <xdr:cNvSpPr txBox="1"/>
      </xdr:nvSpPr>
      <xdr:spPr>
        <a:xfrm>
          <a:off x="19992975" y="882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78" name="直線コネクタ 677">
          <a:extLst>
            <a:ext uri="{FF2B5EF4-FFF2-40B4-BE49-F238E27FC236}">
              <a16:creationId xmlns:a16="http://schemas.microsoft.com/office/drawing/2014/main" id="{CDA83D6E-D153-48CB-B163-F7B95D6AFF9A}"/>
            </a:ext>
          </a:extLst>
        </xdr:cNvPr>
        <xdr:cNvCxnSpPr/>
      </xdr:nvCxnSpPr>
      <xdr:spPr>
        <a:xfrm>
          <a:off x="19878675" y="90361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79" name="【保健センター・保健所】&#10;一人当たり面積平均値テキスト">
          <a:extLst>
            <a:ext uri="{FF2B5EF4-FFF2-40B4-BE49-F238E27FC236}">
              <a16:creationId xmlns:a16="http://schemas.microsoft.com/office/drawing/2014/main" id="{6786D4C6-A456-4AC0-BA6C-775DA1105603}"/>
            </a:ext>
          </a:extLst>
        </xdr:cNvPr>
        <xdr:cNvSpPr txBox="1"/>
      </xdr:nvSpPr>
      <xdr:spPr>
        <a:xfrm>
          <a:off x="19992975" y="1003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0" name="フローチャート: 判断 679">
          <a:extLst>
            <a:ext uri="{FF2B5EF4-FFF2-40B4-BE49-F238E27FC236}">
              <a16:creationId xmlns:a16="http://schemas.microsoft.com/office/drawing/2014/main" id="{83047CD2-8462-4001-B799-E31B2EC96E8F}"/>
            </a:ext>
          </a:extLst>
        </xdr:cNvPr>
        <xdr:cNvSpPr/>
      </xdr:nvSpPr>
      <xdr:spPr>
        <a:xfrm>
          <a:off x="19897725" y="10171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1" name="フローチャート: 判断 680">
          <a:extLst>
            <a:ext uri="{FF2B5EF4-FFF2-40B4-BE49-F238E27FC236}">
              <a16:creationId xmlns:a16="http://schemas.microsoft.com/office/drawing/2014/main" id="{BA18A113-3996-46D8-8F57-3F558975EEC4}"/>
            </a:ext>
          </a:extLst>
        </xdr:cNvPr>
        <xdr:cNvSpPr/>
      </xdr:nvSpPr>
      <xdr:spPr>
        <a:xfrm>
          <a:off x="19154775" y="101636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82" name="フローチャート: 判断 681">
          <a:extLst>
            <a:ext uri="{FF2B5EF4-FFF2-40B4-BE49-F238E27FC236}">
              <a16:creationId xmlns:a16="http://schemas.microsoft.com/office/drawing/2014/main" id="{4A039977-6990-4195-BD0F-3E6002CD2657}"/>
            </a:ext>
          </a:extLst>
        </xdr:cNvPr>
        <xdr:cNvSpPr/>
      </xdr:nvSpPr>
      <xdr:spPr>
        <a:xfrm>
          <a:off x="18345150" y="101636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3" name="フローチャート: 判断 682">
          <a:extLst>
            <a:ext uri="{FF2B5EF4-FFF2-40B4-BE49-F238E27FC236}">
              <a16:creationId xmlns:a16="http://schemas.microsoft.com/office/drawing/2014/main" id="{5A8B0D84-F031-40C2-87D7-52B4DC43FD02}"/>
            </a:ext>
          </a:extLst>
        </xdr:cNvPr>
        <xdr:cNvSpPr/>
      </xdr:nvSpPr>
      <xdr:spPr>
        <a:xfrm>
          <a:off x="17554575" y="10171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84" name="フローチャート: 判断 683">
          <a:extLst>
            <a:ext uri="{FF2B5EF4-FFF2-40B4-BE49-F238E27FC236}">
              <a16:creationId xmlns:a16="http://schemas.microsoft.com/office/drawing/2014/main" id="{A705C535-29E7-438F-96F4-90BE5171F923}"/>
            </a:ext>
          </a:extLst>
        </xdr:cNvPr>
        <xdr:cNvSpPr/>
      </xdr:nvSpPr>
      <xdr:spPr>
        <a:xfrm>
          <a:off x="16754475" y="10171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1A6FDD62-001D-447F-B6F6-78530E4A4CF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96EFEEA2-755A-4AF4-AB84-FBA3786A79A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34E7EF23-16CA-4BB7-BC44-8F5294FF0E5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7A7732DE-E500-41C6-976F-1D4E2BA77D9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4C82A0E8-30DD-499C-B826-AE96EE5F789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690" name="楕円 689">
          <a:extLst>
            <a:ext uri="{FF2B5EF4-FFF2-40B4-BE49-F238E27FC236}">
              <a16:creationId xmlns:a16="http://schemas.microsoft.com/office/drawing/2014/main" id="{1F989871-A84B-48C5-B786-76C5B19E4AAE}"/>
            </a:ext>
          </a:extLst>
        </xdr:cNvPr>
        <xdr:cNvSpPr/>
      </xdr:nvSpPr>
      <xdr:spPr>
        <a:xfrm>
          <a:off x="19897725" y="1026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691" name="【保健センター・保健所】&#10;一人当たり面積該当値テキスト">
          <a:extLst>
            <a:ext uri="{FF2B5EF4-FFF2-40B4-BE49-F238E27FC236}">
              <a16:creationId xmlns:a16="http://schemas.microsoft.com/office/drawing/2014/main" id="{BF38D8B8-4577-43AB-8B41-16EE66B1A8DC}"/>
            </a:ext>
          </a:extLst>
        </xdr:cNvPr>
        <xdr:cNvSpPr txBox="1"/>
      </xdr:nvSpPr>
      <xdr:spPr>
        <a:xfrm>
          <a:off x="19992975" y="1018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692" name="楕円 691">
          <a:extLst>
            <a:ext uri="{FF2B5EF4-FFF2-40B4-BE49-F238E27FC236}">
              <a16:creationId xmlns:a16="http://schemas.microsoft.com/office/drawing/2014/main" id="{DF9994F9-BC96-4264-9990-FBC1BAC6C4BE}"/>
            </a:ext>
          </a:extLst>
        </xdr:cNvPr>
        <xdr:cNvSpPr/>
      </xdr:nvSpPr>
      <xdr:spPr>
        <a:xfrm>
          <a:off x="19154775" y="1026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cxnSp macro="">
      <xdr:nvCxnSpPr>
        <xdr:cNvPr id="693" name="直線コネクタ 692">
          <a:extLst>
            <a:ext uri="{FF2B5EF4-FFF2-40B4-BE49-F238E27FC236}">
              <a16:creationId xmlns:a16="http://schemas.microsoft.com/office/drawing/2014/main" id="{DE268F45-6B8C-47B3-8DF9-5FEF2A77B8C7}"/>
            </a:ext>
          </a:extLst>
        </xdr:cNvPr>
        <xdr:cNvCxnSpPr/>
      </xdr:nvCxnSpPr>
      <xdr:spPr>
        <a:xfrm>
          <a:off x="19202400" y="1031328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694" name="楕円 693">
          <a:extLst>
            <a:ext uri="{FF2B5EF4-FFF2-40B4-BE49-F238E27FC236}">
              <a16:creationId xmlns:a16="http://schemas.microsoft.com/office/drawing/2014/main" id="{BA723E93-F4EF-4E2F-8665-384CAA0180ED}"/>
            </a:ext>
          </a:extLst>
        </xdr:cNvPr>
        <xdr:cNvSpPr/>
      </xdr:nvSpPr>
      <xdr:spPr>
        <a:xfrm>
          <a:off x="18345150" y="1026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112014</xdr:rowOff>
    </xdr:to>
    <xdr:cxnSp macro="">
      <xdr:nvCxnSpPr>
        <xdr:cNvPr id="695" name="直線コネクタ 694">
          <a:extLst>
            <a:ext uri="{FF2B5EF4-FFF2-40B4-BE49-F238E27FC236}">
              <a16:creationId xmlns:a16="http://schemas.microsoft.com/office/drawing/2014/main" id="{4A989704-E312-4E92-A984-2421347A989B}"/>
            </a:ext>
          </a:extLst>
        </xdr:cNvPr>
        <xdr:cNvCxnSpPr/>
      </xdr:nvCxnSpPr>
      <xdr:spPr>
        <a:xfrm>
          <a:off x="18392775" y="103132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696" name="楕円 695">
          <a:extLst>
            <a:ext uri="{FF2B5EF4-FFF2-40B4-BE49-F238E27FC236}">
              <a16:creationId xmlns:a16="http://schemas.microsoft.com/office/drawing/2014/main" id="{00D249A6-3B88-4B07-BA5F-7608CA66D474}"/>
            </a:ext>
          </a:extLst>
        </xdr:cNvPr>
        <xdr:cNvSpPr/>
      </xdr:nvSpPr>
      <xdr:spPr>
        <a:xfrm>
          <a:off x="17554575" y="10265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112014</xdr:rowOff>
    </xdr:to>
    <xdr:cxnSp macro="">
      <xdr:nvCxnSpPr>
        <xdr:cNvPr id="697" name="直線コネクタ 696">
          <a:extLst>
            <a:ext uri="{FF2B5EF4-FFF2-40B4-BE49-F238E27FC236}">
              <a16:creationId xmlns:a16="http://schemas.microsoft.com/office/drawing/2014/main" id="{B401BD46-662B-4B6C-B210-6FA2A75F6F8A}"/>
            </a:ext>
          </a:extLst>
        </xdr:cNvPr>
        <xdr:cNvCxnSpPr/>
      </xdr:nvCxnSpPr>
      <xdr:spPr>
        <a:xfrm>
          <a:off x="17602200" y="103132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61214</xdr:rowOff>
    </xdr:from>
    <xdr:to>
      <xdr:col>98</xdr:col>
      <xdr:colOff>38100</xdr:colOff>
      <xdr:row>63</xdr:row>
      <xdr:rowOff>162814</xdr:rowOff>
    </xdr:to>
    <xdr:sp macro="" textlink="">
      <xdr:nvSpPr>
        <xdr:cNvPr id="698" name="楕円 697">
          <a:extLst>
            <a:ext uri="{FF2B5EF4-FFF2-40B4-BE49-F238E27FC236}">
              <a16:creationId xmlns:a16="http://schemas.microsoft.com/office/drawing/2014/main" id="{F5BBBCE5-1C64-40A1-8ECE-9DFDEE5CA153}"/>
            </a:ext>
          </a:extLst>
        </xdr:cNvPr>
        <xdr:cNvSpPr/>
      </xdr:nvSpPr>
      <xdr:spPr>
        <a:xfrm>
          <a:off x="16754475" y="1026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112014</xdr:rowOff>
    </xdr:from>
    <xdr:to>
      <xdr:col>102</xdr:col>
      <xdr:colOff>114300</xdr:colOff>
      <xdr:row>63</xdr:row>
      <xdr:rowOff>112014</xdr:rowOff>
    </xdr:to>
    <xdr:cxnSp macro="">
      <xdr:nvCxnSpPr>
        <xdr:cNvPr id="699" name="直線コネクタ 698">
          <a:extLst>
            <a:ext uri="{FF2B5EF4-FFF2-40B4-BE49-F238E27FC236}">
              <a16:creationId xmlns:a16="http://schemas.microsoft.com/office/drawing/2014/main" id="{BF25C1B8-51E8-443C-9B59-7DDFFD767C9A}"/>
            </a:ext>
          </a:extLst>
        </xdr:cNvPr>
        <xdr:cNvCxnSpPr/>
      </xdr:nvCxnSpPr>
      <xdr:spPr>
        <a:xfrm>
          <a:off x="16802100" y="103132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0" name="n_1aveValue【保健センター・保健所】&#10;一人当たり面積">
          <a:extLst>
            <a:ext uri="{FF2B5EF4-FFF2-40B4-BE49-F238E27FC236}">
              <a16:creationId xmlns:a16="http://schemas.microsoft.com/office/drawing/2014/main" id="{709085C7-D8E2-426C-8890-7E6CCD37FF6D}"/>
            </a:ext>
          </a:extLst>
        </xdr:cNvPr>
        <xdr:cNvSpPr txBox="1"/>
      </xdr:nvSpPr>
      <xdr:spPr>
        <a:xfrm>
          <a:off x="189834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1" name="n_2aveValue【保健センター・保健所】&#10;一人当たり面積">
          <a:extLst>
            <a:ext uri="{FF2B5EF4-FFF2-40B4-BE49-F238E27FC236}">
              <a16:creationId xmlns:a16="http://schemas.microsoft.com/office/drawing/2014/main" id="{AA789BE8-DE22-4CE6-AA34-8BA88683902F}"/>
            </a:ext>
          </a:extLst>
        </xdr:cNvPr>
        <xdr:cNvSpPr txBox="1"/>
      </xdr:nvSpPr>
      <xdr:spPr>
        <a:xfrm>
          <a:off x="181833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2" name="n_3aveValue【保健センター・保健所】&#10;一人当たり面積">
          <a:extLst>
            <a:ext uri="{FF2B5EF4-FFF2-40B4-BE49-F238E27FC236}">
              <a16:creationId xmlns:a16="http://schemas.microsoft.com/office/drawing/2014/main" id="{DE67AFA7-9CC4-48D2-B076-6924337E28C6}"/>
            </a:ext>
          </a:extLst>
        </xdr:cNvPr>
        <xdr:cNvSpPr txBox="1"/>
      </xdr:nvSpPr>
      <xdr:spPr>
        <a:xfrm>
          <a:off x="17383202"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03" name="n_4aveValue【保健センター・保健所】&#10;一人当たり面積">
          <a:extLst>
            <a:ext uri="{FF2B5EF4-FFF2-40B4-BE49-F238E27FC236}">
              <a16:creationId xmlns:a16="http://schemas.microsoft.com/office/drawing/2014/main" id="{3CE3FF18-D17E-450D-92E3-7A3C259A2921}"/>
            </a:ext>
          </a:extLst>
        </xdr:cNvPr>
        <xdr:cNvSpPr txBox="1"/>
      </xdr:nvSpPr>
      <xdr:spPr>
        <a:xfrm>
          <a:off x="165926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704" name="n_1mainValue【保健センター・保健所】&#10;一人当たり面積">
          <a:extLst>
            <a:ext uri="{FF2B5EF4-FFF2-40B4-BE49-F238E27FC236}">
              <a16:creationId xmlns:a16="http://schemas.microsoft.com/office/drawing/2014/main" id="{61A9D1BE-9B46-401D-84C6-BB1D72D85EB4}"/>
            </a:ext>
          </a:extLst>
        </xdr:cNvPr>
        <xdr:cNvSpPr txBox="1"/>
      </xdr:nvSpPr>
      <xdr:spPr>
        <a:xfrm>
          <a:off x="18983402" y="1035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705" name="n_2mainValue【保健センター・保健所】&#10;一人当たり面積">
          <a:extLst>
            <a:ext uri="{FF2B5EF4-FFF2-40B4-BE49-F238E27FC236}">
              <a16:creationId xmlns:a16="http://schemas.microsoft.com/office/drawing/2014/main" id="{8B0E2D79-935A-4FA1-8405-E365726BB05D}"/>
            </a:ext>
          </a:extLst>
        </xdr:cNvPr>
        <xdr:cNvSpPr txBox="1"/>
      </xdr:nvSpPr>
      <xdr:spPr>
        <a:xfrm>
          <a:off x="18183302" y="1035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706" name="n_3mainValue【保健センター・保健所】&#10;一人当たり面積">
          <a:extLst>
            <a:ext uri="{FF2B5EF4-FFF2-40B4-BE49-F238E27FC236}">
              <a16:creationId xmlns:a16="http://schemas.microsoft.com/office/drawing/2014/main" id="{C280645F-5050-4D24-A198-FEEC97ED3DA5}"/>
            </a:ext>
          </a:extLst>
        </xdr:cNvPr>
        <xdr:cNvSpPr txBox="1"/>
      </xdr:nvSpPr>
      <xdr:spPr>
        <a:xfrm>
          <a:off x="17383202" y="1035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153941</xdr:rowOff>
    </xdr:from>
    <xdr:ext cx="469744" cy="259045"/>
    <xdr:sp macro="" textlink="">
      <xdr:nvSpPr>
        <xdr:cNvPr id="707" name="n_4mainValue【保健センター・保健所】&#10;一人当たり面積">
          <a:extLst>
            <a:ext uri="{FF2B5EF4-FFF2-40B4-BE49-F238E27FC236}">
              <a16:creationId xmlns:a16="http://schemas.microsoft.com/office/drawing/2014/main" id="{F00F30E0-6351-4A4B-8108-5526C2BECF85}"/>
            </a:ext>
          </a:extLst>
        </xdr:cNvPr>
        <xdr:cNvSpPr txBox="1"/>
      </xdr:nvSpPr>
      <xdr:spPr>
        <a:xfrm>
          <a:off x="16592627" y="1035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33250E9D-7813-4963-A849-B9CC8C2E31B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BC2D2C35-DF2F-4F03-AACB-96658B9C3C6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D2CC49DC-00E8-4A08-AF51-B28AE9084156}"/>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D738BF43-5B6A-4634-896B-DE59FEC7AC23}"/>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D92292C0-1F2F-4A49-973C-1DF9E61B35B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699C31FC-529F-4600-AB1D-6BF376DB3B39}"/>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3D76EBFB-442B-4613-8C63-7A2B5E26520E}"/>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8D6DEC87-A409-4940-B1E9-5C9D145BE5E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FC2089BD-AC76-47D1-A6D2-EF51A0F46B9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8640FE8C-23E2-4F3D-82C6-9F88323037E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03BCA52B-3D05-483C-9082-9A26117EBCAE}"/>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a:extLst>
            <a:ext uri="{FF2B5EF4-FFF2-40B4-BE49-F238E27FC236}">
              <a16:creationId xmlns:a16="http://schemas.microsoft.com/office/drawing/2014/main" id="{00F92C01-DF09-4715-B377-F8A325DF1AF6}"/>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0" name="テキスト ボックス 719">
          <a:extLst>
            <a:ext uri="{FF2B5EF4-FFF2-40B4-BE49-F238E27FC236}">
              <a16:creationId xmlns:a16="http://schemas.microsoft.com/office/drawing/2014/main" id="{162D6F3E-2677-41FB-94D8-3C12EB0461B2}"/>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a:extLst>
            <a:ext uri="{FF2B5EF4-FFF2-40B4-BE49-F238E27FC236}">
              <a16:creationId xmlns:a16="http://schemas.microsoft.com/office/drawing/2014/main" id="{FAA08E35-094B-4D32-8687-9D39911D8921}"/>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a:extLst>
            <a:ext uri="{FF2B5EF4-FFF2-40B4-BE49-F238E27FC236}">
              <a16:creationId xmlns:a16="http://schemas.microsoft.com/office/drawing/2014/main" id="{12212A31-3932-438B-A42D-1C0445FF185F}"/>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a:extLst>
            <a:ext uri="{FF2B5EF4-FFF2-40B4-BE49-F238E27FC236}">
              <a16:creationId xmlns:a16="http://schemas.microsoft.com/office/drawing/2014/main" id="{679F1F0F-6084-4DF7-8E82-D98736A38C7B}"/>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a:extLst>
            <a:ext uri="{FF2B5EF4-FFF2-40B4-BE49-F238E27FC236}">
              <a16:creationId xmlns:a16="http://schemas.microsoft.com/office/drawing/2014/main" id="{F6F57C0C-1033-492D-A8D0-9A9ECB3D0812}"/>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a:extLst>
            <a:ext uri="{FF2B5EF4-FFF2-40B4-BE49-F238E27FC236}">
              <a16:creationId xmlns:a16="http://schemas.microsoft.com/office/drawing/2014/main" id="{C3605022-2A3D-4A8E-A9E7-ACB3C06B13DC}"/>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a:extLst>
            <a:ext uri="{FF2B5EF4-FFF2-40B4-BE49-F238E27FC236}">
              <a16:creationId xmlns:a16="http://schemas.microsoft.com/office/drawing/2014/main" id="{E07B2285-2FDB-4F53-BE66-806C3F21FF5F}"/>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a:extLst>
            <a:ext uri="{FF2B5EF4-FFF2-40B4-BE49-F238E27FC236}">
              <a16:creationId xmlns:a16="http://schemas.microsoft.com/office/drawing/2014/main" id="{FDD28675-60D2-4F58-B06B-5541A690CEEA}"/>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a:extLst>
            <a:ext uri="{FF2B5EF4-FFF2-40B4-BE49-F238E27FC236}">
              <a16:creationId xmlns:a16="http://schemas.microsoft.com/office/drawing/2014/main" id="{8DA5B202-888B-41C5-A03A-9B6BCEAE0C2B}"/>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a:extLst>
            <a:ext uri="{FF2B5EF4-FFF2-40B4-BE49-F238E27FC236}">
              <a16:creationId xmlns:a16="http://schemas.microsoft.com/office/drawing/2014/main" id="{47A3194B-B06A-490A-B7AE-BC21871C1364}"/>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0" name="テキスト ボックス 729">
          <a:extLst>
            <a:ext uri="{FF2B5EF4-FFF2-40B4-BE49-F238E27FC236}">
              <a16:creationId xmlns:a16="http://schemas.microsoft.com/office/drawing/2014/main" id="{857E3BBD-2FD6-4898-A120-53F7B62E122C}"/>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BC1DA8EB-8EC4-41CE-978F-2EF1A483EF9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消防施設】&#10;有形固定資産減価償却率グラフ枠">
          <a:extLst>
            <a:ext uri="{FF2B5EF4-FFF2-40B4-BE49-F238E27FC236}">
              <a16:creationId xmlns:a16="http://schemas.microsoft.com/office/drawing/2014/main" id="{B48BD944-0354-42CC-9AE8-2E47D5E6387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33" name="直線コネクタ 732">
          <a:extLst>
            <a:ext uri="{FF2B5EF4-FFF2-40B4-BE49-F238E27FC236}">
              <a16:creationId xmlns:a16="http://schemas.microsoft.com/office/drawing/2014/main" id="{614CCCAF-EB5C-4CF9-AFC8-9787A797FC01}"/>
            </a:ext>
          </a:extLst>
        </xdr:cNvPr>
        <xdr:cNvCxnSpPr/>
      </xdr:nvCxnSpPr>
      <xdr:spPr>
        <a:xfrm flipV="1">
          <a:off x="14696439" y="12723768"/>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4" name="【消防施設】&#10;有形固定資産減価償却率最小値テキスト">
          <a:extLst>
            <a:ext uri="{FF2B5EF4-FFF2-40B4-BE49-F238E27FC236}">
              <a16:creationId xmlns:a16="http://schemas.microsoft.com/office/drawing/2014/main" id="{22F3DDFC-2A38-4D0C-B128-C71D209F6709}"/>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5" name="直線コネクタ 734">
          <a:extLst>
            <a:ext uri="{FF2B5EF4-FFF2-40B4-BE49-F238E27FC236}">
              <a16:creationId xmlns:a16="http://schemas.microsoft.com/office/drawing/2014/main" id="{6A60A9A1-93D9-47CC-B225-B0EB20ED40FB}"/>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36" name="【消防施設】&#10;有形固定資産減価償却率最大値テキスト">
          <a:extLst>
            <a:ext uri="{FF2B5EF4-FFF2-40B4-BE49-F238E27FC236}">
              <a16:creationId xmlns:a16="http://schemas.microsoft.com/office/drawing/2014/main" id="{546FF19C-5AD0-4D06-A739-B3C41EB7F8EB}"/>
            </a:ext>
          </a:extLst>
        </xdr:cNvPr>
        <xdr:cNvSpPr txBox="1"/>
      </xdr:nvSpPr>
      <xdr:spPr>
        <a:xfrm>
          <a:off x="14735175" y="125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37" name="直線コネクタ 736">
          <a:extLst>
            <a:ext uri="{FF2B5EF4-FFF2-40B4-BE49-F238E27FC236}">
              <a16:creationId xmlns:a16="http://schemas.microsoft.com/office/drawing/2014/main" id="{B91DD394-34EC-4491-AECB-7EBAD6461076}"/>
            </a:ext>
          </a:extLst>
        </xdr:cNvPr>
        <xdr:cNvCxnSpPr/>
      </xdr:nvCxnSpPr>
      <xdr:spPr>
        <a:xfrm>
          <a:off x="14611350" y="12723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38" name="【消防施設】&#10;有形固定資産減価償却率平均値テキスト">
          <a:extLst>
            <a:ext uri="{FF2B5EF4-FFF2-40B4-BE49-F238E27FC236}">
              <a16:creationId xmlns:a16="http://schemas.microsoft.com/office/drawing/2014/main" id="{319B1915-81B4-4C97-943B-1C31A4A99449}"/>
            </a:ext>
          </a:extLst>
        </xdr:cNvPr>
        <xdr:cNvSpPr txBox="1"/>
      </xdr:nvSpPr>
      <xdr:spPr>
        <a:xfrm>
          <a:off x="14735175" y="13488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39" name="フローチャート: 判断 738">
          <a:extLst>
            <a:ext uri="{FF2B5EF4-FFF2-40B4-BE49-F238E27FC236}">
              <a16:creationId xmlns:a16="http://schemas.microsoft.com/office/drawing/2014/main" id="{7ABB0B60-EEE0-40C6-9A4D-6978861907AA}"/>
            </a:ext>
          </a:extLst>
        </xdr:cNvPr>
        <xdr:cNvSpPr/>
      </xdr:nvSpPr>
      <xdr:spPr>
        <a:xfrm>
          <a:off x="14649450" y="13513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0" name="フローチャート: 判断 739">
          <a:extLst>
            <a:ext uri="{FF2B5EF4-FFF2-40B4-BE49-F238E27FC236}">
              <a16:creationId xmlns:a16="http://schemas.microsoft.com/office/drawing/2014/main" id="{1A630693-C2D7-4CB8-B812-EB1787CA5A0D}"/>
            </a:ext>
          </a:extLst>
        </xdr:cNvPr>
        <xdr:cNvSpPr/>
      </xdr:nvSpPr>
      <xdr:spPr>
        <a:xfrm>
          <a:off x="13887450" y="134940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1" name="フローチャート: 判断 740">
          <a:extLst>
            <a:ext uri="{FF2B5EF4-FFF2-40B4-BE49-F238E27FC236}">
              <a16:creationId xmlns:a16="http://schemas.microsoft.com/office/drawing/2014/main" id="{0B864349-DD93-4DDE-8839-EBC43C3C48A9}"/>
            </a:ext>
          </a:extLst>
        </xdr:cNvPr>
        <xdr:cNvSpPr/>
      </xdr:nvSpPr>
      <xdr:spPr>
        <a:xfrm>
          <a:off x="13096875" y="135364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42" name="フローチャート: 判断 741">
          <a:extLst>
            <a:ext uri="{FF2B5EF4-FFF2-40B4-BE49-F238E27FC236}">
              <a16:creationId xmlns:a16="http://schemas.microsoft.com/office/drawing/2014/main" id="{9E912312-B4F3-47D9-B930-B955F8489199}"/>
            </a:ext>
          </a:extLst>
        </xdr:cNvPr>
        <xdr:cNvSpPr/>
      </xdr:nvSpPr>
      <xdr:spPr>
        <a:xfrm>
          <a:off x="12296775" y="135265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43" name="フローチャート: 判断 742">
          <a:extLst>
            <a:ext uri="{FF2B5EF4-FFF2-40B4-BE49-F238E27FC236}">
              <a16:creationId xmlns:a16="http://schemas.microsoft.com/office/drawing/2014/main" id="{90AB9C65-B68D-4F26-8F7D-E8285599E76C}"/>
            </a:ext>
          </a:extLst>
        </xdr:cNvPr>
        <xdr:cNvSpPr/>
      </xdr:nvSpPr>
      <xdr:spPr>
        <a:xfrm>
          <a:off x="11487150" y="135069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2BC330B6-17DD-4033-A3AC-EA605431D0D5}"/>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93E2F2E0-E4C5-4148-A21D-3925C5C38F7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93D5FFCF-F415-460F-8293-F268D568B4A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AE5D043C-01BF-441A-AC24-573A2700799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1D17BDFF-9365-4DA4-B88C-755FF34FBD45}"/>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50981</xdr:rowOff>
    </xdr:from>
    <xdr:to>
      <xdr:col>85</xdr:col>
      <xdr:colOff>177800</xdr:colOff>
      <xdr:row>80</xdr:row>
      <xdr:rowOff>152581</xdr:rowOff>
    </xdr:to>
    <xdr:sp macro="" textlink="">
      <xdr:nvSpPr>
        <xdr:cNvPr id="749" name="楕円 748">
          <a:extLst>
            <a:ext uri="{FF2B5EF4-FFF2-40B4-BE49-F238E27FC236}">
              <a16:creationId xmlns:a16="http://schemas.microsoft.com/office/drawing/2014/main" id="{6B6904C6-14D9-4610-8C48-7CC8F759043B}"/>
            </a:ext>
          </a:extLst>
        </xdr:cNvPr>
        <xdr:cNvSpPr/>
      </xdr:nvSpPr>
      <xdr:spPr>
        <a:xfrm>
          <a:off x="14649450" y="130018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73858</xdr:rowOff>
    </xdr:from>
    <xdr:ext cx="405111" cy="259045"/>
    <xdr:sp macro="" textlink="">
      <xdr:nvSpPr>
        <xdr:cNvPr id="750" name="【消防施設】&#10;有形固定資産減価償却率該当値テキスト">
          <a:extLst>
            <a:ext uri="{FF2B5EF4-FFF2-40B4-BE49-F238E27FC236}">
              <a16:creationId xmlns:a16="http://schemas.microsoft.com/office/drawing/2014/main" id="{0D99A728-0C98-4961-9902-BD2EB9B9045E}"/>
            </a:ext>
          </a:extLst>
        </xdr:cNvPr>
        <xdr:cNvSpPr txBox="1"/>
      </xdr:nvSpPr>
      <xdr:spPr>
        <a:xfrm>
          <a:off x="14735175" y="12865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xdr:rowOff>
    </xdr:from>
    <xdr:to>
      <xdr:col>81</xdr:col>
      <xdr:colOff>101600</xdr:colOff>
      <xdr:row>80</xdr:row>
      <xdr:rowOff>108494</xdr:rowOff>
    </xdr:to>
    <xdr:sp macro="" textlink="">
      <xdr:nvSpPr>
        <xdr:cNvPr id="751" name="楕円 750">
          <a:extLst>
            <a:ext uri="{FF2B5EF4-FFF2-40B4-BE49-F238E27FC236}">
              <a16:creationId xmlns:a16="http://schemas.microsoft.com/office/drawing/2014/main" id="{EBD49698-5746-4BE9-BE4E-94CC5BA6472D}"/>
            </a:ext>
          </a:extLst>
        </xdr:cNvPr>
        <xdr:cNvSpPr/>
      </xdr:nvSpPr>
      <xdr:spPr>
        <a:xfrm>
          <a:off x="13887450" y="129640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57694</xdr:rowOff>
    </xdr:from>
    <xdr:to>
      <xdr:col>85</xdr:col>
      <xdr:colOff>127000</xdr:colOff>
      <xdr:row>80</xdr:row>
      <xdr:rowOff>101781</xdr:rowOff>
    </xdr:to>
    <xdr:cxnSp macro="">
      <xdr:nvCxnSpPr>
        <xdr:cNvPr id="752" name="直線コネクタ 751">
          <a:extLst>
            <a:ext uri="{FF2B5EF4-FFF2-40B4-BE49-F238E27FC236}">
              <a16:creationId xmlns:a16="http://schemas.microsoft.com/office/drawing/2014/main" id="{6A167C4B-DDA4-4F50-9D41-CB8CF60CEBB0}"/>
            </a:ext>
          </a:extLst>
        </xdr:cNvPr>
        <xdr:cNvCxnSpPr/>
      </xdr:nvCxnSpPr>
      <xdr:spPr>
        <a:xfrm>
          <a:off x="13935075" y="13011694"/>
          <a:ext cx="7620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117929</xdr:rowOff>
    </xdr:from>
    <xdr:to>
      <xdr:col>76</xdr:col>
      <xdr:colOff>165100</xdr:colOff>
      <xdr:row>82</xdr:row>
      <xdr:rowOff>48079</xdr:rowOff>
    </xdr:to>
    <xdr:sp macro="" textlink="">
      <xdr:nvSpPr>
        <xdr:cNvPr id="753" name="楕円 752">
          <a:extLst>
            <a:ext uri="{FF2B5EF4-FFF2-40B4-BE49-F238E27FC236}">
              <a16:creationId xmlns:a16="http://schemas.microsoft.com/office/drawing/2014/main" id="{89E6C37B-203F-4FDA-97FA-92A143DB3326}"/>
            </a:ext>
          </a:extLst>
        </xdr:cNvPr>
        <xdr:cNvSpPr/>
      </xdr:nvSpPr>
      <xdr:spPr>
        <a:xfrm>
          <a:off x="13096875" y="132370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57694</xdr:rowOff>
    </xdr:from>
    <xdr:to>
      <xdr:col>81</xdr:col>
      <xdr:colOff>50800</xdr:colOff>
      <xdr:row>81</xdr:row>
      <xdr:rowOff>168729</xdr:rowOff>
    </xdr:to>
    <xdr:cxnSp macro="">
      <xdr:nvCxnSpPr>
        <xdr:cNvPr id="754" name="直線コネクタ 753">
          <a:extLst>
            <a:ext uri="{FF2B5EF4-FFF2-40B4-BE49-F238E27FC236}">
              <a16:creationId xmlns:a16="http://schemas.microsoft.com/office/drawing/2014/main" id="{F093DC19-8CE7-46F1-81B2-5E0147953585}"/>
            </a:ext>
          </a:extLst>
        </xdr:cNvPr>
        <xdr:cNvCxnSpPr/>
      </xdr:nvCxnSpPr>
      <xdr:spPr>
        <a:xfrm flipV="1">
          <a:off x="13144500" y="13011694"/>
          <a:ext cx="790575" cy="26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82006</xdr:rowOff>
    </xdr:from>
    <xdr:to>
      <xdr:col>72</xdr:col>
      <xdr:colOff>38100</xdr:colOff>
      <xdr:row>82</xdr:row>
      <xdr:rowOff>12156</xdr:rowOff>
    </xdr:to>
    <xdr:sp macro="" textlink="">
      <xdr:nvSpPr>
        <xdr:cNvPr id="755" name="楕円 754">
          <a:extLst>
            <a:ext uri="{FF2B5EF4-FFF2-40B4-BE49-F238E27FC236}">
              <a16:creationId xmlns:a16="http://schemas.microsoft.com/office/drawing/2014/main" id="{EAE353F8-CD27-4241-B030-8E9538A1C266}"/>
            </a:ext>
          </a:extLst>
        </xdr:cNvPr>
        <xdr:cNvSpPr/>
      </xdr:nvSpPr>
      <xdr:spPr>
        <a:xfrm>
          <a:off x="12296775" y="1320110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132806</xdr:rowOff>
    </xdr:from>
    <xdr:to>
      <xdr:col>76</xdr:col>
      <xdr:colOff>114300</xdr:colOff>
      <xdr:row>81</xdr:row>
      <xdr:rowOff>168729</xdr:rowOff>
    </xdr:to>
    <xdr:cxnSp macro="">
      <xdr:nvCxnSpPr>
        <xdr:cNvPr id="756" name="直線コネクタ 755">
          <a:extLst>
            <a:ext uri="{FF2B5EF4-FFF2-40B4-BE49-F238E27FC236}">
              <a16:creationId xmlns:a16="http://schemas.microsoft.com/office/drawing/2014/main" id="{F72DC4F8-E350-4733-B455-4CBB9BE708E1}"/>
            </a:ext>
          </a:extLst>
        </xdr:cNvPr>
        <xdr:cNvCxnSpPr/>
      </xdr:nvCxnSpPr>
      <xdr:spPr>
        <a:xfrm>
          <a:off x="12344400" y="13248731"/>
          <a:ext cx="8001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82006</xdr:rowOff>
    </xdr:from>
    <xdr:to>
      <xdr:col>67</xdr:col>
      <xdr:colOff>101600</xdr:colOff>
      <xdr:row>82</xdr:row>
      <xdr:rowOff>12156</xdr:rowOff>
    </xdr:to>
    <xdr:sp macro="" textlink="">
      <xdr:nvSpPr>
        <xdr:cNvPr id="757" name="楕円 756">
          <a:extLst>
            <a:ext uri="{FF2B5EF4-FFF2-40B4-BE49-F238E27FC236}">
              <a16:creationId xmlns:a16="http://schemas.microsoft.com/office/drawing/2014/main" id="{62DDF6E9-320E-4FE0-847F-F3341427AF82}"/>
            </a:ext>
          </a:extLst>
        </xdr:cNvPr>
        <xdr:cNvSpPr/>
      </xdr:nvSpPr>
      <xdr:spPr>
        <a:xfrm>
          <a:off x="11487150" y="1320110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132806</xdr:rowOff>
    </xdr:from>
    <xdr:to>
      <xdr:col>71</xdr:col>
      <xdr:colOff>177800</xdr:colOff>
      <xdr:row>81</xdr:row>
      <xdr:rowOff>132806</xdr:rowOff>
    </xdr:to>
    <xdr:cxnSp macro="">
      <xdr:nvCxnSpPr>
        <xdr:cNvPr id="758" name="直線コネクタ 757">
          <a:extLst>
            <a:ext uri="{FF2B5EF4-FFF2-40B4-BE49-F238E27FC236}">
              <a16:creationId xmlns:a16="http://schemas.microsoft.com/office/drawing/2014/main" id="{64675AE3-3E29-4533-8E8C-E559503B75B7}"/>
            </a:ext>
          </a:extLst>
        </xdr:cNvPr>
        <xdr:cNvCxnSpPr/>
      </xdr:nvCxnSpPr>
      <xdr:spPr>
        <a:xfrm>
          <a:off x="11534775" y="1324873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59" name="n_1aveValue【消防施設】&#10;有形固定資産減価償却率">
          <a:extLst>
            <a:ext uri="{FF2B5EF4-FFF2-40B4-BE49-F238E27FC236}">
              <a16:creationId xmlns:a16="http://schemas.microsoft.com/office/drawing/2014/main" id="{1309AD5A-BEE0-4FC3-9DBA-F314B8A5AF0F}"/>
            </a:ext>
          </a:extLst>
        </xdr:cNvPr>
        <xdr:cNvSpPr txBox="1"/>
      </xdr:nvSpPr>
      <xdr:spPr>
        <a:xfrm>
          <a:off x="13745219" y="1358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0" name="n_2aveValue【消防施設】&#10;有形固定資産減価償却率">
          <a:extLst>
            <a:ext uri="{FF2B5EF4-FFF2-40B4-BE49-F238E27FC236}">
              <a16:creationId xmlns:a16="http://schemas.microsoft.com/office/drawing/2014/main" id="{F406EDC9-77C3-4C35-942C-12521D2C379F}"/>
            </a:ext>
          </a:extLst>
        </xdr:cNvPr>
        <xdr:cNvSpPr txBox="1"/>
      </xdr:nvSpPr>
      <xdr:spPr>
        <a:xfrm>
          <a:off x="12964169" y="1361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1" name="n_3aveValue【消防施設】&#10;有形固定資産減価償却率">
          <a:extLst>
            <a:ext uri="{FF2B5EF4-FFF2-40B4-BE49-F238E27FC236}">
              <a16:creationId xmlns:a16="http://schemas.microsoft.com/office/drawing/2014/main" id="{85332D9E-00F8-4902-A3E6-9F0C2977709D}"/>
            </a:ext>
          </a:extLst>
        </xdr:cNvPr>
        <xdr:cNvSpPr txBox="1"/>
      </xdr:nvSpPr>
      <xdr:spPr>
        <a:xfrm>
          <a:off x="12164069" y="13609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62" name="n_4aveValue【消防施設】&#10;有形固定資産減価償却率">
          <a:extLst>
            <a:ext uri="{FF2B5EF4-FFF2-40B4-BE49-F238E27FC236}">
              <a16:creationId xmlns:a16="http://schemas.microsoft.com/office/drawing/2014/main" id="{C2F99763-6E91-4EDC-9870-60FC92E0F863}"/>
            </a:ext>
          </a:extLst>
        </xdr:cNvPr>
        <xdr:cNvSpPr txBox="1"/>
      </xdr:nvSpPr>
      <xdr:spPr>
        <a:xfrm>
          <a:off x="11354444" y="1359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125021</xdr:rowOff>
    </xdr:from>
    <xdr:ext cx="405111" cy="259045"/>
    <xdr:sp macro="" textlink="">
      <xdr:nvSpPr>
        <xdr:cNvPr id="763" name="n_1mainValue【消防施設】&#10;有形固定資産減価償却率">
          <a:extLst>
            <a:ext uri="{FF2B5EF4-FFF2-40B4-BE49-F238E27FC236}">
              <a16:creationId xmlns:a16="http://schemas.microsoft.com/office/drawing/2014/main" id="{D6A0B8CB-468C-4D30-850E-404E527F0E05}"/>
            </a:ext>
          </a:extLst>
        </xdr:cNvPr>
        <xdr:cNvSpPr txBox="1"/>
      </xdr:nvSpPr>
      <xdr:spPr>
        <a:xfrm>
          <a:off x="13745219" y="127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64606</xdr:rowOff>
    </xdr:from>
    <xdr:ext cx="405111" cy="259045"/>
    <xdr:sp macro="" textlink="">
      <xdr:nvSpPr>
        <xdr:cNvPr id="764" name="n_2mainValue【消防施設】&#10;有形固定資産減価償却率">
          <a:extLst>
            <a:ext uri="{FF2B5EF4-FFF2-40B4-BE49-F238E27FC236}">
              <a16:creationId xmlns:a16="http://schemas.microsoft.com/office/drawing/2014/main" id="{C27ACAB5-4D74-49CC-A1FF-21E819831321}"/>
            </a:ext>
          </a:extLst>
        </xdr:cNvPr>
        <xdr:cNvSpPr txBox="1"/>
      </xdr:nvSpPr>
      <xdr:spPr>
        <a:xfrm>
          <a:off x="12964169" y="1302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28683</xdr:rowOff>
    </xdr:from>
    <xdr:ext cx="405111" cy="259045"/>
    <xdr:sp macro="" textlink="">
      <xdr:nvSpPr>
        <xdr:cNvPr id="765" name="n_3mainValue【消防施設】&#10;有形固定資産減価償却率">
          <a:extLst>
            <a:ext uri="{FF2B5EF4-FFF2-40B4-BE49-F238E27FC236}">
              <a16:creationId xmlns:a16="http://schemas.microsoft.com/office/drawing/2014/main" id="{4AACC4BD-DF2A-475C-B850-D56D347C7280}"/>
            </a:ext>
          </a:extLst>
        </xdr:cNvPr>
        <xdr:cNvSpPr txBox="1"/>
      </xdr:nvSpPr>
      <xdr:spPr>
        <a:xfrm>
          <a:off x="12164069" y="12979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766" name="n_4mainValue【消防施設】&#10;有形固定資産減価償却率">
          <a:extLst>
            <a:ext uri="{FF2B5EF4-FFF2-40B4-BE49-F238E27FC236}">
              <a16:creationId xmlns:a16="http://schemas.microsoft.com/office/drawing/2014/main" id="{44140986-570E-41D4-8F65-BDF29A251A7F}"/>
            </a:ext>
          </a:extLst>
        </xdr:cNvPr>
        <xdr:cNvSpPr txBox="1"/>
      </xdr:nvSpPr>
      <xdr:spPr>
        <a:xfrm>
          <a:off x="11354444" y="12979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a:extLst>
            <a:ext uri="{FF2B5EF4-FFF2-40B4-BE49-F238E27FC236}">
              <a16:creationId xmlns:a16="http://schemas.microsoft.com/office/drawing/2014/main" id="{2835FD29-0B16-4DC5-B32D-3C97077B99AA}"/>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a:extLst>
            <a:ext uri="{FF2B5EF4-FFF2-40B4-BE49-F238E27FC236}">
              <a16:creationId xmlns:a16="http://schemas.microsoft.com/office/drawing/2014/main" id="{FE00B07B-69DC-4E23-87C4-DF8C7A8CE3C8}"/>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a:extLst>
            <a:ext uri="{FF2B5EF4-FFF2-40B4-BE49-F238E27FC236}">
              <a16:creationId xmlns:a16="http://schemas.microsoft.com/office/drawing/2014/main" id="{A490C5ED-04DA-4F0C-BE3A-3375C853D6ED}"/>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a:extLst>
            <a:ext uri="{FF2B5EF4-FFF2-40B4-BE49-F238E27FC236}">
              <a16:creationId xmlns:a16="http://schemas.microsoft.com/office/drawing/2014/main" id="{DA987B79-A637-4488-8975-BC566730A7CC}"/>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a:extLst>
            <a:ext uri="{FF2B5EF4-FFF2-40B4-BE49-F238E27FC236}">
              <a16:creationId xmlns:a16="http://schemas.microsoft.com/office/drawing/2014/main" id="{C87981EB-2CFE-4111-95AD-56E6111F7823}"/>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a:extLst>
            <a:ext uri="{FF2B5EF4-FFF2-40B4-BE49-F238E27FC236}">
              <a16:creationId xmlns:a16="http://schemas.microsoft.com/office/drawing/2014/main" id="{862F3F8A-FEF4-4FCB-99D6-409633FD9475}"/>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a:extLst>
            <a:ext uri="{FF2B5EF4-FFF2-40B4-BE49-F238E27FC236}">
              <a16:creationId xmlns:a16="http://schemas.microsoft.com/office/drawing/2014/main" id="{F3EF234A-2F8E-454B-81F2-6AF8B4A267BF}"/>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a:extLst>
            <a:ext uri="{FF2B5EF4-FFF2-40B4-BE49-F238E27FC236}">
              <a16:creationId xmlns:a16="http://schemas.microsoft.com/office/drawing/2014/main" id="{FF75D429-F739-485F-B126-BC6428F39FA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a:extLst>
            <a:ext uri="{FF2B5EF4-FFF2-40B4-BE49-F238E27FC236}">
              <a16:creationId xmlns:a16="http://schemas.microsoft.com/office/drawing/2014/main" id="{98DF21C8-24D2-44CF-9EBC-64CF42201DF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a:extLst>
            <a:ext uri="{FF2B5EF4-FFF2-40B4-BE49-F238E27FC236}">
              <a16:creationId xmlns:a16="http://schemas.microsoft.com/office/drawing/2014/main" id="{C9D073CF-09E8-4F30-B18D-3A2C0717247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7" name="直線コネクタ 776">
          <a:extLst>
            <a:ext uri="{FF2B5EF4-FFF2-40B4-BE49-F238E27FC236}">
              <a16:creationId xmlns:a16="http://schemas.microsoft.com/office/drawing/2014/main" id="{AA9A4B51-C760-4740-A2E1-D2A69B3473D1}"/>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8" name="テキスト ボックス 777">
          <a:extLst>
            <a:ext uri="{FF2B5EF4-FFF2-40B4-BE49-F238E27FC236}">
              <a16:creationId xmlns:a16="http://schemas.microsoft.com/office/drawing/2014/main" id="{F10A0A04-227A-4580-907E-DE6D1C29CCE1}"/>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9" name="直線コネクタ 778">
          <a:extLst>
            <a:ext uri="{FF2B5EF4-FFF2-40B4-BE49-F238E27FC236}">
              <a16:creationId xmlns:a16="http://schemas.microsoft.com/office/drawing/2014/main" id="{18DD94D9-F776-4E0E-BB1F-1494BC125C9A}"/>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0" name="テキスト ボックス 779">
          <a:extLst>
            <a:ext uri="{FF2B5EF4-FFF2-40B4-BE49-F238E27FC236}">
              <a16:creationId xmlns:a16="http://schemas.microsoft.com/office/drawing/2014/main" id="{93E2C4F0-7877-4E34-85FC-9ED7871BB12E}"/>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1" name="直線コネクタ 780">
          <a:extLst>
            <a:ext uri="{FF2B5EF4-FFF2-40B4-BE49-F238E27FC236}">
              <a16:creationId xmlns:a16="http://schemas.microsoft.com/office/drawing/2014/main" id="{F215D156-68D5-4739-9A03-707CBBF13349}"/>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2" name="テキスト ボックス 781">
          <a:extLst>
            <a:ext uri="{FF2B5EF4-FFF2-40B4-BE49-F238E27FC236}">
              <a16:creationId xmlns:a16="http://schemas.microsoft.com/office/drawing/2014/main" id="{68F39299-CD0F-44C9-A92E-E91EAAA9DD98}"/>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3" name="直線コネクタ 782">
          <a:extLst>
            <a:ext uri="{FF2B5EF4-FFF2-40B4-BE49-F238E27FC236}">
              <a16:creationId xmlns:a16="http://schemas.microsoft.com/office/drawing/2014/main" id="{5F419CFD-2373-4157-9182-0B62E90763F3}"/>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4" name="テキスト ボックス 783">
          <a:extLst>
            <a:ext uri="{FF2B5EF4-FFF2-40B4-BE49-F238E27FC236}">
              <a16:creationId xmlns:a16="http://schemas.microsoft.com/office/drawing/2014/main" id="{3296A2F9-8E74-43CB-9963-954086E086F8}"/>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a:extLst>
            <a:ext uri="{FF2B5EF4-FFF2-40B4-BE49-F238E27FC236}">
              <a16:creationId xmlns:a16="http://schemas.microsoft.com/office/drawing/2014/main" id="{9ACD68D9-B6A3-4DB1-BC36-6F52654DBF4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a:extLst>
            <a:ext uri="{FF2B5EF4-FFF2-40B4-BE49-F238E27FC236}">
              <a16:creationId xmlns:a16="http://schemas.microsoft.com/office/drawing/2014/main" id="{4C0EA73D-233D-4E83-9126-A4F5E755987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a:extLst>
            <a:ext uri="{FF2B5EF4-FFF2-40B4-BE49-F238E27FC236}">
              <a16:creationId xmlns:a16="http://schemas.microsoft.com/office/drawing/2014/main" id="{EBA3668C-3747-4FA1-BA2D-4CE71E750A3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88" name="直線コネクタ 787">
          <a:extLst>
            <a:ext uri="{FF2B5EF4-FFF2-40B4-BE49-F238E27FC236}">
              <a16:creationId xmlns:a16="http://schemas.microsoft.com/office/drawing/2014/main" id="{5BA65AF4-CC4F-4796-8069-CB5DCD4ABC55}"/>
            </a:ext>
          </a:extLst>
        </xdr:cNvPr>
        <xdr:cNvCxnSpPr/>
      </xdr:nvCxnSpPr>
      <xdr:spPr>
        <a:xfrm flipV="1">
          <a:off x="19954239" y="12782550"/>
          <a:ext cx="0" cy="11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89" name="【消防施設】&#10;一人当たり面積最小値テキスト">
          <a:extLst>
            <a:ext uri="{FF2B5EF4-FFF2-40B4-BE49-F238E27FC236}">
              <a16:creationId xmlns:a16="http://schemas.microsoft.com/office/drawing/2014/main" id="{9F8D6C98-B2ED-40C1-9B68-2E9D7B922B26}"/>
            </a:ext>
          </a:extLst>
        </xdr:cNvPr>
        <xdr:cNvSpPr txBox="1"/>
      </xdr:nvSpPr>
      <xdr:spPr>
        <a:xfrm>
          <a:off x="19992975" y="139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0" name="直線コネクタ 789">
          <a:extLst>
            <a:ext uri="{FF2B5EF4-FFF2-40B4-BE49-F238E27FC236}">
              <a16:creationId xmlns:a16="http://schemas.microsoft.com/office/drawing/2014/main" id="{88B40567-A5B9-4ABA-9F40-8E598C8C2C2E}"/>
            </a:ext>
          </a:extLst>
        </xdr:cNvPr>
        <xdr:cNvCxnSpPr/>
      </xdr:nvCxnSpPr>
      <xdr:spPr>
        <a:xfrm>
          <a:off x="19878675" y="13953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1" name="【消防施設】&#10;一人当たり面積最大値テキスト">
          <a:extLst>
            <a:ext uri="{FF2B5EF4-FFF2-40B4-BE49-F238E27FC236}">
              <a16:creationId xmlns:a16="http://schemas.microsoft.com/office/drawing/2014/main" id="{A8426F59-9414-4892-A727-8581A1B5DCE3}"/>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92" name="直線コネクタ 791">
          <a:extLst>
            <a:ext uri="{FF2B5EF4-FFF2-40B4-BE49-F238E27FC236}">
              <a16:creationId xmlns:a16="http://schemas.microsoft.com/office/drawing/2014/main" id="{3FFE07C0-97E6-4BA8-8100-215DAEA8AC77}"/>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3" name="【消防施設】&#10;一人当たり面積平均値テキスト">
          <a:extLst>
            <a:ext uri="{FF2B5EF4-FFF2-40B4-BE49-F238E27FC236}">
              <a16:creationId xmlns:a16="http://schemas.microsoft.com/office/drawing/2014/main" id="{249547BB-DC52-4146-84C7-6F842974AE66}"/>
            </a:ext>
          </a:extLst>
        </xdr:cNvPr>
        <xdr:cNvSpPr txBox="1"/>
      </xdr:nvSpPr>
      <xdr:spPr>
        <a:xfrm>
          <a:off x="19992975" y="13503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4" name="フローチャート: 判断 793">
          <a:extLst>
            <a:ext uri="{FF2B5EF4-FFF2-40B4-BE49-F238E27FC236}">
              <a16:creationId xmlns:a16="http://schemas.microsoft.com/office/drawing/2014/main" id="{E63ABAE7-A065-4330-A528-0AE69E519587}"/>
            </a:ext>
          </a:extLst>
        </xdr:cNvPr>
        <xdr:cNvSpPr/>
      </xdr:nvSpPr>
      <xdr:spPr>
        <a:xfrm>
          <a:off x="19897725" y="136392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95" name="フローチャート: 判断 794">
          <a:extLst>
            <a:ext uri="{FF2B5EF4-FFF2-40B4-BE49-F238E27FC236}">
              <a16:creationId xmlns:a16="http://schemas.microsoft.com/office/drawing/2014/main" id="{BAE84092-914B-452D-8354-843BE1F4566F}"/>
            </a:ext>
          </a:extLst>
        </xdr:cNvPr>
        <xdr:cNvSpPr/>
      </xdr:nvSpPr>
      <xdr:spPr>
        <a:xfrm>
          <a:off x="19154775" y="136315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96" name="フローチャート: 判断 795">
          <a:extLst>
            <a:ext uri="{FF2B5EF4-FFF2-40B4-BE49-F238E27FC236}">
              <a16:creationId xmlns:a16="http://schemas.microsoft.com/office/drawing/2014/main" id="{6E49F07B-3017-4633-919C-46CAB06195DB}"/>
            </a:ext>
          </a:extLst>
        </xdr:cNvPr>
        <xdr:cNvSpPr/>
      </xdr:nvSpPr>
      <xdr:spPr>
        <a:xfrm>
          <a:off x="18345150" y="136470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97" name="フローチャート: 判断 796">
          <a:extLst>
            <a:ext uri="{FF2B5EF4-FFF2-40B4-BE49-F238E27FC236}">
              <a16:creationId xmlns:a16="http://schemas.microsoft.com/office/drawing/2014/main" id="{CB676DDB-B681-4083-893E-6C0B88271AD0}"/>
            </a:ext>
          </a:extLst>
        </xdr:cNvPr>
        <xdr:cNvSpPr/>
      </xdr:nvSpPr>
      <xdr:spPr>
        <a:xfrm>
          <a:off x="17554575" y="13649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98" name="フローチャート: 判断 797">
          <a:extLst>
            <a:ext uri="{FF2B5EF4-FFF2-40B4-BE49-F238E27FC236}">
              <a16:creationId xmlns:a16="http://schemas.microsoft.com/office/drawing/2014/main" id="{3A8406C0-2693-4332-B6E4-27ECCB07C05F}"/>
            </a:ext>
          </a:extLst>
        </xdr:cNvPr>
        <xdr:cNvSpPr/>
      </xdr:nvSpPr>
      <xdr:spPr>
        <a:xfrm>
          <a:off x="16754475" y="136516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E5B4136F-48E2-46B1-BA88-1805A2A4933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7A102B07-B4F7-4B85-BA0C-C58BB5D9092D}"/>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9F437776-EEFD-453E-ACF6-118B3F560C4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AC7CC170-2B64-473C-B2B3-CBCADF0D4D0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E94E610A-0524-48AC-B062-51CAEBDC88A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804" name="楕円 803">
          <a:extLst>
            <a:ext uri="{FF2B5EF4-FFF2-40B4-BE49-F238E27FC236}">
              <a16:creationId xmlns:a16="http://schemas.microsoft.com/office/drawing/2014/main" id="{11CF35AB-B1E0-45D3-AD59-F1CFBAADFB26}"/>
            </a:ext>
          </a:extLst>
        </xdr:cNvPr>
        <xdr:cNvSpPr/>
      </xdr:nvSpPr>
      <xdr:spPr>
        <a:xfrm>
          <a:off x="19897725" y="137046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805" name="【消防施設】&#10;一人当たり面積該当値テキスト">
          <a:extLst>
            <a:ext uri="{FF2B5EF4-FFF2-40B4-BE49-F238E27FC236}">
              <a16:creationId xmlns:a16="http://schemas.microsoft.com/office/drawing/2014/main" id="{CA70CDC9-6560-401A-9012-4556EE16BB23}"/>
            </a:ext>
          </a:extLst>
        </xdr:cNvPr>
        <xdr:cNvSpPr txBox="1"/>
      </xdr:nvSpPr>
      <xdr:spPr>
        <a:xfrm>
          <a:off x="19992975" y="1368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06" name="楕円 805">
          <a:extLst>
            <a:ext uri="{FF2B5EF4-FFF2-40B4-BE49-F238E27FC236}">
              <a16:creationId xmlns:a16="http://schemas.microsoft.com/office/drawing/2014/main" id="{0C08CAE7-E625-455D-8E22-9A3364772507}"/>
            </a:ext>
          </a:extLst>
        </xdr:cNvPr>
        <xdr:cNvSpPr/>
      </xdr:nvSpPr>
      <xdr:spPr>
        <a:xfrm>
          <a:off x="19154775" y="137046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807" name="直線コネクタ 806">
          <a:extLst>
            <a:ext uri="{FF2B5EF4-FFF2-40B4-BE49-F238E27FC236}">
              <a16:creationId xmlns:a16="http://schemas.microsoft.com/office/drawing/2014/main" id="{2449F684-077D-4A2C-B9AE-9D8B1AF58774}"/>
            </a:ext>
          </a:extLst>
        </xdr:cNvPr>
        <xdr:cNvCxnSpPr/>
      </xdr:nvCxnSpPr>
      <xdr:spPr>
        <a:xfrm>
          <a:off x="19202400" y="1376184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08" name="楕円 807">
          <a:extLst>
            <a:ext uri="{FF2B5EF4-FFF2-40B4-BE49-F238E27FC236}">
              <a16:creationId xmlns:a16="http://schemas.microsoft.com/office/drawing/2014/main" id="{97857126-718E-4B9C-B089-3228C0137BAD}"/>
            </a:ext>
          </a:extLst>
        </xdr:cNvPr>
        <xdr:cNvSpPr/>
      </xdr:nvSpPr>
      <xdr:spPr>
        <a:xfrm>
          <a:off x="183451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156972</xdr:rowOff>
    </xdr:to>
    <xdr:cxnSp macro="">
      <xdr:nvCxnSpPr>
        <xdr:cNvPr id="809" name="直線コネクタ 808">
          <a:extLst>
            <a:ext uri="{FF2B5EF4-FFF2-40B4-BE49-F238E27FC236}">
              <a16:creationId xmlns:a16="http://schemas.microsoft.com/office/drawing/2014/main" id="{D7AA6C73-2FFD-48A6-A8D7-A211D8A00026}"/>
            </a:ext>
          </a:extLst>
        </xdr:cNvPr>
        <xdr:cNvCxnSpPr/>
      </xdr:nvCxnSpPr>
      <xdr:spPr>
        <a:xfrm>
          <a:off x="18392775" y="13754100"/>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0" name="楕円 809">
          <a:extLst>
            <a:ext uri="{FF2B5EF4-FFF2-40B4-BE49-F238E27FC236}">
              <a16:creationId xmlns:a16="http://schemas.microsoft.com/office/drawing/2014/main" id="{15EB8159-29A6-4185-B6A5-F3BCAF263C54}"/>
            </a:ext>
          </a:extLst>
        </xdr:cNvPr>
        <xdr:cNvSpPr/>
      </xdr:nvSpPr>
      <xdr:spPr>
        <a:xfrm>
          <a:off x="17554575" y="1370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11" name="直線コネクタ 810">
          <a:extLst>
            <a:ext uri="{FF2B5EF4-FFF2-40B4-BE49-F238E27FC236}">
              <a16:creationId xmlns:a16="http://schemas.microsoft.com/office/drawing/2014/main" id="{95743DF5-F5B4-44A4-8CC9-FF7C9D5489A0}"/>
            </a:ext>
          </a:extLst>
        </xdr:cNvPr>
        <xdr:cNvCxnSpPr/>
      </xdr:nvCxnSpPr>
      <xdr:spPr>
        <a:xfrm>
          <a:off x="17602200" y="1375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2" name="楕円 811">
          <a:extLst>
            <a:ext uri="{FF2B5EF4-FFF2-40B4-BE49-F238E27FC236}">
              <a16:creationId xmlns:a16="http://schemas.microsoft.com/office/drawing/2014/main" id="{88993311-F08E-4F31-9010-66E068A418C9}"/>
            </a:ext>
          </a:extLst>
        </xdr:cNvPr>
        <xdr:cNvSpPr/>
      </xdr:nvSpPr>
      <xdr:spPr>
        <a:xfrm>
          <a:off x="167544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13" name="直線コネクタ 812">
          <a:extLst>
            <a:ext uri="{FF2B5EF4-FFF2-40B4-BE49-F238E27FC236}">
              <a16:creationId xmlns:a16="http://schemas.microsoft.com/office/drawing/2014/main" id="{DE58F110-E379-430B-8EB1-D0F03769E1AF}"/>
            </a:ext>
          </a:extLst>
        </xdr:cNvPr>
        <xdr:cNvCxnSpPr/>
      </xdr:nvCxnSpPr>
      <xdr:spPr>
        <a:xfrm>
          <a:off x="16802100" y="1375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14" name="n_1aveValue【消防施設】&#10;一人当たり面積">
          <a:extLst>
            <a:ext uri="{FF2B5EF4-FFF2-40B4-BE49-F238E27FC236}">
              <a16:creationId xmlns:a16="http://schemas.microsoft.com/office/drawing/2014/main" id="{62914551-1A6A-458F-975C-10E8FCAED6D2}"/>
            </a:ext>
          </a:extLst>
        </xdr:cNvPr>
        <xdr:cNvSpPr txBox="1"/>
      </xdr:nvSpPr>
      <xdr:spPr>
        <a:xfrm>
          <a:off x="18983402"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15" name="n_2aveValue【消防施設】&#10;一人当たり面積">
          <a:extLst>
            <a:ext uri="{FF2B5EF4-FFF2-40B4-BE49-F238E27FC236}">
              <a16:creationId xmlns:a16="http://schemas.microsoft.com/office/drawing/2014/main" id="{350C7CB1-008D-40F4-A285-8DCC976F8C0E}"/>
            </a:ext>
          </a:extLst>
        </xdr:cNvPr>
        <xdr:cNvSpPr txBox="1"/>
      </xdr:nvSpPr>
      <xdr:spPr>
        <a:xfrm>
          <a:off x="18183302" y="1344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16" name="n_3aveValue【消防施設】&#10;一人当たり面積">
          <a:extLst>
            <a:ext uri="{FF2B5EF4-FFF2-40B4-BE49-F238E27FC236}">
              <a16:creationId xmlns:a16="http://schemas.microsoft.com/office/drawing/2014/main" id="{624DEB25-9F39-456F-AC60-88A7E2E1E30B}"/>
            </a:ext>
          </a:extLst>
        </xdr:cNvPr>
        <xdr:cNvSpPr txBox="1"/>
      </xdr:nvSpPr>
      <xdr:spPr>
        <a:xfrm>
          <a:off x="17383202" y="134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17" name="n_4aveValue【消防施設】&#10;一人当たり面積">
          <a:extLst>
            <a:ext uri="{FF2B5EF4-FFF2-40B4-BE49-F238E27FC236}">
              <a16:creationId xmlns:a16="http://schemas.microsoft.com/office/drawing/2014/main" id="{8C5A2A0E-C04B-4065-A031-8A2ABF07A160}"/>
            </a:ext>
          </a:extLst>
        </xdr:cNvPr>
        <xdr:cNvSpPr txBox="1"/>
      </xdr:nvSpPr>
      <xdr:spPr>
        <a:xfrm>
          <a:off x="16592627" y="134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18" name="n_1mainValue【消防施設】&#10;一人当たり面積">
          <a:extLst>
            <a:ext uri="{FF2B5EF4-FFF2-40B4-BE49-F238E27FC236}">
              <a16:creationId xmlns:a16="http://schemas.microsoft.com/office/drawing/2014/main" id="{F58A87CF-C293-4EEB-B4A1-349F236A3CBB}"/>
            </a:ext>
          </a:extLst>
        </xdr:cNvPr>
        <xdr:cNvSpPr txBox="1"/>
      </xdr:nvSpPr>
      <xdr:spPr>
        <a:xfrm>
          <a:off x="18983402" y="137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19" name="n_2mainValue【消防施設】&#10;一人当たり面積">
          <a:extLst>
            <a:ext uri="{FF2B5EF4-FFF2-40B4-BE49-F238E27FC236}">
              <a16:creationId xmlns:a16="http://schemas.microsoft.com/office/drawing/2014/main" id="{BFD61FA0-93F0-4CE4-9C3F-1DAD495E034B}"/>
            </a:ext>
          </a:extLst>
        </xdr:cNvPr>
        <xdr:cNvSpPr txBox="1"/>
      </xdr:nvSpPr>
      <xdr:spPr>
        <a:xfrm>
          <a:off x="181833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0" name="n_3mainValue【消防施設】&#10;一人当たり面積">
          <a:extLst>
            <a:ext uri="{FF2B5EF4-FFF2-40B4-BE49-F238E27FC236}">
              <a16:creationId xmlns:a16="http://schemas.microsoft.com/office/drawing/2014/main" id="{53834AEE-AB2D-4760-BEBD-9670DDFE78ED}"/>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1" name="n_4mainValue【消防施設】&#10;一人当たり面積">
          <a:extLst>
            <a:ext uri="{FF2B5EF4-FFF2-40B4-BE49-F238E27FC236}">
              <a16:creationId xmlns:a16="http://schemas.microsoft.com/office/drawing/2014/main" id="{FAF675E9-ABA2-408B-919E-61F2F76EF012}"/>
            </a:ext>
          </a:extLst>
        </xdr:cNvPr>
        <xdr:cNvSpPr txBox="1"/>
      </xdr:nvSpPr>
      <xdr:spPr>
        <a:xfrm>
          <a:off x="1659262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a:extLst>
            <a:ext uri="{FF2B5EF4-FFF2-40B4-BE49-F238E27FC236}">
              <a16:creationId xmlns:a16="http://schemas.microsoft.com/office/drawing/2014/main" id="{71F29CD8-B62A-4AC4-9532-59316A72119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a:extLst>
            <a:ext uri="{FF2B5EF4-FFF2-40B4-BE49-F238E27FC236}">
              <a16:creationId xmlns:a16="http://schemas.microsoft.com/office/drawing/2014/main" id="{BF645689-E76F-47C2-B90F-40DD83B879C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a:extLst>
            <a:ext uri="{FF2B5EF4-FFF2-40B4-BE49-F238E27FC236}">
              <a16:creationId xmlns:a16="http://schemas.microsoft.com/office/drawing/2014/main" id="{996BE7A0-5E94-4A94-A3CF-CD107E63FF6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a:extLst>
            <a:ext uri="{FF2B5EF4-FFF2-40B4-BE49-F238E27FC236}">
              <a16:creationId xmlns:a16="http://schemas.microsoft.com/office/drawing/2014/main" id="{823934B7-33D2-44A3-9A1B-751EBB112917}"/>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a:extLst>
            <a:ext uri="{FF2B5EF4-FFF2-40B4-BE49-F238E27FC236}">
              <a16:creationId xmlns:a16="http://schemas.microsoft.com/office/drawing/2014/main" id="{8E1669FF-FF74-41EE-8376-32B48EEE139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a:extLst>
            <a:ext uri="{FF2B5EF4-FFF2-40B4-BE49-F238E27FC236}">
              <a16:creationId xmlns:a16="http://schemas.microsoft.com/office/drawing/2014/main" id="{D9C85337-D99D-47E7-A3A3-28B6629333A4}"/>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a:extLst>
            <a:ext uri="{FF2B5EF4-FFF2-40B4-BE49-F238E27FC236}">
              <a16:creationId xmlns:a16="http://schemas.microsoft.com/office/drawing/2014/main" id="{20BC9641-996C-434D-B469-79744F2EAFE4}"/>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a:extLst>
            <a:ext uri="{FF2B5EF4-FFF2-40B4-BE49-F238E27FC236}">
              <a16:creationId xmlns:a16="http://schemas.microsoft.com/office/drawing/2014/main" id="{9F83A0CE-EE76-4BF1-97C4-F1A5ABC68B62}"/>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a:extLst>
            <a:ext uri="{FF2B5EF4-FFF2-40B4-BE49-F238E27FC236}">
              <a16:creationId xmlns:a16="http://schemas.microsoft.com/office/drawing/2014/main" id="{A20A1BB5-CB0F-4A2D-A5CC-7C435A3C2C9A}"/>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a:extLst>
            <a:ext uri="{FF2B5EF4-FFF2-40B4-BE49-F238E27FC236}">
              <a16:creationId xmlns:a16="http://schemas.microsoft.com/office/drawing/2014/main" id="{DA8268AB-1594-4B4F-82EE-654EFACCCDD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a:extLst>
            <a:ext uri="{FF2B5EF4-FFF2-40B4-BE49-F238E27FC236}">
              <a16:creationId xmlns:a16="http://schemas.microsoft.com/office/drawing/2014/main" id="{9317AECC-010C-4152-B1AE-C5BE3B7C7403}"/>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a:extLst>
            <a:ext uri="{FF2B5EF4-FFF2-40B4-BE49-F238E27FC236}">
              <a16:creationId xmlns:a16="http://schemas.microsoft.com/office/drawing/2014/main" id="{464937F5-4290-4522-8496-14A2197B47AF}"/>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a:extLst>
            <a:ext uri="{FF2B5EF4-FFF2-40B4-BE49-F238E27FC236}">
              <a16:creationId xmlns:a16="http://schemas.microsoft.com/office/drawing/2014/main" id="{A9A26E54-B946-4C47-8500-4F86CDCEB6DA}"/>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a:extLst>
            <a:ext uri="{FF2B5EF4-FFF2-40B4-BE49-F238E27FC236}">
              <a16:creationId xmlns:a16="http://schemas.microsoft.com/office/drawing/2014/main" id="{38557527-9FC5-4549-8C0D-CB722216D3E5}"/>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a:extLst>
            <a:ext uri="{FF2B5EF4-FFF2-40B4-BE49-F238E27FC236}">
              <a16:creationId xmlns:a16="http://schemas.microsoft.com/office/drawing/2014/main" id="{568847AC-E6F3-4930-A566-A520106148CC}"/>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a:extLst>
            <a:ext uri="{FF2B5EF4-FFF2-40B4-BE49-F238E27FC236}">
              <a16:creationId xmlns:a16="http://schemas.microsoft.com/office/drawing/2014/main" id="{15586F21-030C-4375-A91C-8CC4339A57B5}"/>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a:extLst>
            <a:ext uri="{FF2B5EF4-FFF2-40B4-BE49-F238E27FC236}">
              <a16:creationId xmlns:a16="http://schemas.microsoft.com/office/drawing/2014/main" id="{240F28F7-BBB1-437F-A123-40FC728E1EDA}"/>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a:extLst>
            <a:ext uri="{FF2B5EF4-FFF2-40B4-BE49-F238E27FC236}">
              <a16:creationId xmlns:a16="http://schemas.microsoft.com/office/drawing/2014/main" id="{B49BC153-E9B4-4F0D-911C-1B52FED93D0B}"/>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a:extLst>
            <a:ext uri="{FF2B5EF4-FFF2-40B4-BE49-F238E27FC236}">
              <a16:creationId xmlns:a16="http://schemas.microsoft.com/office/drawing/2014/main" id="{36536C72-4172-41EA-94AB-A565F5E607C6}"/>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a:extLst>
            <a:ext uri="{FF2B5EF4-FFF2-40B4-BE49-F238E27FC236}">
              <a16:creationId xmlns:a16="http://schemas.microsoft.com/office/drawing/2014/main" id="{B5419436-8CC5-472D-AF19-4DDBED87D9C3}"/>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a:extLst>
            <a:ext uri="{FF2B5EF4-FFF2-40B4-BE49-F238E27FC236}">
              <a16:creationId xmlns:a16="http://schemas.microsoft.com/office/drawing/2014/main" id="{D32D807F-8CC9-4C50-BBBC-E98E43D5DBD3}"/>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a:extLst>
            <a:ext uri="{FF2B5EF4-FFF2-40B4-BE49-F238E27FC236}">
              <a16:creationId xmlns:a16="http://schemas.microsoft.com/office/drawing/2014/main" id="{41742654-239B-44D2-A8BE-EDB0C690232C}"/>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a:extLst>
            <a:ext uri="{FF2B5EF4-FFF2-40B4-BE49-F238E27FC236}">
              <a16:creationId xmlns:a16="http://schemas.microsoft.com/office/drawing/2014/main" id="{10515CBD-1EB8-464D-AC4A-A1580E695158}"/>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a:extLst>
            <a:ext uri="{FF2B5EF4-FFF2-40B4-BE49-F238E27FC236}">
              <a16:creationId xmlns:a16="http://schemas.microsoft.com/office/drawing/2014/main" id="{F0BAE62B-6595-4B54-9760-8C23BFE165B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a:extLst>
            <a:ext uri="{FF2B5EF4-FFF2-40B4-BE49-F238E27FC236}">
              <a16:creationId xmlns:a16="http://schemas.microsoft.com/office/drawing/2014/main" id="{43A1B29C-DEBB-44C8-AD38-E3B59DE6B6D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47" name="直線コネクタ 846">
          <a:extLst>
            <a:ext uri="{FF2B5EF4-FFF2-40B4-BE49-F238E27FC236}">
              <a16:creationId xmlns:a16="http://schemas.microsoft.com/office/drawing/2014/main" id="{6AF1A3C2-4360-437E-91AB-C34E93E586E2}"/>
            </a:ext>
          </a:extLst>
        </xdr:cNvPr>
        <xdr:cNvCxnSpPr/>
      </xdr:nvCxnSpPr>
      <xdr:spPr>
        <a:xfrm flipV="1">
          <a:off x="14696439" y="16162293"/>
          <a:ext cx="0" cy="144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48" name="【庁舎】&#10;有形固定資産減価償却率最小値テキスト">
          <a:extLst>
            <a:ext uri="{FF2B5EF4-FFF2-40B4-BE49-F238E27FC236}">
              <a16:creationId xmlns:a16="http://schemas.microsoft.com/office/drawing/2014/main" id="{9DE356DB-86F0-4655-9E35-5AB4F9C05D9D}"/>
            </a:ext>
          </a:extLst>
        </xdr:cNvPr>
        <xdr:cNvSpPr txBox="1"/>
      </xdr:nvSpPr>
      <xdr:spPr>
        <a:xfrm>
          <a:off x="14735175"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49" name="直線コネクタ 848">
          <a:extLst>
            <a:ext uri="{FF2B5EF4-FFF2-40B4-BE49-F238E27FC236}">
              <a16:creationId xmlns:a16="http://schemas.microsoft.com/office/drawing/2014/main" id="{80CFD99E-6E76-4AC8-9775-DB86BBF5A26C}"/>
            </a:ext>
          </a:extLst>
        </xdr:cNvPr>
        <xdr:cNvCxnSpPr/>
      </xdr:nvCxnSpPr>
      <xdr:spPr>
        <a:xfrm>
          <a:off x="14611350" y="17609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0" name="【庁舎】&#10;有形固定資産減価償却率最大値テキスト">
          <a:extLst>
            <a:ext uri="{FF2B5EF4-FFF2-40B4-BE49-F238E27FC236}">
              <a16:creationId xmlns:a16="http://schemas.microsoft.com/office/drawing/2014/main" id="{64A38423-6BE5-4458-BF88-387DDF7F635B}"/>
            </a:ext>
          </a:extLst>
        </xdr:cNvPr>
        <xdr:cNvSpPr txBox="1"/>
      </xdr:nvSpPr>
      <xdr:spPr>
        <a:xfrm>
          <a:off x="14735175" y="15947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1" name="直線コネクタ 850">
          <a:extLst>
            <a:ext uri="{FF2B5EF4-FFF2-40B4-BE49-F238E27FC236}">
              <a16:creationId xmlns:a16="http://schemas.microsoft.com/office/drawing/2014/main" id="{7CE57924-868A-4E53-9555-9F670BC7D605}"/>
            </a:ext>
          </a:extLst>
        </xdr:cNvPr>
        <xdr:cNvCxnSpPr/>
      </xdr:nvCxnSpPr>
      <xdr:spPr>
        <a:xfrm>
          <a:off x="14611350" y="16162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52" name="【庁舎】&#10;有形固定資産減価償却率平均値テキスト">
          <a:extLst>
            <a:ext uri="{FF2B5EF4-FFF2-40B4-BE49-F238E27FC236}">
              <a16:creationId xmlns:a16="http://schemas.microsoft.com/office/drawing/2014/main" id="{B4B8143E-8FD8-4727-B1E1-77D9067CB769}"/>
            </a:ext>
          </a:extLst>
        </xdr:cNvPr>
        <xdr:cNvSpPr txBox="1"/>
      </xdr:nvSpPr>
      <xdr:spPr>
        <a:xfrm>
          <a:off x="14735175" y="16837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53" name="フローチャート: 判断 852">
          <a:extLst>
            <a:ext uri="{FF2B5EF4-FFF2-40B4-BE49-F238E27FC236}">
              <a16:creationId xmlns:a16="http://schemas.microsoft.com/office/drawing/2014/main" id="{C1B3EF75-827D-467F-9441-0176B67CE134}"/>
            </a:ext>
          </a:extLst>
        </xdr:cNvPr>
        <xdr:cNvSpPr/>
      </xdr:nvSpPr>
      <xdr:spPr>
        <a:xfrm>
          <a:off x="14649450" y="168590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54" name="フローチャート: 判断 853">
          <a:extLst>
            <a:ext uri="{FF2B5EF4-FFF2-40B4-BE49-F238E27FC236}">
              <a16:creationId xmlns:a16="http://schemas.microsoft.com/office/drawing/2014/main" id="{FB5E4A3F-7E85-4ABD-9C98-86C1CA465A43}"/>
            </a:ext>
          </a:extLst>
        </xdr:cNvPr>
        <xdr:cNvSpPr/>
      </xdr:nvSpPr>
      <xdr:spPr>
        <a:xfrm>
          <a:off x="13887450" y="168851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55" name="フローチャート: 判断 854">
          <a:extLst>
            <a:ext uri="{FF2B5EF4-FFF2-40B4-BE49-F238E27FC236}">
              <a16:creationId xmlns:a16="http://schemas.microsoft.com/office/drawing/2014/main" id="{CC2666F8-FC95-48EA-AB5C-145BC6E59438}"/>
            </a:ext>
          </a:extLst>
        </xdr:cNvPr>
        <xdr:cNvSpPr/>
      </xdr:nvSpPr>
      <xdr:spPr>
        <a:xfrm>
          <a:off x="13096875" y="16926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56" name="フローチャート: 判断 855">
          <a:extLst>
            <a:ext uri="{FF2B5EF4-FFF2-40B4-BE49-F238E27FC236}">
              <a16:creationId xmlns:a16="http://schemas.microsoft.com/office/drawing/2014/main" id="{AFCADEDF-C1DE-4AA5-904D-0684E04549D5}"/>
            </a:ext>
          </a:extLst>
        </xdr:cNvPr>
        <xdr:cNvSpPr/>
      </xdr:nvSpPr>
      <xdr:spPr>
        <a:xfrm>
          <a:off x="12296775" y="169325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57" name="フローチャート: 判断 856">
          <a:extLst>
            <a:ext uri="{FF2B5EF4-FFF2-40B4-BE49-F238E27FC236}">
              <a16:creationId xmlns:a16="http://schemas.microsoft.com/office/drawing/2014/main" id="{D8ACD55B-54D2-4BF8-95E6-AC2B390A36C8}"/>
            </a:ext>
          </a:extLst>
        </xdr:cNvPr>
        <xdr:cNvSpPr/>
      </xdr:nvSpPr>
      <xdr:spPr>
        <a:xfrm>
          <a:off x="11487150" y="169242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523A81D0-F6CD-467C-AD07-DEE581BB6C9D}"/>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BA619CF6-1CE2-4C43-B77D-4843CF8496E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C8DD0707-2AFB-43F7-AA59-E7EA43823FCF}"/>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DB8F4D39-56FB-4806-BC04-EA7CDC30D0C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A2B6581A-5E1D-4958-8177-9040CDFC6881}"/>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863" name="楕円 862">
          <a:extLst>
            <a:ext uri="{FF2B5EF4-FFF2-40B4-BE49-F238E27FC236}">
              <a16:creationId xmlns:a16="http://schemas.microsoft.com/office/drawing/2014/main" id="{F0D9A0B4-760D-4972-966E-26129493CC67}"/>
            </a:ext>
          </a:extLst>
        </xdr:cNvPr>
        <xdr:cNvSpPr/>
      </xdr:nvSpPr>
      <xdr:spPr>
        <a:xfrm>
          <a:off x="14649450" y="165188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864" name="【庁舎】&#10;有形固定資産減価償却率該当値テキスト">
          <a:extLst>
            <a:ext uri="{FF2B5EF4-FFF2-40B4-BE49-F238E27FC236}">
              <a16:creationId xmlns:a16="http://schemas.microsoft.com/office/drawing/2014/main" id="{3F8D60F2-8890-483E-AFA2-3AF803DA1347}"/>
            </a:ext>
          </a:extLst>
        </xdr:cNvPr>
        <xdr:cNvSpPr txBox="1"/>
      </xdr:nvSpPr>
      <xdr:spPr>
        <a:xfrm>
          <a:off x="14735175" y="1638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142966</xdr:rowOff>
    </xdr:from>
    <xdr:to>
      <xdr:col>81</xdr:col>
      <xdr:colOff>101600</xdr:colOff>
      <xdr:row>102</xdr:row>
      <xdr:rowOff>73116</xdr:rowOff>
    </xdr:to>
    <xdr:sp macro="" textlink="">
      <xdr:nvSpPr>
        <xdr:cNvPr id="865" name="楕円 864">
          <a:extLst>
            <a:ext uri="{FF2B5EF4-FFF2-40B4-BE49-F238E27FC236}">
              <a16:creationId xmlns:a16="http://schemas.microsoft.com/office/drawing/2014/main" id="{8379BB02-BDCC-462F-8477-F0EBDB0C4E15}"/>
            </a:ext>
          </a:extLst>
        </xdr:cNvPr>
        <xdr:cNvSpPr/>
      </xdr:nvSpPr>
      <xdr:spPr>
        <a:xfrm>
          <a:off x="13887450" y="164942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22316</xdr:rowOff>
    </xdr:from>
    <xdr:to>
      <xdr:col>85</xdr:col>
      <xdr:colOff>127000</xdr:colOff>
      <xdr:row>102</xdr:row>
      <xdr:rowOff>53339</xdr:rowOff>
    </xdr:to>
    <xdr:cxnSp macro="">
      <xdr:nvCxnSpPr>
        <xdr:cNvPr id="866" name="直線コネクタ 865">
          <a:extLst>
            <a:ext uri="{FF2B5EF4-FFF2-40B4-BE49-F238E27FC236}">
              <a16:creationId xmlns:a16="http://schemas.microsoft.com/office/drawing/2014/main" id="{EA1F58E6-79D9-40A4-B960-2B7BE213F6E6}"/>
            </a:ext>
          </a:extLst>
        </xdr:cNvPr>
        <xdr:cNvCxnSpPr/>
      </xdr:nvCxnSpPr>
      <xdr:spPr>
        <a:xfrm>
          <a:off x="13935075" y="16541841"/>
          <a:ext cx="762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xdr:rowOff>
    </xdr:from>
    <xdr:to>
      <xdr:col>76</xdr:col>
      <xdr:colOff>165100</xdr:colOff>
      <xdr:row>107</xdr:row>
      <xdr:rowOff>109038</xdr:rowOff>
    </xdr:to>
    <xdr:sp macro="" textlink="">
      <xdr:nvSpPr>
        <xdr:cNvPr id="867" name="楕円 866">
          <a:extLst>
            <a:ext uri="{FF2B5EF4-FFF2-40B4-BE49-F238E27FC236}">
              <a16:creationId xmlns:a16="http://schemas.microsoft.com/office/drawing/2014/main" id="{27B07EEF-765D-4D41-BFE6-34652413C33F}"/>
            </a:ext>
          </a:extLst>
        </xdr:cNvPr>
        <xdr:cNvSpPr/>
      </xdr:nvSpPr>
      <xdr:spPr>
        <a:xfrm>
          <a:off x="13096875" y="173365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22316</xdr:rowOff>
    </xdr:from>
    <xdr:to>
      <xdr:col>81</xdr:col>
      <xdr:colOff>50800</xdr:colOff>
      <xdr:row>107</xdr:row>
      <xdr:rowOff>58238</xdr:rowOff>
    </xdr:to>
    <xdr:cxnSp macro="">
      <xdr:nvCxnSpPr>
        <xdr:cNvPr id="868" name="直線コネクタ 867">
          <a:extLst>
            <a:ext uri="{FF2B5EF4-FFF2-40B4-BE49-F238E27FC236}">
              <a16:creationId xmlns:a16="http://schemas.microsoft.com/office/drawing/2014/main" id="{87E21A2B-3C1C-42FF-B3CF-ACB5B1145910}"/>
            </a:ext>
          </a:extLst>
        </xdr:cNvPr>
        <xdr:cNvCxnSpPr/>
      </xdr:nvCxnSpPr>
      <xdr:spPr>
        <a:xfrm flipV="1">
          <a:off x="13144500" y="16541841"/>
          <a:ext cx="790575" cy="84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144599</xdr:rowOff>
    </xdr:from>
    <xdr:to>
      <xdr:col>72</xdr:col>
      <xdr:colOff>38100</xdr:colOff>
      <xdr:row>107</xdr:row>
      <xdr:rowOff>74749</xdr:rowOff>
    </xdr:to>
    <xdr:sp macro="" textlink="">
      <xdr:nvSpPr>
        <xdr:cNvPr id="869" name="楕円 868">
          <a:extLst>
            <a:ext uri="{FF2B5EF4-FFF2-40B4-BE49-F238E27FC236}">
              <a16:creationId xmlns:a16="http://schemas.microsoft.com/office/drawing/2014/main" id="{6A38B4B5-32FC-4C1A-BB48-60D7B24EE4F6}"/>
            </a:ext>
          </a:extLst>
        </xdr:cNvPr>
        <xdr:cNvSpPr/>
      </xdr:nvSpPr>
      <xdr:spPr>
        <a:xfrm>
          <a:off x="12296775" y="173054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23949</xdr:rowOff>
    </xdr:from>
    <xdr:to>
      <xdr:col>76</xdr:col>
      <xdr:colOff>114300</xdr:colOff>
      <xdr:row>107</xdr:row>
      <xdr:rowOff>58238</xdr:rowOff>
    </xdr:to>
    <xdr:cxnSp macro="">
      <xdr:nvCxnSpPr>
        <xdr:cNvPr id="870" name="直線コネクタ 869">
          <a:extLst>
            <a:ext uri="{FF2B5EF4-FFF2-40B4-BE49-F238E27FC236}">
              <a16:creationId xmlns:a16="http://schemas.microsoft.com/office/drawing/2014/main" id="{91D7CD23-1EAE-4AC2-A962-63858D1112FF}"/>
            </a:ext>
          </a:extLst>
        </xdr:cNvPr>
        <xdr:cNvCxnSpPr/>
      </xdr:nvCxnSpPr>
      <xdr:spPr>
        <a:xfrm>
          <a:off x="12344400" y="17353099"/>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871" name="楕円 870">
          <a:extLst>
            <a:ext uri="{FF2B5EF4-FFF2-40B4-BE49-F238E27FC236}">
              <a16:creationId xmlns:a16="http://schemas.microsoft.com/office/drawing/2014/main" id="{F3197D03-4167-4CD7-AA77-085C968F3A89}"/>
            </a:ext>
          </a:extLst>
        </xdr:cNvPr>
        <xdr:cNvSpPr/>
      </xdr:nvSpPr>
      <xdr:spPr>
        <a:xfrm>
          <a:off x="11487150" y="172776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164374</xdr:rowOff>
    </xdr:from>
    <xdr:to>
      <xdr:col>71</xdr:col>
      <xdr:colOff>177800</xdr:colOff>
      <xdr:row>107</xdr:row>
      <xdr:rowOff>23949</xdr:rowOff>
    </xdr:to>
    <xdr:cxnSp macro="">
      <xdr:nvCxnSpPr>
        <xdr:cNvPr id="872" name="直線コネクタ 871">
          <a:extLst>
            <a:ext uri="{FF2B5EF4-FFF2-40B4-BE49-F238E27FC236}">
              <a16:creationId xmlns:a16="http://schemas.microsoft.com/office/drawing/2014/main" id="{252E7022-0961-45A3-8734-2CE9614C31A7}"/>
            </a:ext>
          </a:extLst>
        </xdr:cNvPr>
        <xdr:cNvCxnSpPr/>
      </xdr:nvCxnSpPr>
      <xdr:spPr>
        <a:xfrm>
          <a:off x="11534775" y="17325249"/>
          <a:ext cx="809625"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73" name="n_1aveValue【庁舎】&#10;有形固定資産減価償却率">
          <a:extLst>
            <a:ext uri="{FF2B5EF4-FFF2-40B4-BE49-F238E27FC236}">
              <a16:creationId xmlns:a16="http://schemas.microsoft.com/office/drawing/2014/main" id="{F7B555C1-E9B5-4130-BD89-ED65D5C442B7}"/>
            </a:ext>
          </a:extLst>
        </xdr:cNvPr>
        <xdr:cNvSpPr txBox="1"/>
      </xdr:nvSpPr>
      <xdr:spPr>
        <a:xfrm>
          <a:off x="13745219" y="16974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74" name="n_2aveValue【庁舎】&#10;有形固定資産減価償却率">
          <a:extLst>
            <a:ext uri="{FF2B5EF4-FFF2-40B4-BE49-F238E27FC236}">
              <a16:creationId xmlns:a16="http://schemas.microsoft.com/office/drawing/2014/main" id="{C025AA7E-A53B-49A9-9989-70C8D0335624}"/>
            </a:ext>
          </a:extLst>
        </xdr:cNvPr>
        <xdr:cNvSpPr txBox="1"/>
      </xdr:nvSpPr>
      <xdr:spPr>
        <a:xfrm>
          <a:off x="12964169" y="1671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75" name="n_3aveValue【庁舎】&#10;有形固定資産減価償却率">
          <a:extLst>
            <a:ext uri="{FF2B5EF4-FFF2-40B4-BE49-F238E27FC236}">
              <a16:creationId xmlns:a16="http://schemas.microsoft.com/office/drawing/2014/main" id="{54DEB1B4-B4E4-4857-A7F7-C5B47BC8A5F3}"/>
            </a:ext>
          </a:extLst>
        </xdr:cNvPr>
        <xdr:cNvSpPr txBox="1"/>
      </xdr:nvSpPr>
      <xdr:spPr>
        <a:xfrm>
          <a:off x="12164069" y="1671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76" name="n_4aveValue【庁舎】&#10;有形固定資産減価償却率">
          <a:extLst>
            <a:ext uri="{FF2B5EF4-FFF2-40B4-BE49-F238E27FC236}">
              <a16:creationId xmlns:a16="http://schemas.microsoft.com/office/drawing/2014/main" id="{7DEE63EB-7F21-481A-9718-FE75F73C0DD8}"/>
            </a:ext>
          </a:extLst>
        </xdr:cNvPr>
        <xdr:cNvSpPr txBox="1"/>
      </xdr:nvSpPr>
      <xdr:spPr>
        <a:xfrm>
          <a:off x="11354444" y="16709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89643</xdr:rowOff>
    </xdr:from>
    <xdr:ext cx="405111" cy="259045"/>
    <xdr:sp macro="" textlink="">
      <xdr:nvSpPr>
        <xdr:cNvPr id="877" name="n_1mainValue【庁舎】&#10;有形固定資産減価償却率">
          <a:extLst>
            <a:ext uri="{FF2B5EF4-FFF2-40B4-BE49-F238E27FC236}">
              <a16:creationId xmlns:a16="http://schemas.microsoft.com/office/drawing/2014/main" id="{5A64FD11-09AE-4468-B93A-50EF94123B33}"/>
            </a:ext>
          </a:extLst>
        </xdr:cNvPr>
        <xdr:cNvSpPr txBox="1"/>
      </xdr:nvSpPr>
      <xdr:spPr>
        <a:xfrm>
          <a:off x="13745219" y="16278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100165</xdr:rowOff>
    </xdr:from>
    <xdr:ext cx="405111" cy="259045"/>
    <xdr:sp macro="" textlink="">
      <xdr:nvSpPr>
        <xdr:cNvPr id="878" name="n_2mainValue【庁舎】&#10;有形固定資産減価償却率">
          <a:extLst>
            <a:ext uri="{FF2B5EF4-FFF2-40B4-BE49-F238E27FC236}">
              <a16:creationId xmlns:a16="http://schemas.microsoft.com/office/drawing/2014/main" id="{B11AA446-01F4-475F-9118-A62236E6BD76}"/>
            </a:ext>
          </a:extLst>
        </xdr:cNvPr>
        <xdr:cNvSpPr txBox="1"/>
      </xdr:nvSpPr>
      <xdr:spPr>
        <a:xfrm>
          <a:off x="12964169" y="17429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65876</xdr:rowOff>
    </xdr:from>
    <xdr:ext cx="405111" cy="259045"/>
    <xdr:sp macro="" textlink="">
      <xdr:nvSpPr>
        <xdr:cNvPr id="879" name="n_3mainValue【庁舎】&#10;有形固定資産減価償却率">
          <a:extLst>
            <a:ext uri="{FF2B5EF4-FFF2-40B4-BE49-F238E27FC236}">
              <a16:creationId xmlns:a16="http://schemas.microsoft.com/office/drawing/2014/main" id="{401097B7-FDA2-41C1-BF8D-50B17312617D}"/>
            </a:ext>
          </a:extLst>
        </xdr:cNvPr>
        <xdr:cNvSpPr txBox="1"/>
      </xdr:nvSpPr>
      <xdr:spPr>
        <a:xfrm>
          <a:off x="12164069" y="17395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880" name="n_4mainValue【庁舎】&#10;有形固定資産減価償却率">
          <a:extLst>
            <a:ext uri="{FF2B5EF4-FFF2-40B4-BE49-F238E27FC236}">
              <a16:creationId xmlns:a16="http://schemas.microsoft.com/office/drawing/2014/main" id="{1BAEB3E2-FA67-4CF2-B0A8-62EFF61CD181}"/>
            </a:ext>
          </a:extLst>
        </xdr:cNvPr>
        <xdr:cNvSpPr txBox="1"/>
      </xdr:nvSpPr>
      <xdr:spPr>
        <a:xfrm>
          <a:off x="11354444" y="1735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EA763BC7-0FF7-4465-8981-5D5B7F6ABC0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BEE6F5C4-8234-4024-AFDD-8CFC3778BC7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B9B395A1-ADA2-47DA-BF40-404E0F2076C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3375D47D-077A-4960-BB94-09E112961B5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E3D247EC-428B-4EA2-A201-332B5D44CDDE}"/>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34FE83DD-2B01-49C5-BCBB-2055916CB44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F40E014F-9786-42B8-8965-7B60CD1B0850}"/>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77189499-EAE5-4D2D-8DB3-BE676405261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F931BA83-9FDE-42D9-B131-A316920682E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878847D2-C240-4AF7-89F6-9E7C8630913E}"/>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FA52F9AB-72EE-4EC7-9CAD-BFD3EE57A5CE}"/>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5E2E867F-6EEA-4336-AE50-B515BCE1BCE0}"/>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58DD67D7-2C18-4230-A73E-FF1E9281577A}"/>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80BB4C8A-8645-4FD3-B15F-F1624337FDD7}"/>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5BCC00F1-BB9F-4453-BCB4-4912E8F25EF1}"/>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2EA9587F-B203-488B-91F6-37AF8FA545C8}"/>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B537E392-7A8D-4B72-AD24-9D4A38F2CA26}"/>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4CA758DF-DB23-4A4C-9585-D45F8F05615F}"/>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B49E1342-86FE-4A6F-98E3-500978F6E255}"/>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808AEC6D-9197-410D-BEAF-CA89024632A8}"/>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697A3DE8-33DB-451C-B09C-43CB1226866A}"/>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683B3E55-1E57-4EE3-8AC0-37B4B0C6FC36}"/>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EF9D75DD-CA4D-43FB-9C63-4DBA11CAE60D}"/>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63053AB7-2615-4CF6-838E-92BC7B70100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庁舎】&#10;一人当たり面積グラフ枠">
          <a:extLst>
            <a:ext uri="{FF2B5EF4-FFF2-40B4-BE49-F238E27FC236}">
              <a16:creationId xmlns:a16="http://schemas.microsoft.com/office/drawing/2014/main" id="{8AAB4A2C-EF61-420A-8589-B2BA069747E7}"/>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06" name="直線コネクタ 905">
          <a:extLst>
            <a:ext uri="{FF2B5EF4-FFF2-40B4-BE49-F238E27FC236}">
              <a16:creationId xmlns:a16="http://schemas.microsoft.com/office/drawing/2014/main" id="{91AE3257-9C1F-4F6D-AE05-0D523614B57A}"/>
            </a:ext>
          </a:extLst>
        </xdr:cNvPr>
        <xdr:cNvCxnSpPr/>
      </xdr:nvCxnSpPr>
      <xdr:spPr>
        <a:xfrm flipV="1">
          <a:off x="19954239" y="16118114"/>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07" name="【庁舎】&#10;一人当たり面積最小値テキスト">
          <a:extLst>
            <a:ext uri="{FF2B5EF4-FFF2-40B4-BE49-F238E27FC236}">
              <a16:creationId xmlns:a16="http://schemas.microsoft.com/office/drawing/2014/main" id="{7E220181-4166-40D8-9455-D2C1BD8B8749}"/>
            </a:ext>
          </a:extLst>
        </xdr:cNvPr>
        <xdr:cNvSpPr txBox="1"/>
      </xdr:nvSpPr>
      <xdr:spPr>
        <a:xfrm>
          <a:off x="19992975" y="174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08" name="直線コネクタ 907">
          <a:extLst>
            <a:ext uri="{FF2B5EF4-FFF2-40B4-BE49-F238E27FC236}">
              <a16:creationId xmlns:a16="http://schemas.microsoft.com/office/drawing/2014/main" id="{0FCF80FC-38D5-45AB-B2F7-AE864141D3F1}"/>
            </a:ext>
          </a:extLst>
        </xdr:cNvPr>
        <xdr:cNvCxnSpPr/>
      </xdr:nvCxnSpPr>
      <xdr:spPr>
        <a:xfrm>
          <a:off x="19878675" y="174690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09" name="【庁舎】&#10;一人当たり面積最大値テキスト">
          <a:extLst>
            <a:ext uri="{FF2B5EF4-FFF2-40B4-BE49-F238E27FC236}">
              <a16:creationId xmlns:a16="http://schemas.microsoft.com/office/drawing/2014/main" id="{84B85CA8-CB9D-416D-B8C9-100639315029}"/>
            </a:ext>
          </a:extLst>
        </xdr:cNvPr>
        <xdr:cNvSpPr txBox="1"/>
      </xdr:nvSpPr>
      <xdr:spPr>
        <a:xfrm>
          <a:off x="19992975" y="158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0" name="直線コネクタ 909">
          <a:extLst>
            <a:ext uri="{FF2B5EF4-FFF2-40B4-BE49-F238E27FC236}">
              <a16:creationId xmlns:a16="http://schemas.microsoft.com/office/drawing/2014/main" id="{B714FD78-2906-497C-9035-CA4DB7E091B1}"/>
            </a:ext>
          </a:extLst>
        </xdr:cNvPr>
        <xdr:cNvCxnSpPr/>
      </xdr:nvCxnSpPr>
      <xdr:spPr>
        <a:xfrm>
          <a:off x="19878675" y="161181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1" name="【庁舎】&#10;一人当たり面積平均値テキスト">
          <a:extLst>
            <a:ext uri="{FF2B5EF4-FFF2-40B4-BE49-F238E27FC236}">
              <a16:creationId xmlns:a16="http://schemas.microsoft.com/office/drawing/2014/main" id="{DD129E19-FB28-4353-8D2B-3B2E17127739}"/>
            </a:ext>
          </a:extLst>
        </xdr:cNvPr>
        <xdr:cNvSpPr txBox="1"/>
      </xdr:nvSpPr>
      <xdr:spPr>
        <a:xfrm>
          <a:off x="19992975" y="16932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12" name="フローチャート: 判断 911">
          <a:extLst>
            <a:ext uri="{FF2B5EF4-FFF2-40B4-BE49-F238E27FC236}">
              <a16:creationId xmlns:a16="http://schemas.microsoft.com/office/drawing/2014/main" id="{10E39CBB-A8C2-471E-9961-8BCC33420A45}"/>
            </a:ext>
          </a:extLst>
        </xdr:cNvPr>
        <xdr:cNvSpPr/>
      </xdr:nvSpPr>
      <xdr:spPr>
        <a:xfrm>
          <a:off x="19897725" y="17068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13" name="フローチャート: 判断 912">
          <a:extLst>
            <a:ext uri="{FF2B5EF4-FFF2-40B4-BE49-F238E27FC236}">
              <a16:creationId xmlns:a16="http://schemas.microsoft.com/office/drawing/2014/main" id="{AC48535C-85A4-4845-83C3-CB4555D9CA08}"/>
            </a:ext>
          </a:extLst>
        </xdr:cNvPr>
        <xdr:cNvSpPr/>
      </xdr:nvSpPr>
      <xdr:spPr>
        <a:xfrm>
          <a:off x="19154775" y="170781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14" name="フローチャート: 判断 913">
          <a:extLst>
            <a:ext uri="{FF2B5EF4-FFF2-40B4-BE49-F238E27FC236}">
              <a16:creationId xmlns:a16="http://schemas.microsoft.com/office/drawing/2014/main" id="{5B722479-0C5C-4BF1-B02A-7098BCA2F188}"/>
            </a:ext>
          </a:extLst>
        </xdr:cNvPr>
        <xdr:cNvSpPr/>
      </xdr:nvSpPr>
      <xdr:spPr>
        <a:xfrm>
          <a:off x="18345150" y="170944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15" name="フローチャート: 判断 914">
          <a:extLst>
            <a:ext uri="{FF2B5EF4-FFF2-40B4-BE49-F238E27FC236}">
              <a16:creationId xmlns:a16="http://schemas.microsoft.com/office/drawing/2014/main" id="{24D240E7-37F5-4B5A-9652-ED0AA45690B1}"/>
            </a:ext>
          </a:extLst>
        </xdr:cNvPr>
        <xdr:cNvSpPr/>
      </xdr:nvSpPr>
      <xdr:spPr>
        <a:xfrm>
          <a:off x="17554575" y="170977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16" name="フローチャート: 判断 915">
          <a:extLst>
            <a:ext uri="{FF2B5EF4-FFF2-40B4-BE49-F238E27FC236}">
              <a16:creationId xmlns:a16="http://schemas.microsoft.com/office/drawing/2014/main" id="{B9622082-CA3B-40AC-96CC-9D80EA789927}"/>
            </a:ext>
          </a:extLst>
        </xdr:cNvPr>
        <xdr:cNvSpPr/>
      </xdr:nvSpPr>
      <xdr:spPr>
        <a:xfrm>
          <a:off x="16754475" y="170977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9DB89903-CB47-4D2C-8D99-F1E3E312C18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AD6313-7BA7-4AE6-BA00-450B7B7A309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57D4B2A1-04B0-42AA-96DB-E970E895005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AF535DE-A7FD-4033-9A5A-28AACBB3B0F0}"/>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F3081DDE-FDCF-4AC0-8ED9-0D66F55E6E5E}"/>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2" name="楕円 921">
          <a:extLst>
            <a:ext uri="{FF2B5EF4-FFF2-40B4-BE49-F238E27FC236}">
              <a16:creationId xmlns:a16="http://schemas.microsoft.com/office/drawing/2014/main" id="{3D985C7C-3C42-4838-A9A9-EDB40D83F1FE}"/>
            </a:ext>
          </a:extLst>
        </xdr:cNvPr>
        <xdr:cNvSpPr/>
      </xdr:nvSpPr>
      <xdr:spPr>
        <a:xfrm>
          <a:off x="19897725" y="1732651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74221</xdr:rowOff>
    </xdr:from>
    <xdr:ext cx="469744" cy="259045"/>
    <xdr:sp macro="" textlink="">
      <xdr:nvSpPr>
        <xdr:cNvPr id="923" name="【庁舎】&#10;一人当たり面積該当値テキスト">
          <a:extLst>
            <a:ext uri="{FF2B5EF4-FFF2-40B4-BE49-F238E27FC236}">
              <a16:creationId xmlns:a16="http://schemas.microsoft.com/office/drawing/2014/main" id="{CC0EED76-AD93-4EFB-90DD-D4F3C5697E1C}"/>
            </a:ext>
          </a:extLst>
        </xdr:cNvPr>
        <xdr:cNvSpPr txBox="1"/>
      </xdr:nvSpPr>
      <xdr:spPr>
        <a:xfrm>
          <a:off x="19992975" y="1723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924" name="楕円 923">
          <a:extLst>
            <a:ext uri="{FF2B5EF4-FFF2-40B4-BE49-F238E27FC236}">
              <a16:creationId xmlns:a16="http://schemas.microsoft.com/office/drawing/2014/main" id="{897CAF6C-A702-4050-B8B0-A5265FAAB1A0}"/>
            </a:ext>
          </a:extLst>
        </xdr:cNvPr>
        <xdr:cNvSpPr/>
      </xdr:nvSpPr>
      <xdr:spPr>
        <a:xfrm>
          <a:off x="19154775" y="17323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41911</xdr:rowOff>
    </xdr:to>
    <xdr:cxnSp macro="">
      <xdr:nvCxnSpPr>
        <xdr:cNvPr id="925" name="直線コネクタ 924">
          <a:extLst>
            <a:ext uri="{FF2B5EF4-FFF2-40B4-BE49-F238E27FC236}">
              <a16:creationId xmlns:a16="http://schemas.microsoft.com/office/drawing/2014/main" id="{93EB2034-323E-4628-BEAB-A9B285CD00BF}"/>
            </a:ext>
          </a:extLst>
        </xdr:cNvPr>
        <xdr:cNvCxnSpPr/>
      </xdr:nvCxnSpPr>
      <xdr:spPr>
        <a:xfrm flipV="1">
          <a:off x="19202400" y="17364619"/>
          <a:ext cx="752475"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926" name="楕円 925">
          <a:extLst>
            <a:ext uri="{FF2B5EF4-FFF2-40B4-BE49-F238E27FC236}">
              <a16:creationId xmlns:a16="http://schemas.microsoft.com/office/drawing/2014/main" id="{F64810B9-4AAF-419A-AB76-FC6699781C3D}"/>
            </a:ext>
          </a:extLst>
        </xdr:cNvPr>
        <xdr:cNvSpPr/>
      </xdr:nvSpPr>
      <xdr:spPr>
        <a:xfrm>
          <a:off x="18345150" y="173561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77832</xdr:rowOff>
    </xdr:to>
    <xdr:cxnSp macro="">
      <xdr:nvCxnSpPr>
        <xdr:cNvPr id="927" name="直線コネクタ 926">
          <a:extLst>
            <a:ext uri="{FF2B5EF4-FFF2-40B4-BE49-F238E27FC236}">
              <a16:creationId xmlns:a16="http://schemas.microsoft.com/office/drawing/2014/main" id="{616297C3-1885-4C29-80CA-3A53D06B0CF7}"/>
            </a:ext>
          </a:extLst>
        </xdr:cNvPr>
        <xdr:cNvCxnSpPr/>
      </xdr:nvCxnSpPr>
      <xdr:spPr>
        <a:xfrm flipV="1">
          <a:off x="18392775" y="17371061"/>
          <a:ext cx="809625"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928" name="楕円 927">
          <a:extLst>
            <a:ext uri="{FF2B5EF4-FFF2-40B4-BE49-F238E27FC236}">
              <a16:creationId xmlns:a16="http://schemas.microsoft.com/office/drawing/2014/main" id="{FD9A2B5A-E2F1-43CC-8E06-0B676BD8B280}"/>
            </a:ext>
          </a:extLst>
        </xdr:cNvPr>
        <xdr:cNvSpPr/>
      </xdr:nvSpPr>
      <xdr:spPr>
        <a:xfrm>
          <a:off x="17554575" y="173561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77832</xdr:rowOff>
    </xdr:to>
    <xdr:cxnSp macro="">
      <xdr:nvCxnSpPr>
        <xdr:cNvPr id="929" name="直線コネクタ 928">
          <a:extLst>
            <a:ext uri="{FF2B5EF4-FFF2-40B4-BE49-F238E27FC236}">
              <a16:creationId xmlns:a16="http://schemas.microsoft.com/office/drawing/2014/main" id="{63ECCD0F-D3E4-4CEA-A433-3A96204CE02D}"/>
            </a:ext>
          </a:extLst>
        </xdr:cNvPr>
        <xdr:cNvCxnSpPr/>
      </xdr:nvCxnSpPr>
      <xdr:spPr>
        <a:xfrm>
          <a:off x="17602200" y="1740380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930" name="楕円 929">
          <a:extLst>
            <a:ext uri="{FF2B5EF4-FFF2-40B4-BE49-F238E27FC236}">
              <a16:creationId xmlns:a16="http://schemas.microsoft.com/office/drawing/2014/main" id="{E5EB3880-8449-47F2-BF41-6755CC6E01CB}"/>
            </a:ext>
          </a:extLst>
        </xdr:cNvPr>
        <xdr:cNvSpPr/>
      </xdr:nvSpPr>
      <xdr:spPr>
        <a:xfrm>
          <a:off x="16754475" y="173561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77832</xdr:rowOff>
    </xdr:to>
    <xdr:cxnSp macro="">
      <xdr:nvCxnSpPr>
        <xdr:cNvPr id="931" name="直線コネクタ 930">
          <a:extLst>
            <a:ext uri="{FF2B5EF4-FFF2-40B4-BE49-F238E27FC236}">
              <a16:creationId xmlns:a16="http://schemas.microsoft.com/office/drawing/2014/main" id="{95D134E5-3271-4CCA-AAE7-43D86CF9D7D5}"/>
            </a:ext>
          </a:extLst>
        </xdr:cNvPr>
        <xdr:cNvCxnSpPr/>
      </xdr:nvCxnSpPr>
      <xdr:spPr>
        <a:xfrm>
          <a:off x="16802100" y="174038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32" name="n_1aveValue【庁舎】&#10;一人当たり面積">
          <a:extLst>
            <a:ext uri="{FF2B5EF4-FFF2-40B4-BE49-F238E27FC236}">
              <a16:creationId xmlns:a16="http://schemas.microsoft.com/office/drawing/2014/main" id="{872EA30F-43B6-4F17-A8FC-D415BCC6C997}"/>
            </a:ext>
          </a:extLst>
        </xdr:cNvPr>
        <xdr:cNvSpPr txBox="1"/>
      </xdr:nvSpPr>
      <xdr:spPr>
        <a:xfrm>
          <a:off x="18983402" y="168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33" name="n_2aveValue【庁舎】&#10;一人当たり面積">
          <a:extLst>
            <a:ext uri="{FF2B5EF4-FFF2-40B4-BE49-F238E27FC236}">
              <a16:creationId xmlns:a16="http://schemas.microsoft.com/office/drawing/2014/main" id="{C829FF14-BE66-47C9-B44B-F2CFDA61FE96}"/>
            </a:ext>
          </a:extLst>
        </xdr:cNvPr>
        <xdr:cNvSpPr txBox="1"/>
      </xdr:nvSpPr>
      <xdr:spPr>
        <a:xfrm>
          <a:off x="18183302" y="168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34" name="n_3aveValue【庁舎】&#10;一人当たり面積">
          <a:extLst>
            <a:ext uri="{FF2B5EF4-FFF2-40B4-BE49-F238E27FC236}">
              <a16:creationId xmlns:a16="http://schemas.microsoft.com/office/drawing/2014/main" id="{016AE41E-5C04-42C0-BBD2-9E73DD6478B2}"/>
            </a:ext>
          </a:extLst>
        </xdr:cNvPr>
        <xdr:cNvSpPr txBox="1"/>
      </xdr:nvSpPr>
      <xdr:spPr>
        <a:xfrm>
          <a:off x="17383202" y="1688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35" name="n_4aveValue【庁舎】&#10;一人当たり面積">
          <a:extLst>
            <a:ext uri="{FF2B5EF4-FFF2-40B4-BE49-F238E27FC236}">
              <a16:creationId xmlns:a16="http://schemas.microsoft.com/office/drawing/2014/main" id="{7A181CF1-8957-4643-AB6E-400D91F523A5}"/>
            </a:ext>
          </a:extLst>
        </xdr:cNvPr>
        <xdr:cNvSpPr txBox="1"/>
      </xdr:nvSpPr>
      <xdr:spPr>
        <a:xfrm>
          <a:off x="16592627" y="1688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936" name="n_1mainValue【庁舎】&#10;一人当たり面積">
          <a:extLst>
            <a:ext uri="{FF2B5EF4-FFF2-40B4-BE49-F238E27FC236}">
              <a16:creationId xmlns:a16="http://schemas.microsoft.com/office/drawing/2014/main" id="{921C4D0F-2347-410C-AFD0-230CCDE4D55D}"/>
            </a:ext>
          </a:extLst>
        </xdr:cNvPr>
        <xdr:cNvSpPr txBox="1"/>
      </xdr:nvSpPr>
      <xdr:spPr>
        <a:xfrm>
          <a:off x="18983402"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119759</xdr:rowOff>
    </xdr:from>
    <xdr:ext cx="469744" cy="259045"/>
    <xdr:sp macro="" textlink="">
      <xdr:nvSpPr>
        <xdr:cNvPr id="937" name="n_2mainValue【庁舎】&#10;一人当たり面積">
          <a:extLst>
            <a:ext uri="{FF2B5EF4-FFF2-40B4-BE49-F238E27FC236}">
              <a16:creationId xmlns:a16="http://schemas.microsoft.com/office/drawing/2014/main" id="{27EA47F0-44ED-4C24-98EF-E36F8FAD6EE4}"/>
            </a:ext>
          </a:extLst>
        </xdr:cNvPr>
        <xdr:cNvSpPr txBox="1"/>
      </xdr:nvSpPr>
      <xdr:spPr>
        <a:xfrm>
          <a:off x="18183302" y="174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938" name="n_3mainValue【庁舎】&#10;一人当たり面積">
          <a:extLst>
            <a:ext uri="{FF2B5EF4-FFF2-40B4-BE49-F238E27FC236}">
              <a16:creationId xmlns:a16="http://schemas.microsoft.com/office/drawing/2014/main" id="{346F5F2C-9811-4213-B7A8-2A3FD1100C43}"/>
            </a:ext>
          </a:extLst>
        </xdr:cNvPr>
        <xdr:cNvSpPr txBox="1"/>
      </xdr:nvSpPr>
      <xdr:spPr>
        <a:xfrm>
          <a:off x="17383202" y="174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119759</xdr:rowOff>
    </xdr:from>
    <xdr:ext cx="469744" cy="259045"/>
    <xdr:sp macro="" textlink="">
      <xdr:nvSpPr>
        <xdr:cNvPr id="939" name="n_4mainValue【庁舎】&#10;一人当たり面積">
          <a:extLst>
            <a:ext uri="{FF2B5EF4-FFF2-40B4-BE49-F238E27FC236}">
              <a16:creationId xmlns:a16="http://schemas.microsoft.com/office/drawing/2014/main" id="{1440C531-3A44-4513-BE84-6F53310A4E91}"/>
            </a:ext>
          </a:extLst>
        </xdr:cNvPr>
        <xdr:cNvSpPr txBox="1"/>
      </xdr:nvSpPr>
      <xdr:spPr>
        <a:xfrm>
          <a:off x="16592627" y="174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E3FBA001-AEB2-4C40-BD5D-BF83E9DEDAA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1A4A1B94-1C1A-471C-9A03-18BDC9F385D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A1EB2088-0E27-472C-92B4-7812CC993B5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類似団体と比較して、図書館、</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保健所の減価償却率が高い。各施設についても順次更新を検討していることから更新や改修が進むにつれ、減価償却率は低下する見込みである。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1796875" style="177" customWidth="1"/>
    <col min="13" max="17" width="2.36328125" style="177" customWidth="1"/>
    <col min="18" max="119" width="2.08984375" style="177" customWidth="1"/>
    <col min="120" max="16384" width="0" style="177"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8"/>
      <c r="DK1" s="178"/>
      <c r="DL1" s="178"/>
      <c r="DM1" s="178"/>
      <c r="DN1" s="178"/>
      <c r="DO1" s="178"/>
    </row>
    <row r="2" spans="1:119" ht="24" thickBot="1" x14ac:dyDescent="0.25">
      <c r="B2" s="179" t="s">
        <v>82</v>
      </c>
      <c r="C2" s="179"/>
      <c r="D2" s="180"/>
    </row>
    <row r="3" spans="1:119" ht="18.75" customHeight="1" thickBot="1" x14ac:dyDescent="0.25">
      <c r="A3" s="178"/>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78"/>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25031347</v>
      </c>
      <c r="BO4" s="449"/>
      <c r="BP4" s="449"/>
      <c r="BQ4" s="449"/>
      <c r="BR4" s="449"/>
      <c r="BS4" s="449"/>
      <c r="BT4" s="449"/>
      <c r="BU4" s="450"/>
      <c r="BV4" s="448">
        <v>25314728</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13.7</v>
      </c>
      <c r="CU4" s="589"/>
      <c r="CV4" s="589"/>
      <c r="CW4" s="589"/>
      <c r="CX4" s="589"/>
      <c r="CY4" s="589"/>
      <c r="CZ4" s="589"/>
      <c r="DA4" s="590"/>
      <c r="DB4" s="588">
        <v>12.8</v>
      </c>
      <c r="DC4" s="589"/>
      <c r="DD4" s="589"/>
      <c r="DE4" s="589"/>
      <c r="DF4" s="589"/>
      <c r="DG4" s="589"/>
      <c r="DH4" s="589"/>
      <c r="DI4" s="590"/>
    </row>
    <row r="5" spans="1:119" ht="18.75" customHeight="1" x14ac:dyDescent="0.2">
      <c r="A5" s="178"/>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23146031</v>
      </c>
      <c r="BO5" s="420"/>
      <c r="BP5" s="420"/>
      <c r="BQ5" s="420"/>
      <c r="BR5" s="420"/>
      <c r="BS5" s="420"/>
      <c r="BT5" s="420"/>
      <c r="BU5" s="421"/>
      <c r="BV5" s="419">
        <v>23580899</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95.2</v>
      </c>
      <c r="CU5" s="417"/>
      <c r="CV5" s="417"/>
      <c r="CW5" s="417"/>
      <c r="CX5" s="417"/>
      <c r="CY5" s="417"/>
      <c r="CZ5" s="417"/>
      <c r="DA5" s="418"/>
      <c r="DB5" s="416">
        <v>87.5</v>
      </c>
      <c r="DC5" s="417"/>
      <c r="DD5" s="417"/>
      <c r="DE5" s="417"/>
      <c r="DF5" s="417"/>
      <c r="DG5" s="417"/>
      <c r="DH5" s="417"/>
      <c r="DI5" s="418"/>
    </row>
    <row r="6" spans="1:119" ht="18.75" customHeight="1" x14ac:dyDescent="0.2">
      <c r="A6" s="178"/>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1885316</v>
      </c>
      <c r="BO6" s="420"/>
      <c r="BP6" s="420"/>
      <c r="BQ6" s="420"/>
      <c r="BR6" s="420"/>
      <c r="BS6" s="420"/>
      <c r="BT6" s="420"/>
      <c r="BU6" s="421"/>
      <c r="BV6" s="419">
        <v>1733829</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97.2</v>
      </c>
      <c r="CU6" s="563"/>
      <c r="CV6" s="563"/>
      <c r="CW6" s="563"/>
      <c r="CX6" s="563"/>
      <c r="CY6" s="563"/>
      <c r="CZ6" s="563"/>
      <c r="DA6" s="564"/>
      <c r="DB6" s="562">
        <v>92.3</v>
      </c>
      <c r="DC6" s="563"/>
      <c r="DD6" s="563"/>
      <c r="DE6" s="563"/>
      <c r="DF6" s="563"/>
      <c r="DG6" s="563"/>
      <c r="DH6" s="563"/>
      <c r="DI6" s="564"/>
    </row>
    <row r="7" spans="1:119" ht="18.75" customHeight="1" x14ac:dyDescent="0.2">
      <c r="A7" s="178"/>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95</v>
      </c>
      <c r="AV7" s="478"/>
      <c r="AW7" s="478"/>
      <c r="AX7" s="478"/>
      <c r="AY7" s="433" t="s">
        <v>106</v>
      </c>
      <c r="AZ7" s="434"/>
      <c r="BA7" s="434"/>
      <c r="BB7" s="434"/>
      <c r="BC7" s="434"/>
      <c r="BD7" s="434"/>
      <c r="BE7" s="434"/>
      <c r="BF7" s="434"/>
      <c r="BG7" s="434"/>
      <c r="BH7" s="434"/>
      <c r="BI7" s="434"/>
      <c r="BJ7" s="434"/>
      <c r="BK7" s="434"/>
      <c r="BL7" s="434"/>
      <c r="BM7" s="435"/>
      <c r="BN7" s="419">
        <v>126706</v>
      </c>
      <c r="BO7" s="420"/>
      <c r="BP7" s="420"/>
      <c r="BQ7" s="420"/>
      <c r="BR7" s="420"/>
      <c r="BS7" s="420"/>
      <c r="BT7" s="420"/>
      <c r="BU7" s="421"/>
      <c r="BV7" s="419">
        <v>73017</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12861000</v>
      </c>
      <c r="CU7" s="420"/>
      <c r="CV7" s="420"/>
      <c r="CW7" s="420"/>
      <c r="CX7" s="420"/>
      <c r="CY7" s="420"/>
      <c r="CZ7" s="420"/>
      <c r="DA7" s="421"/>
      <c r="DB7" s="419">
        <v>13020027</v>
      </c>
      <c r="DC7" s="420"/>
      <c r="DD7" s="420"/>
      <c r="DE7" s="420"/>
      <c r="DF7" s="420"/>
      <c r="DG7" s="420"/>
      <c r="DH7" s="420"/>
      <c r="DI7" s="421"/>
    </row>
    <row r="8" spans="1:119" ht="18.75" customHeight="1" thickBot="1" x14ac:dyDescent="0.25">
      <c r="A8" s="178"/>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109</v>
      </c>
      <c r="AV8" s="478"/>
      <c r="AW8" s="478"/>
      <c r="AX8" s="478"/>
      <c r="AY8" s="433" t="s">
        <v>110</v>
      </c>
      <c r="AZ8" s="434"/>
      <c r="BA8" s="434"/>
      <c r="BB8" s="434"/>
      <c r="BC8" s="434"/>
      <c r="BD8" s="434"/>
      <c r="BE8" s="434"/>
      <c r="BF8" s="434"/>
      <c r="BG8" s="434"/>
      <c r="BH8" s="434"/>
      <c r="BI8" s="434"/>
      <c r="BJ8" s="434"/>
      <c r="BK8" s="434"/>
      <c r="BL8" s="434"/>
      <c r="BM8" s="435"/>
      <c r="BN8" s="419">
        <v>1758610</v>
      </c>
      <c r="BO8" s="420"/>
      <c r="BP8" s="420"/>
      <c r="BQ8" s="420"/>
      <c r="BR8" s="420"/>
      <c r="BS8" s="420"/>
      <c r="BT8" s="420"/>
      <c r="BU8" s="421"/>
      <c r="BV8" s="419">
        <v>1660812</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0.7</v>
      </c>
      <c r="CU8" s="523"/>
      <c r="CV8" s="523"/>
      <c r="CW8" s="523"/>
      <c r="CX8" s="523"/>
      <c r="CY8" s="523"/>
      <c r="CZ8" s="523"/>
      <c r="DA8" s="524"/>
      <c r="DB8" s="522">
        <v>0.71</v>
      </c>
      <c r="DC8" s="523"/>
      <c r="DD8" s="523"/>
      <c r="DE8" s="523"/>
      <c r="DF8" s="523"/>
      <c r="DG8" s="523"/>
      <c r="DH8" s="523"/>
      <c r="DI8" s="524"/>
    </row>
    <row r="9" spans="1:119" ht="18.75" customHeight="1" thickBot="1" x14ac:dyDescent="0.25">
      <c r="A9" s="178"/>
      <c r="B9" s="551" t="s">
        <v>112</v>
      </c>
      <c r="C9" s="552"/>
      <c r="D9" s="552"/>
      <c r="E9" s="552"/>
      <c r="F9" s="552"/>
      <c r="G9" s="552"/>
      <c r="H9" s="552"/>
      <c r="I9" s="552"/>
      <c r="J9" s="552"/>
      <c r="K9" s="470"/>
      <c r="L9" s="553" t="s">
        <v>113</v>
      </c>
      <c r="M9" s="554"/>
      <c r="N9" s="554"/>
      <c r="O9" s="554"/>
      <c r="P9" s="554"/>
      <c r="Q9" s="555"/>
      <c r="R9" s="556">
        <v>56859</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95</v>
      </c>
      <c r="AV9" s="478"/>
      <c r="AW9" s="478"/>
      <c r="AX9" s="478"/>
      <c r="AY9" s="433" t="s">
        <v>116</v>
      </c>
      <c r="AZ9" s="434"/>
      <c r="BA9" s="434"/>
      <c r="BB9" s="434"/>
      <c r="BC9" s="434"/>
      <c r="BD9" s="434"/>
      <c r="BE9" s="434"/>
      <c r="BF9" s="434"/>
      <c r="BG9" s="434"/>
      <c r="BH9" s="434"/>
      <c r="BI9" s="434"/>
      <c r="BJ9" s="434"/>
      <c r="BK9" s="434"/>
      <c r="BL9" s="434"/>
      <c r="BM9" s="435"/>
      <c r="BN9" s="419">
        <v>97798</v>
      </c>
      <c r="BO9" s="420"/>
      <c r="BP9" s="420"/>
      <c r="BQ9" s="420"/>
      <c r="BR9" s="420"/>
      <c r="BS9" s="420"/>
      <c r="BT9" s="420"/>
      <c r="BU9" s="421"/>
      <c r="BV9" s="419">
        <v>909380</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9.1</v>
      </c>
      <c r="CU9" s="417"/>
      <c r="CV9" s="417"/>
      <c r="CW9" s="417"/>
      <c r="CX9" s="417"/>
      <c r="CY9" s="417"/>
      <c r="CZ9" s="417"/>
      <c r="DA9" s="418"/>
      <c r="DB9" s="416">
        <v>8.6</v>
      </c>
      <c r="DC9" s="417"/>
      <c r="DD9" s="417"/>
      <c r="DE9" s="417"/>
      <c r="DF9" s="417"/>
      <c r="DG9" s="417"/>
      <c r="DH9" s="417"/>
      <c r="DI9" s="418"/>
    </row>
    <row r="10" spans="1:119" ht="18.75" customHeight="1" thickBot="1" x14ac:dyDescent="0.25">
      <c r="A10" s="178"/>
      <c r="B10" s="551"/>
      <c r="C10" s="552"/>
      <c r="D10" s="552"/>
      <c r="E10" s="552"/>
      <c r="F10" s="552"/>
      <c r="G10" s="552"/>
      <c r="H10" s="552"/>
      <c r="I10" s="552"/>
      <c r="J10" s="552"/>
      <c r="K10" s="470"/>
      <c r="L10" s="375" t="s">
        <v>118</v>
      </c>
      <c r="M10" s="376"/>
      <c r="N10" s="376"/>
      <c r="O10" s="376"/>
      <c r="P10" s="376"/>
      <c r="Q10" s="377"/>
      <c r="R10" s="372">
        <v>53380</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95</v>
      </c>
      <c r="AV10" s="478"/>
      <c r="AW10" s="478"/>
      <c r="AX10" s="478"/>
      <c r="AY10" s="433" t="s">
        <v>120</v>
      </c>
      <c r="AZ10" s="434"/>
      <c r="BA10" s="434"/>
      <c r="BB10" s="434"/>
      <c r="BC10" s="434"/>
      <c r="BD10" s="434"/>
      <c r="BE10" s="434"/>
      <c r="BF10" s="434"/>
      <c r="BG10" s="434"/>
      <c r="BH10" s="434"/>
      <c r="BI10" s="434"/>
      <c r="BJ10" s="434"/>
      <c r="BK10" s="434"/>
      <c r="BL10" s="434"/>
      <c r="BM10" s="435"/>
      <c r="BN10" s="419">
        <v>484</v>
      </c>
      <c r="BO10" s="420"/>
      <c r="BP10" s="420"/>
      <c r="BQ10" s="420"/>
      <c r="BR10" s="420"/>
      <c r="BS10" s="420"/>
      <c r="BT10" s="420"/>
      <c r="BU10" s="421"/>
      <c r="BV10" s="419">
        <v>848101</v>
      </c>
      <c r="BW10" s="420"/>
      <c r="BX10" s="420"/>
      <c r="BY10" s="420"/>
      <c r="BZ10" s="420"/>
      <c r="CA10" s="420"/>
      <c r="CB10" s="420"/>
      <c r="CC10" s="42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1"/>
      <c r="C11" s="552"/>
      <c r="D11" s="552"/>
      <c r="E11" s="552"/>
      <c r="F11" s="552"/>
      <c r="G11" s="552"/>
      <c r="H11" s="552"/>
      <c r="I11" s="552"/>
      <c r="J11" s="552"/>
      <c r="K11" s="470"/>
      <c r="L11" s="380" t="s">
        <v>122</v>
      </c>
      <c r="M11" s="381"/>
      <c r="N11" s="381"/>
      <c r="O11" s="381"/>
      <c r="P11" s="381"/>
      <c r="Q11" s="382"/>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76" t="s">
        <v>124</v>
      </c>
      <c r="AN11" s="376"/>
      <c r="AO11" s="376"/>
      <c r="AP11" s="376"/>
      <c r="AQ11" s="376"/>
      <c r="AR11" s="376"/>
      <c r="AS11" s="376"/>
      <c r="AT11" s="377"/>
      <c r="AU11" s="477" t="s">
        <v>95</v>
      </c>
      <c r="AV11" s="478"/>
      <c r="AW11" s="478"/>
      <c r="AX11" s="478"/>
      <c r="AY11" s="433" t="s">
        <v>125</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126</v>
      </c>
      <c r="CE11" s="379"/>
      <c r="CF11" s="379"/>
      <c r="CG11" s="379"/>
      <c r="CH11" s="379"/>
      <c r="CI11" s="379"/>
      <c r="CJ11" s="379"/>
      <c r="CK11" s="379"/>
      <c r="CL11" s="379"/>
      <c r="CM11" s="379"/>
      <c r="CN11" s="379"/>
      <c r="CO11" s="379"/>
      <c r="CP11" s="379"/>
      <c r="CQ11" s="379"/>
      <c r="CR11" s="379"/>
      <c r="CS11" s="460"/>
      <c r="CT11" s="522" t="s">
        <v>127</v>
      </c>
      <c r="CU11" s="523"/>
      <c r="CV11" s="523"/>
      <c r="CW11" s="523"/>
      <c r="CX11" s="523"/>
      <c r="CY11" s="523"/>
      <c r="CZ11" s="523"/>
      <c r="DA11" s="524"/>
      <c r="DB11" s="522" t="s">
        <v>128</v>
      </c>
      <c r="DC11" s="523"/>
      <c r="DD11" s="523"/>
      <c r="DE11" s="523"/>
      <c r="DF11" s="523"/>
      <c r="DG11" s="523"/>
      <c r="DH11" s="523"/>
      <c r="DI11" s="524"/>
    </row>
    <row r="12" spans="1:119" ht="18.75" customHeight="1" x14ac:dyDescent="0.2">
      <c r="A12" s="178"/>
      <c r="B12" s="525" t="s">
        <v>129</v>
      </c>
      <c r="C12" s="526"/>
      <c r="D12" s="526"/>
      <c r="E12" s="526"/>
      <c r="F12" s="526"/>
      <c r="G12" s="526"/>
      <c r="H12" s="526"/>
      <c r="I12" s="526"/>
      <c r="J12" s="526"/>
      <c r="K12" s="527"/>
      <c r="L12" s="534" t="s">
        <v>130</v>
      </c>
      <c r="M12" s="535"/>
      <c r="N12" s="535"/>
      <c r="O12" s="535"/>
      <c r="P12" s="535"/>
      <c r="Q12" s="536"/>
      <c r="R12" s="537">
        <v>56794</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134</v>
      </c>
      <c r="AV12" s="478"/>
      <c r="AW12" s="478"/>
      <c r="AX12" s="478"/>
      <c r="AY12" s="433" t="s">
        <v>135</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127</v>
      </c>
      <c r="CU12" s="523"/>
      <c r="CV12" s="523"/>
      <c r="CW12" s="523"/>
      <c r="CX12" s="523"/>
      <c r="CY12" s="523"/>
      <c r="CZ12" s="523"/>
      <c r="DA12" s="524"/>
      <c r="DB12" s="522" t="s">
        <v>128</v>
      </c>
      <c r="DC12" s="523"/>
      <c r="DD12" s="523"/>
      <c r="DE12" s="523"/>
      <c r="DF12" s="523"/>
      <c r="DG12" s="523"/>
      <c r="DH12" s="523"/>
      <c r="DI12" s="524"/>
    </row>
    <row r="13" spans="1:119" ht="18.75" customHeight="1" x14ac:dyDescent="0.2">
      <c r="A13" s="178"/>
      <c r="B13" s="528"/>
      <c r="C13" s="529"/>
      <c r="D13" s="529"/>
      <c r="E13" s="529"/>
      <c r="F13" s="529"/>
      <c r="G13" s="529"/>
      <c r="H13" s="529"/>
      <c r="I13" s="529"/>
      <c r="J13" s="529"/>
      <c r="K13" s="530"/>
      <c r="L13" s="187"/>
      <c r="M13" s="503" t="s">
        <v>137</v>
      </c>
      <c r="N13" s="504"/>
      <c r="O13" s="504"/>
      <c r="P13" s="504"/>
      <c r="Q13" s="505"/>
      <c r="R13" s="506">
        <v>56224</v>
      </c>
      <c r="S13" s="507"/>
      <c r="T13" s="507"/>
      <c r="U13" s="507"/>
      <c r="V13" s="508"/>
      <c r="W13" s="509" t="s">
        <v>138</v>
      </c>
      <c r="X13" s="405"/>
      <c r="Y13" s="405"/>
      <c r="Z13" s="405"/>
      <c r="AA13" s="405"/>
      <c r="AB13" s="406"/>
      <c r="AC13" s="372">
        <v>248</v>
      </c>
      <c r="AD13" s="373"/>
      <c r="AE13" s="373"/>
      <c r="AF13" s="373"/>
      <c r="AG13" s="374"/>
      <c r="AH13" s="372">
        <v>251</v>
      </c>
      <c r="AI13" s="373"/>
      <c r="AJ13" s="373"/>
      <c r="AK13" s="373"/>
      <c r="AL13" s="432"/>
      <c r="AM13" s="476" t="s">
        <v>139</v>
      </c>
      <c r="AN13" s="376"/>
      <c r="AO13" s="376"/>
      <c r="AP13" s="376"/>
      <c r="AQ13" s="376"/>
      <c r="AR13" s="376"/>
      <c r="AS13" s="376"/>
      <c r="AT13" s="377"/>
      <c r="AU13" s="477" t="s">
        <v>140</v>
      </c>
      <c r="AV13" s="478"/>
      <c r="AW13" s="478"/>
      <c r="AX13" s="478"/>
      <c r="AY13" s="433" t="s">
        <v>141</v>
      </c>
      <c r="AZ13" s="434"/>
      <c r="BA13" s="434"/>
      <c r="BB13" s="434"/>
      <c r="BC13" s="434"/>
      <c r="BD13" s="434"/>
      <c r="BE13" s="434"/>
      <c r="BF13" s="434"/>
      <c r="BG13" s="434"/>
      <c r="BH13" s="434"/>
      <c r="BI13" s="434"/>
      <c r="BJ13" s="434"/>
      <c r="BK13" s="434"/>
      <c r="BL13" s="434"/>
      <c r="BM13" s="435"/>
      <c r="BN13" s="419">
        <v>98282</v>
      </c>
      <c r="BO13" s="420"/>
      <c r="BP13" s="420"/>
      <c r="BQ13" s="420"/>
      <c r="BR13" s="420"/>
      <c r="BS13" s="420"/>
      <c r="BT13" s="420"/>
      <c r="BU13" s="421"/>
      <c r="BV13" s="419">
        <v>1757481</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2.2000000000000002</v>
      </c>
      <c r="CU13" s="417"/>
      <c r="CV13" s="417"/>
      <c r="CW13" s="417"/>
      <c r="CX13" s="417"/>
      <c r="CY13" s="417"/>
      <c r="CZ13" s="417"/>
      <c r="DA13" s="418"/>
      <c r="DB13" s="416">
        <v>2.2999999999999998</v>
      </c>
      <c r="DC13" s="417"/>
      <c r="DD13" s="417"/>
      <c r="DE13" s="417"/>
      <c r="DF13" s="417"/>
      <c r="DG13" s="417"/>
      <c r="DH13" s="417"/>
      <c r="DI13" s="418"/>
    </row>
    <row r="14" spans="1:119" ht="18.75" customHeight="1" thickBot="1" x14ac:dyDescent="0.25">
      <c r="A14" s="178"/>
      <c r="B14" s="528"/>
      <c r="C14" s="529"/>
      <c r="D14" s="529"/>
      <c r="E14" s="529"/>
      <c r="F14" s="529"/>
      <c r="G14" s="529"/>
      <c r="H14" s="529"/>
      <c r="I14" s="529"/>
      <c r="J14" s="529"/>
      <c r="K14" s="530"/>
      <c r="L14" s="493" t="s">
        <v>143</v>
      </c>
      <c r="M14" s="546"/>
      <c r="N14" s="546"/>
      <c r="O14" s="546"/>
      <c r="P14" s="546"/>
      <c r="Q14" s="547"/>
      <c r="R14" s="506">
        <v>57116</v>
      </c>
      <c r="S14" s="507"/>
      <c r="T14" s="507"/>
      <c r="U14" s="507"/>
      <c r="V14" s="508"/>
      <c r="W14" s="510"/>
      <c r="X14" s="408"/>
      <c r="Y14" s="408"/>
      <c r="Z14" s="408"/>
      <c r="AA14" s="408"/>
      <c r="AB14" s="409"/>
      <c r="AC14" s="499">
        <v>1</v>
      </c>
      <c r="AD14" s="500"/>
      <c r="AE14" s="500"/>
      <c r="AF14" s="500"/>
      <c r="AG14" s="501"/>
      <c r="AH14" s="499">
        <v>1.1000000000000001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t="s">
        <v>127</v>
      </c>
      <c r="CU14" s="517"/>
      <c r="CV14" s="517"/>
      <c r="CW14" s="517"/>
      <c r="CX14" s="517"/>
      <c r="CY14" s="517"/>
      <c r="CZ14" s="517"/>
      <c r="DA14" s="518"/>
      <c r="DB14" s="516" t="s">
        <v>127</v>
      </c>
      <c r="DC14" s="517"/>
      <c r="DD14" s="517"/>
      <c r="DE14" s="517"/>
      <c r="DF14" s="517"/>
      <c r="DG14" s="517"/>
      <c r="DH14" s="517"/>
      <c r="DI14" s="518"/>
    </row>
    <row r="15" spans="1:119" ht="18.75" customHeight="1" x14ac:dyDescent="0.2">
      <c r="A15" s="178"/>
      <c r="B15" s="528"/>
      <c r="C15" s="529"/>
      <c r="D15" s="529"/>
      <c r="E15" s="529"/>
      <c r="F15" s="529"/>
      <c r="G15" s="529"/>
      <c r="H15" s="529"/>
      <c r="I15" s="529"/>
      <c r="J15" s="529"/>
      <c r="K15" s="530"/>
      <c r="L15" s="187"/>
      <c r="M15" s="503" t="s">
        <v>145</v>
      </c>
      <c r="N15" s="504"/>
      <c r="O15" s="504"/>
      <c r="P15" s="504"/>
      <c r="Q15" s="505"/>
      <c r="R15" s="506">
        <v>56587</v>
      </c>
      <c r="S15" s="507"/>
      <c r="T15" s="507"/>
      <c r="U15" s="507"/>
      <c r="V15" s="508"/>
      <c r="W15" s="509" t="s">
        <v>146</v>
      </c>
      <c r="X15" s="405"/>
      <c r="Y15" s="405"/>
      <c r="Z15" s="405"/>
      <c r="AA15" s="405"/>
      <c r="AB15" s="406"/>
      <c r="AC15" s="372">
        <v>6191</v>
      </c>
      <c r="AD15" s="373"/>
      <c r="AE15" s="373"/>
      <c r="AF15" s="373"/>
      <c r="AG15" s="374"/>
      <c r="AH15" s="372">
        <v>6170</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7297026</v>
      </c>
      <c r="BO15" s="449"/>
      <c r="BP15" s="449"/>
      <c r="BQ15" s="449"/>
      <c r="BR15" s="449"/>
      <c r="BS15" s="449"/>
      <c r="BT15" s="449"/>
      <c r="BU15" s="450"/>
      <c r="BV15" s="448">
        <v>6768795</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25.1</v>
      </c>
      <c r="AD16" s="500"/>
      <c r="AE16" s="500"/>
      <c r="AF16" s="500"/>
      <c r="AG16" s="501"/>
      <c r="AH16" s="499">
        <v>25.9</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10560997</v>
      </c>
      <c r="BO16" s="420"/>
      <c r="BP16" s="420"/>
      <c r="BQ16" s="420"/>
      <c r="BR16" s="420"/>
      <c r="BS16" s="420"/>
      <c r="BT16" s="420"/>
      <c r="BU16" s="421"/>
      <c r="BV16" s="419">
        <v>10127617</v>
      </c>
      <c r="BW16" s="420"/>
      <c r="BX16" s="420"/>
      <c r="BY16" s="420"/>
      <c r="BZ16" s="420"/>
      <c r="CA16" s="420"/>
      <c r="CB16" s="420"/>
      <c r="CC16" s="421"/>
      <c r="CD16" s="191"/>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78"/>
      <c r="B17" s="531"/>
      <c r="C17" s="532"/>
      <c r="D17" s="532"/>
      <c r="E17" s="532"/>
      <c r="F17" s="532"/>
      <c r="G17" s="532"/>
      <c r="H17" s="532"/>
      <c r="I17" s="532"/>
      <c r="J17" s="532"/>
      <c r="K17" s="533"/>
      <c r="L17" s="192"/>
      <c r="M17" s="512" t="s">
        <v>152</v>
      </c>
      <c r="N17" s="513"/>
      <c r="O17" s="513"/>
      <c r="P17" s="513"/>
      <c r="Q17" s="514"/>
      <c r="R17" s="496" t="s">
        <v>150</v>
      </c>
      <c r="S17" s="497"/>
      <c r="T17" s="497"/>
      <c r="U17" s="497"/>
      <c r="V17" s="498"/>
      <c r="W17" s="509" t="s">
        <v>153</v>
      </c>
      <c r="X17" s="405"/>
      <c r="Y17" s="405"/>
      <c r="Z17" s="405"/>
      <c r="AA17" s="405"/>
      <c r="AB17" s="406"/>
      <c r="AC17" s="372">
        <v>18261</v>
      </c>
      <c r="AD17" s="373"/>
      <c r="AE17" s="373"/>
      <c r="AF17" s="373"/>
      <c r="AG17" s="374"/>
      <c r="AH17" s="372">
        <v>17399</v>
      </c>
      <c r="AI17" s="373"/>
      <c r="AJ17" s="373"/>
      <c r="AK17" s="373"/>
      <c r="AL17" s="432"/>
      <c r="AM17" s="476"/>
      <c r="AN17" s="376"/>
      <c r="AO17" s="376"/>
      <c r="AP17" s="376"/>
      <c r="AQ17" s="376"/>
      <c r="AR17" s="376"/>
      <c r="AS17" s="376"/>
      <c r="AT17" s="377"/>
      <c r="AU17" s="477"/>
      <c r="AV17" s="478"/>
      <c r="AW17" s="478"/>
      <c r="AX17" s="478"/>
      <c r="AY17" s="433" t="s">
        <v>154</v>
      </c>
      <c r="AZ17" s="434"/>
      <c r="BA17" s="434"/>
      <c r="BB17" s="434"/>
      <c r="BC17" s="434"/>
      <c r="BD17" s="434"/>
      <c r="BE17" s="434"/>
      <c r="BF17" s="434"/>
      <c r="BG17" s="434"/>
      <c r="BH17" s="434"/>
      <c r="BI17" s="434"/>
      <c r="BJ17" s="434"/>
      <c r="BK17" s="434"/>
      <c r="BL17" s="434"/>
      <c r="BM17" s="435"/>
      <c r="BN17" s="419">
        <v>9320657</v>
      </c>
      <c r="BO17" s="420"/>
      <c r="BP17" s="420"/>
      <c r="BQ17" s="420"/>
      <c r="BR17" s="420"/>
      <c r="BS17" s="420"/>
      <c r="BT17" s="420"/>
      <c r="BU17" s="421"/>
      <c r="BV17" s="419">
        <v>8628335</v>
      </c>
      <c r="BW17" s="420"/>
      <c r="BX17" s="420"/>
      <c r="BY17" s="420"/>
      <c r="BZ17" s="420"/>
      <c r="CA17" s="420"/>
      <c r="CB17" s="420"/>
      <c r="CC17" s="421"/>
      <c r="CD17" s="191"/>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78"/>
      <c r="B18" s="469" t="s">
        <v>155</v>
      </c>
      <c r="C18" s="470"/>
      <c r="D18" s="470"/>
      <c r="E18" s="471"/>
      <c r="F18" s="471"/>
      <c r="G18" s="471"/>
      <c r="H18" s="471"/>
      <c r="I18" s="471"/>
      <c r="J18" s="471"/>
      <c r="K18" s="471"/>
      <c r="L18" s="472">
        <v>7.72</v>
      </c>
      <c r="M18" s="472"/>
      <c r="N18" s="472"/>
      <c r="O18" s="472"/>
      <c r="P18" s="472"/>
      <c r="Q18" s="472"/>
      <c r="R18" s="473"/>
      <c r="S18" s="473"/>
      <c r="T18" s="473"/>
      <c r="U18" s="473"/>
      <c r="V18" s="474"/>
      <c r="W18" s="490"/>
      <c r="X18" s="491"/>
      <c r="Y18" s="491"/>
      <c r="Z18" s="491"/>
      <c r="AA18" s="491"/>
      <c r="AB18" s="515"/>
      <c r="AC18" s="389">
        <v>73.900000000000006</v>
      </c>
      <c r="AD18" s="390"/>
      <c r="AE18" s="390"/>
      <c r="AF18" s="390"/>
      <c r="AG18" s="475"/>
      <c r="AH18" s="389">
        <v>73</v>
      </c>
      <c r="AI18" s="390"/>
      <c r="AJ18" s="390"/>
      <c r="AK18" s="390"/>
      <c r="AL18" s="391"/>
      <c r="AM18" s="476"/>
      <c r="AN18" s="376"/>
      <c r="AO18" s="376"/>
      <c r="AP18" s="376"/>
      <c r="AQ18" s="376"/>
      <c r="AR18" s="376"/>
      <c r="AS18" s="376"/>
      <c r="AT18" s="377"/>
      <c r="AU18" s="477"/>
      <c r="AV18" s="478"/>
      <c r="AW18" s="478"/>
      <c r="AX18" s="478"/>
      <c r="AY18" s="433" t="s">
        <v>156</v>
      </c>
      <c r="AZ18" s="434"/>
      <c r="BA18" s="434"/>
      <c r="BB18" s="434"/>
      <c r="BC18" s="434"/>
      <c r="BD18" s="434"/>
      <c r="BE18" s="434"/>
      <c r="BF18" s="434"/>
      <c r="BG18" s="434"/>
      <c r="BH18" s="434"/>
      <c r="BI18" s="434"/>
      <c r="BJ18" s="434"/>
      <c r="BK18" s="434"/>
      <c r="BL18" s="434"/>
      <c r="BM18" s="435"/>
      <c r="BN18" s="419">
        <v>12289923</v>
      </c>
      <c r="BO18" s="420"/>
      <c r="BP18" s="420"/>
      <c r="BQ18" s="420"/>
      <c r="BR18" s="420"/>
      <c r="BS18" s="420"/>
      <c r="BT18" s="420"/>
      <c r="BU18" s="421"/>
      <c r="BV18" s="419">
        <v>11952097</v>
      </c>
      <c r="BW18" s="420"/>
      <c r="BX18" s="420"/>
      <c r="BY18" s="420"/>
      <c r="BZ18" s="420"/>
      <c r="CA18" s="420"/>
      <c r="CB18" s="420"/>
      <c r="CC18" s="421"/>
      <c r="CD18" s="191"/>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78"/>
      <c r="B19" s="469" t="s">
        <v>157</v>
      </c>
      <c r="C19" s="470"/>
      <c r="D19" s="470"/>
      <c r="E19" s="471"/>
      <c r="F19" s="471"/>
      <c r="G19" s="471"/>
      <c r="H19" s="471"/>
      <c r="I19" s="471"/>
      <c r="J19" s="471"/>
      <c r="K19" s="471"/>
      <c r="L19" s="479">
        <v>7365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158</v>
      </c>
      <c r="AZ19" s="434"/>
      <c r="BA19" s="434"/>
      <c r="BB19" s="434"/>
      <c r="BC19" s="434"/>
      <c r="BD19" s="434"/>
      <c r="BE19" s="434"/>
      <c r="BF19" s="434"/>
      <c r="BG19" s="434"/>
      <c r="BH19" s="434"/>
      <c r="BI19" s="434"/>
      <c r="BJ19" s="434"/>
      <c r="BK19" s="434"/>
      <c r="BL19" s="434"/>
      <c r="BM19" s="435"/>
      <c r="BN19" s="419">
        <v>16463628</v>
      </c>
      <c r="BO19" s="420"/>
      <c r="BP19" s="420"/>
      <c r="BQ19" s="420"/>
      <c r="BR19" s="420"/>
      <c r="BS19" s="420"/>
      <c r="BT19" s="420"/>
      <c r="BU19" s="421"/>
      <c r="BV19" s="419">
        <v>16521475</v>
      </c>
      <c r="BW19" s="420"/>
      <c r="BX19" s="420"/>
      <c r="BY19" s="420"/>
      <c r="BZ19" s="420"/>
      <c r="CA19" s="420"/>
      <c r="CB19" s="420"/>
      <c r="CC19" s="421"/>
      <c r="CD19" s="191"/>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78"/>
      <c r="B20" s="469" t="s">
        <v>159</v>
      </c>
      <c r="C20" s="470"/>
      <c r="D20" s="470"/>
      <c r="E20" s="471"/>
      <c r="F20" s="471"/>
      <c r="G20" s="471"/>
      <c r="H20" s="471"/>
      <c r="I20" s="471"/>
      <c r="J20" s="471"/>
      <c r="K20" s="471"/>
      <c r="L20" s="479">
        <v>23525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1"/>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78"/>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1"/>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78"/>
      <c r="B22" s="395" t="s">
        <v>161</v>
      </c>
      <c r="C22" s="396"/>
      <c r="D22" s="397"/>
      <c r="E22" s="404" t="s">
        <v>1</v>
      </c>
      <c r="F22" s="405"/>
      <c r="G22" s="405"/>
      <c r="H22" s="405"/>
      <c r="I22" s="405"/>
      <c r="J22" s="405"/>
      <c r="K22" s="406"/>
      <c r="L22" s="404" t="s">
        <v>162</v>
      </c>
      <c r="M22" s="405"/>
      <c r="N22" s="405"/>
      <c r="O22" s="405"/>
      <c r="P22" s="406"/>
      <c r="Q22" s="410" t="s">
        <v>163</v>
      </c>
      <c r="R22" s="411"/>
      <c r="S22" s="411"/>
      <c r="T22" s="411"/>
      <c r="U22" s="411"/>
      <c r="V22" s="412"/>
      <c r="W22" s="461" t="s">
        <v>164</v>
      </c>
      <c r="X22" s="396"/>
      <c r="Y22" s="397"/>
      <c r="Z22" s="404" t="s">
        <v>1</v>
      </c>
      <c r="AA22" s="405"/>
      <c r="AB22" s="405"/>
      <c r="AC22" s="405"/>
      <c r="AD22" s="405"/>
      <c r="AE22" s="405"/>
      <c r="AF22" s="405"/>
      <c r="AG22" s="406"/>
      <c r="AH22" s="422" t="s">
        <v>165</v>
      </c>
      <c r="AI22" s="405"/>
      <c r="AJ22" s="405"/>
      <c r="AK22" s="405"/>
      <c r="AL22" s="406"/>
      <c r="AM22" s="422" t="s">
        <v>166</v>
      </c>
      <c r="AN22" s="423"/>
      <c r="AO22" s="423"/>
      <c r="AP22" s="423"/>
      <c r="AQ22" s="423"/>
      <c r="AR22" s="424"/>
      <c r="AS22" s="410" t="s">
        <v>163</v>
      </c>
      <c r="AT22" s="411"/>
      <c r="AU22" s="411"/>
      <c r="AV22" s="411"/>
      <c r="AW22" s="411"/>
      <c r="AX22" s="428"/>
      <c r="AY22" s="445" t="s">
        <v>167</v>
      </c>
      <c r="AZ22" s="446"/>
      <c r="BA22" s="446"/>
      <c r="BB22" s="446"/>
      <c r="BC22" s="446"/>
      <c r="BD22" s="446"/>
      <c r="BE22" s="446"/>
      <c r="BF22" s="446"/>
      <c r="BG22" s="446"/>
      <c r="BH22" s="446"/>
      <c r="BI22" s="446"/>
      <c r="BJ22" s="446"/>
      <c r="BK22" s="446"/>
      <c r="BL22" s="446"/>
      <c r="BM22" s="447"/>
      <c r="BN22" s="448">
        <v>17376647</v>
      </c>
      <c r="BO22" s="449"/>
      <c r="BP22" s="449"/>
      <c r="BQ22" s="449"/>
      <c r="BR22" s="449"/>
      <c r="BS22" s="449"/>
      <c r="BT22" s="449"/>
      <c r="BU22" s="450"/>
      <c r="BV22" s="448">
        <v>17515271</v>
      </c>
      <c r="BW22" s="449"/>
      <c r="BX22" s="449"/>
      <c r="BY22" s="449"/>
      <c r="BZ22" s="449"/>
      <c r="CA22" s="449"/>
      <c r="CB22" s="449"/>
      <c r="CC22" s="450"/>
      <c r="CD22" s="191"/>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78"/>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168</v>
      </c>
      <c r="AZ23" s="434"/>
      <c r="BA23" s="434"/>
      <c r="BB23" s="434"/>
      <c r="BC23" s="434"/>
      <c r="BD23" s="434"/>
      <c r="BE23" s="434"/>
      <c r="BF23" s="434"/>
      <c r="BG23" s="434"/>
      <c r="BH23" s="434"/>
      <c r="BI23" s="434"/>
      <c r="BJ23" s="434"/>
      <c r="BK23" s="434"/>
      <c r="BL23" s="434"/>
      <c r="BM23" s="435"/>
      <c r="BN23" s="419">
        <v>13011644</v>
      </c>
      <c r="BO23" s="420"/>
      <c r="BP23" s="420"/>
      <c r="BQ23" s="420"/>
      <c r="BR23" s="420"/>
      <c r="BS23" s="420"/>
      <c r="BT23" s="420"/>
      <c r="BU23" s="421"/>
      <c r="BV23" s="419">
        <v>13341699</v>
      </c>
      <c r="BW23" s="420"/>
      <c r="BX23" s="420"/>
      <c r="BY23" s="420"/>
      <c r="BZ23" s="420"/>
      <c r="CA23" s="420"/>
      <c r="CB23" s="420"/>
      <c r="CC23" s="421"/>
      <c r="CD23" s="191"/>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78"/>
      <c r="B24" s="398"/>
      <c r="C24" s="399"/>
      <c r="D24" s="400"/>
      <c r="E24" s="375" t="s">
        <v>169</v>
      </c>
      <c r="F24" s="376"/>
      <c r="G24" s="376"/>
      <c r="H24" s="376"/>
      <c r="I24" s="376"/>
      <c r="J24" s="376"/>
      <c r="K24" s="377"/>
      <c r="L24" s="372">
        <v>1</v>
      </c>
      <c r="M24" s="373"/>
      <c r="N24" s="373"/>
      <c r="O24" s="373"/>
      <c r="P24" s="374"/>
      <c r="Q24" s="372">
        <v>8740</v>
      </c>
      <c r="R24" s="373"/>
      <c r="S24" s="373"/>
      <c r="T24" s="373"/>
      <c r="U24" s="373"/>
      <c r="V24" s="374"/>
      <c r="W24" s="462"/>
      <c r="X24" s="399"/>
      <c r="Y24" s="400"/>
      <c r="Z24" s="375" t="s">
        <v>170</v>
      </c>
      <c r="AA24" s="376"/>
      <c r="AB24" s="376"/>
      <c r="AC24" s="376"/>
      <c r="AD24" s="376"/>
      <c r="AE24" s="376"/>
      <c r="AF24" s="376"/>
      <c r="AG24" s="377"/>
      <c r="AH24" s="372">
        <v>349</v>
      </c>
      <c r="AI24" s="373"/>
      <c r="AJ24" s="373"/>
      <c r="AK24" s="373"/>
      <c r="AL24" s="374"/>
      <c r="AM24" s="372">
        <v>1084692</v>
      </c>
      <c r="AN24" s="373"/>
      <c r="AO24" s="373"/>
      <c r="AP24" s="373"/>
      <c r="AQ24" s="373"/>
      <c r="AR24" s="374"/>
      <c r="AS24" s="372">
        <v>3108</v>
      </c>
      <c r="AT24" s="373"/>
      <c r="AU24" s="373"/>
      <c r="AV24" s="373"/>
      <c r="AW24" s="373"/>
      <c r="AX24" s="432"/>
      <c r="AY24" s="392" t="s">
        <v>171</v>
      </c>
      <c r="AZ24" s="393"/>
      <c r="BA24" s="393"/>
      <c r="BB24" s="393"/>
      <c r="BC24" s="393"/>
      <c r="BD24" s="393"/>
      <c r="BE24" s="393"/>
      <c r="BF24" s="393"/>
      <c r="BG24" s="393"/>
      <c r="BH24" s="393"/>
      <c r="BI24" s="393"/>
      <c r="BJ24" s="393"/>
      <c r="BK24" s="393"/>
      <c r="BL24" s="393"/>
      <c r="BM24" s="394"/>
      <c r="BN24" s="419">
        <v>8218481</v>
      </c>
      <c r="BO24" s="420"/>
      <c r="BP24" s="420"/>
      <c r="BQ24" s="420"/>
      <c r="BR24" s="420"/>
      <c r="BS24" s="420"/>
      <c r="BT24" s="420"/>
      <c r="BU24" s="421"/>
      <c r="BV24" s="419">
        <v>7814532</v>
      </c>
      <c r="BW24" s="420"/>
      <c r="BX24" s="420"/>
      <c r="BY24" s="420"/>
      <c r="BZ24" s="420"/>
      <c r="CA24" s="420"/>
      <c r="CB24" s="420"/>
      <c r="CC24" s="421"/>
      <c r="CD24" s="191"/>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78"/>
      <c r="B25" s="398"/>
      <c r="C25" s="399"/>
      <c r="D25" s="400"/>
      <c r="E25" s="375" t="s">
        <v>172</v>
      </c>
      <c r="F25" s="376"/>
      <c r="G25" s="376"/>
      <c r="H25" s="376"/>
      <c r="I25" s="376"/>
      <c r="J25" s="376"/>
      <c r="K25" s="377"/>
      <c r="L25" s="372">
        <v>2</v>
      </c>
      <c r="M25" s="373"/>
      <c r="N25" s="373"/>
      <c r="O25" s="373"/>
      <c r="P25" s="374"/>
      <c r="Q25" s="372">
        <v>7220</v>
      </c>
      <c r="R25" s="373"/>
      <c r="S25" s="373"/>
      <c r="T25" s="373"/>
      <c r="U25" s="373"/>
      <c r="V25" s="374"/>
      <c r="W25" s="462"/>
      <c r="X25" s="399"/>
      <c r="Y25" s="400"/>
      <c r="Z25" s="375" t="s">
        <v>173</v>
      </c>
      <c r="AA25" s="376"/>
      <c r="AB25" s="376"/>
      <c r="AC25" s="376"/>
      <c r="AD25" s="376"/>
      <c r="AE25" s="376"/>
      <c r="AF25" s="376"/>
      <c r="AG25" s="377"/>
      <c r="AH25" s="372" t="s">
        <v>174</v>
      </c>
      <c r="AI25" s="373"/>
      <c r="AJ25" s="373"/>
      <c r="AK25" s="373"/>
      <c r="AL25" s="374"/>
      <c r="AM25" s="372" t="s">
        <v>128</v>
      </c>
      <c r="AN25" s="373"/>
      <c r="AO25" s="373"/>
      <c r="AP25" s="373"/>
      <c r="AQ25" s="373"/>
      <c r="AR25" s="374"/>
      <c r="AS25" s="372" t="s">
        <v>174</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v>5790495</v>
      </c>
      <c r="BO25" s="449"/>
      <c r="BP25" s="449"/>
      <c r="BQ25" s="449"/>
      <c r="BR25" s="449"/>
      <c r="BS25" s="449"/>
      <c r="BT25" s="449"/>
      <c r="BU25" s="450"/>
      <c r="BV25" s="448">
        <v>5940230</v>
      </c>
      <c r="BW25" s="449"/>
      <c r="BX25" s="449"/>
      <c r="BY25" s="449"/>
      <c r="BZ25" s="449"/>
      <c r="CA25" s="449"/>
      <c r="CB25" s="449"/>
      <c r="CC25" s="450"/>
      <c r="CD25" s="191"/>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78"/>
      <c r="B26" s="398"/>
      <c r="C26" s="399"/>
      <c r="D26" s="400"/>
      <c r="E26" s="375" t="s">
        <v>176</v>
      </c>
      <c r="F26" s="376"/>
      <c r="G26" s="376"/>
      <c r="H26" s="376"/>
      <c r="I26" s="376"/>
      <c r="J26" s="376"/>
      <c r="K26" s="377"/>
      <c r="L26" s="372">
        <v>1</v>
      </c>
      <c r="M26" s="373"/>
      <c r="N26" s="373"/>
      <c r="O26" s="373"/>
      <c r="P26" s="374"/>
      <c r="Q26" s="372">
        <v>6510</v>
      </c>
      <c r="R26" s="373"/>
      <c r="S26" s="373"/>
      <c r="T26" s="373"/>
      <c r="U26" s="373"/>
      <c r="V26" s="374"/>
      <c r="W26" s="462"/>
      <c r="X26" s="399"/>
      <c r="Y26" s="400"/>
      <c r="Z26" s="375" t="s">
        <v>177</v>
      </c>
      <c r="AA26" s="430"/>
      <c r="AB26" s="430"/>
      <c r="AC26" s="430"/>
      <c r="AD26" s="430"/>
      <c r="AE26" s="430"/>
      <c r="AF26" s="430"/>
      <c r="AG26" s="431"/>
      <c r="AH26" s="372">
        <v>18</v>
      </c>
      <c r="AI26" s="373"/>
      <c r="AJ26" s="373"/>
      <c r="AK26" s="373"/>
      <c r="AL26" s="374"/>
      <c r="AM26" s="372">
        <v>61506</v>
      </c>
      <c r="AN26" s="373"/>
      <c r="AO26" s="373"/>
      <c r="AP26" s="373"/>
      <c r="AQ26" s="373"/>
      <c r="AR26" s="374"/>
      <c r="AS26" s="372">
        <v>3417</v>
      </c>
      <c r="AT26" s="373"/>
      <c r="AU26" s="373"/>
      <c r="AV26" s="373"/>
      <c r="AW26" s="373"/>
      <c r="AX26" s="432"/>
      <c r="AY26" s="459" t="s">
        <v>178</v>
      </c>
      <c r="AZ26" s="379"/>
      <c r="BA26" s="379"/>
      <c r="BB26" s="379"/>
      <c r="BC26" s="379"/>
      <c r="BD26" s="379"/>
      <c r="BE26" s="379"/>
      <c r="BF26" s="379"/>
      <c r="BG26" s="379"/>
      <c r="BH26" s="379"/>
      <c r="BI26" s="379"/>
      <c r="BJ26" s="379"/>
      <c r="BK26" s="379"/>
      <c r="BL26" s="379"/>
      <c r="BM26" s="460"/>
      <c r="BN26" s="419" t="s">
        <v>127</v>
      </c>
      <c r="BO26" s="420"/>
      <c r="BP26" s="420"/>
      <c r="BQ26" s="420"/>
      <c r="BR26" s="420"/>
      <c r="BS26" s="420"/>
      <c r="BT26" s="420"/>
      <c r="BU26" s="421"/>
      <c r="BV26" s="419" t="s">
        <v>127</v>
      </c>
      <c r="BW26" s="420"/>
      <c r="BX26" s="420"/>
      <c r="BY26" s="420"/>
      <c r="BZ26" s="420"/>
      <c r="CA26" s="420"/>
      <c r="CB26" s="420"/>
      <c r="CC26" s="421"/>
      <c r="CD26" s="191"/>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78"/>
      <c r="B27" s="398"/>
      <c r="C27" s="399"/>
      <c r="D27" s="400"/>
      <c r="E27" s="375" t="s">
        <v>179</v>
      </c>
      <c r="F27" s="376"/>
      <c r="G27" s="376"/>
      <c r="H27" s="376"/>
      <c r="I27" s="376"/>
      <c r="J27" s="376"/>
      <c r="K27" s="377"/>
      <c r="L27" s="372">
        <v>1</v>
      </c>
      <c r="M27" s="373"/>
      <c r="N27" s="373"/>
      <c r="O27" s="373"/>
      <c r="P27" s="374"/>
      <c r="Q27" s="372">
        <v>4750</v>
      </c>
      <c r="R27" s="373"/>
      <c r="S27" s="373"/>
      <c r="T27" s="373"/>
      <c r="U27" s="373"/>
      <c r="V27" s="374"/>
      <c r="W27" s="462"/>
      <c r="X27" s="399"/>
      <c r="Y27" s="400"/>
      <c r="Z27" s="375" t="s">
        <v>180</v>
      </c>
      <c r="AA27" s="376"/>
      <c r="AB27" s="376"/>
      <c r="AC27" s="376"/>
      <c r="AD27" s="376"/>
      <c r="AE27" s="376"/>
      <c r="AF27" s="376"/>
      <c r="AG27" s="377"/>
      <c r="AH27" s="372" t="s">
        <v>174</v>
      </c>
      <c r="AI27" s="373"/>
      <c r="AJ27" s="373"/>
      <c r="AK27" s="373"/>
      <c r="AL27" s="374"/>
      <c r="AM27" s="372" t="s">
        <v>128</v>
      </c>
      <c r="AN27" s="373"/>
      <c r="AO27" s="373"/>
      <c r="AP27" s="373"/>
      <c r="AQ27" s="373"/>
      <c r="AR27" s="374"/>
      <c r="AS27" s="372" t="s">
        <v>174</v>
      </c>
      <c r="AT27" s="373"/>
      <c r="AU27" s="373"/>
      <c r="AV27" s="373"/>
      <c r="AW27" s="373"/>
      <c r="AX27" s="432"/>
      <c r="AY27" s="456" t="s">
        <v>181</v>
      </c>
      <c r="AZ27" s="457"/>
      <c r="BA27" s="457"/>
      <c r="BB27" s="457"/>
      <c r="BC27" s="457"/>
      <c r="BD27" s="457"/>
      <c r="BE27" s="457"/>
      <c r="BF27" s="457"/>
      <c r="BG27" s="457"/>
      <c r="BH27" s="457"/>
      <c r="BI27" s="457"/>
      <c r="BJ27" s="457"/>
      <c r="BK27" s="457"/>
      <c r="BL27" s="457"/>
      <c r="BM27" s="458"/>
      <c r="BN27" s="453">
        <v>442559</v>
      </c>
      <c r="BO27" s="454"/>
      <c r="BP27" s="454"/>
      <c r="BQ27" s="454"/>
      <c r="BR27" s="454"/>
      <c r="BS27" s="454"/>
      <c r="BT27" s="454"/>
      <c r="BU27" s="455"/>
      <c r="BV27" s="453">
        <v>442558</v>
      </c>
      <c r="BW27" s="454"/>
      <c r="BX27" s="454"/>
      <c r="BY27" s="454"/>
      <c r="BZ27" s="454"/>
      <c r="CA27" s="454"/>
      <c r="CB27" s="454"/>
      <c r="CC27" s="455"/>
      <c r="CD27" s="193"/>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78"/>
      <c r="B28" s="398"/>
      <c r="C28" s="399"/>
      <c r="D28" s="400"/>
      <c r="E28" s="375" t="s">
        <v>182</v>
      </c>
      <c r="F28" s="376"/>
      <c r="G28" s="376"/>
      <c r="H28" s="376"/>
      <c r="I28" s="376"/>
      <c r="J28" s="376"/>
      <c r="K28" s="377"/>
      <c r="L28" s="372">
        <v>1</v>
      </c>
      <c r="M28" s="373"/>
      <c r="N28" s="373"/>
      <c r="O28" s="373"/>
      <c r="P28" s="374"/>
      <c r="Q28" s="372">
        <v>4400</v>
      </c>
      <c r="R28" s="373"/>
      <c r="S28" s="373"/>
      <c r="T28" s="373"/>
      <c r="U28" s="373"/>
      <c r="V28" s="374"/>
      <c r="W28" s="462"/>
      <c r="X28" s="399"/>
      <c r="Y28" s="400"/>
      <c r="Z28" s="375" t="s">
        <v>183</v>
      </c>
      <c r="AA28" s="376"/>
      <c r="AB28" s="376"/>
      <c r="AC28" s="376"/>
      <c r="AD28" s="376"/>
      <c r="AE28" s="376"/>
      <c r="AF28" s="376"/>
      <c r="AG28" s="377"/>
      <c r="AH28" s="372" t="s">
        <v>127</v>
      </c>
      <c r="AI28" s="373"/>
      <c r="AJ28" s="373"/>
      <c r="AK28" s="373"/>
      <c r="AL28" s="374"/>
      <c r="AM28" s="372" t="s">
        <v>127</v>
      </c>
      <c r="AN28" s="373"/>
      <c r="AO28" s="373"/>
      <c r="AP28" s="373"/>
      <c r="AQ28" s="373"/>
      <c r="AR28" s="374"/>
      <c r="AS28" s="372" t="s">
        <v>128</v>
      </c>
      <c r="AT28" s="373"/>
      <c r="AU28" s="373"/>
      <c r="AV28" s="373"/>
      <c r="AW28" s="373"/>
      <c r="AX28" s="432"/>
      <c r="AY28" s="436" t="s">
        <v>184</v>
      </c>
      <c r="AZ28" s="437"/>
      <c r="BA28" s="437"/>
      <c r="BB28" s="438"/>
      <c r="BC28" s="445" t="s">
        <v>49</v>
      </c>
      <c r="BD28" s="446"/>
      <c r="BE28" s="446"/>
      <c r="BF28" s="446"/>
      <c r="BG28" s="446"/>
      <c r="BH28" s="446"/>
      <c r="BI28" s="446"/>
      <c r="BJ28" s="446"/>
      <c r="BK28" s="446"/>
      <c r="BL28" s="446"/>
      <c r="BM28" s="447"/>
      <c r="BN28" s="448">
        <v>2402609</v>
      </c>
      <c r="BO28" s="449"/>
      <c r="BP28" s="449"/>
      <c r="BQ28" s="449"/>
      <c r="BR28" s="449"/>
      <c r="BS28" s="449"/>
      <c r="BT28" s="449"/>
      <c r="BU28" s="450"/>
      <c r="BV28" s="448">
        <v>2402085</v>
      </c>
      <c r="BW28" s="449"/>
      <c r="BX28" s="449"/>
      <c r="BY28" s="449"/>
      <c r="BZ28" s="449"/>
      <c r="CA28" s="449"/>
      <c r="CB28" s="449"/>
      <c r="CC28" s="450"/>
      <c r="CD28" s="191"/>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78"/>
      <c r="B29" s="398"/>
      <c r="C29" s="399"/>
      <c r="D29" s="400"/>
      <c r="E29" s="375" t="s">
        <v>185</v>
      </c>
      <c r="F29" s="376"/>
      <c r="G29" s="376"/>
      <c r="H29" s="376"/>
      <c r="I29" s="376"/>
      <c r="J29" s="376"/>
      <c r="K29" s="377"/>
      <c r="L29" s="372">
        <v>16</v>
      </c>
      <c r="M29" s="373"/>
      <c r="N29" s="373"/>
      <c r="O29" s="373"/>
      <c r="P29" s="374"/>
      <c r="Q29" s="372">
        <v>4000</v>
      </c>
      <c r="R29" s="373"/>
      <c r="S29" s="373"/>
      <c r="T29" s="373"/>
      <c r="U29" s="373"/>
      <c r="V29" s="374"/>
      <c r="W29" s="463"/>
      <c r="X29" s="464"/>
      <c r="Y29" s="465"/>
      <c r="Z29" s="375" t="s">
        <v>186</v>
      </c>
      <c r="AA29" s="376"/>
      <c r="AB29" s="376"/>
      <c r="AC29" s="376"/>
      <c r="AD29" s="376"/>
      <c r="AE29" s="376"/>
      <c r="AF29" s="376"/>
      <c r="AG29" s="377"/>
      <c r="AH29" s="372">
        <v>349</v>
      </c>
      <c r="AI29" s="373"/>
      <c r="AJ29" s="373"/>
      <c r="AK29" s="373"/>
      <c r="AL29" s="374"/>
      <c r="AM29" s="372">
        <v>1084692</v>
      </c>
      <c r="AN29" s="373"/>
      <c r="AO29" s="373"/>
      <c r="AP29" s="373"/>
      <c r="AQ29" s="373"/>
      <c r="AR29" s="374"/>
      <c r="AS29" s="372">
        <v>3108</v>
      </c>
      <c r="AT29" s="373"/>
      <c r="AU29" s="373"/>
      <c r="AV29" s="373"/>
      <c r="AW29" s="373"/>
      <c r="AX29" s="432"/>
      <c r="AY29" s="439"/>
      <c r="AZ29" s="440"/>
      <c r="BA29" s="440"/>
      <c r="BB29" s="441"/>
      <c r="BC29" s="433" t="s">
        <v>187</v>
      </c>
      <c r="BD29" s="434"/>
      <c r="BE29" s="434"/>
      <c r="BF29" s="434"/>
      <c r="BG29" s="434"/>
      <c r="BH29" s="434"/>
      <c r="BI29" s="434"/>
      <c r="BJ29" s="434"/>
      <c r="BK29" s="434"/>
      <c r="BL29" s="434"/>
      <c r="BM29" s="435"/>
      <c r="BN29" s="419">
        <v>12540</v>
      </c>
      <c r="BO29" s="420"/>
      <c r="BP29" s="420"/>
      <c r="BQ29" s="420"/>
      <c r="BR29" s="420"/>
      <c r="BS29" s="420"/>
      <c r="BT29" s="420"/>
      <c r="BU29" s="421"/>
      <c r="BV29" s="419">
        <v>12285</v>
      </c>
      <c r="BW29" s="420"/>
      <c r="BX29" s="420"/>
      <c r="BY29" s="420"/>
      <c r="BZ29" s="420"/>
      <c r="CA29" s="420"/>
      <c r="CB29" s="420"/>
      <c r="CC29" s="421"/>
      <c r="CD29" s="193"/>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78"/>
      <c r="B30" s="401"/>
      <c r="C30" s="402"/>
      <c r="D30" s="403"/>
      <c r="E30" s="380"/>
      <c r="F30" s="381"/>
      <c r="G30" s="381"/>
      <c r="H30" s="381"/>
      <c r="I30" s="381"/>
      <c r="J30" s="381"/>
      <c r="K30" s="382"/>
      <c r="L30" s="383"/>
      <c r="M30" s="384"/>
      <c r="N30" s="384"/>
      <c r="O30" s="384"/>
      <c r="P30" s="385"/>
      <c r="Q30" s="383"/>
      <c r="R30" s="384"/>
      <c r="S30" s="384"/>
      <c r="T30" s="384"/>
      <c r="U30" s="384"/>
      <c r="V30" s="385"/>
      <c r="W30" s="386" t="s">
        <v>188</v>
      </c>
      <c r="X30" s="387"/>
      <c r="Y30" s="387"/>
      <c r="Z30" s="387"/>
      <c r="AA30" s="387"/>
      <c r="AB30" s="387"/>
      <c r="AC30" s="387"/>
      <c r="AD30" s="387"/>
      <c r="AE30" s="387"/>
      <c r="AF30" s="387"/>
      <c r="AG30" s="388"/>
      <c r="AH30" s="389">
        <v>100.2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2169352</v>
      </c>
      <c r="BO30" s="454"/>
      <c r="BP30" s="454"/>
      <c r="BQ30" s="454"/>
      <c r="BR30" s="454"/>
      <c r="BS30" s="454"/>
      <c r="BT30" s="454"/>
      <c r="BU30" s="455"/>
      <c r="BV30" s="453">
        <v>2034107</v>
      </c>
      <c r="BW30" s="454"/>
      <c r="BX30" s="454"/>
      <c r="BY30" s="454"/>
      <c r="BZ30" s="454"/>
      <c r="CA30" s="454"/>
      <c r="CB30" s="454"/>
      <c r="CC30" s="45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78" t="s">
        <v>189</v>
      </c>
      <c r="D32" s="378"/>
      <c r="E32" s="378"/>
      <c r="F32" s="378"/>
      <c r="G32" s="378"/>
      <c r="H32" s="378"/>
      <c r="I32" s="378"/>
      <c r="J32" s="378"/>
      <c r="K32" s="378"/>
      <c r="L32" s="378"/>
      <c r="M32" s="378"/>
      <c r="N32" s="378"/>
      <c r="O32" s="378"/>
      <c r="P32" s="378"/>
      <c r="Q32" s="378"/>
      <c r="R32" s="378"/>
      <c r="S32" s="378"/>
      <c r="U32" s="379" t="s">
        <v>190</v>
      </c>
      <c r="V32" s="379"/>
      <c r="W32" s="379"/>
      <c r="X32" s="379"/>
      <c r="Y32" s="379"/>
      <c r="Z32" s="379"/>
      <c r="AA32" s="379"/>
      <c r="AB32" s="379"/>
      <c r="AC32" s="379"/>
      <c r="AD32" s="379"/>
      <c r="AE32" s="379"/>
      <c r="AF32" s="379"/>
      <c r="AG32" s="379"/>
      <c r="AH32" s="379"/>
      <c r="AI32" s="379"/>
      <c r="AJ32" s="379"/>
      <c r="AK32" s="379"/>
      <c r="AM32" s="379" t="s">
        <v>191</v>
      </c>
      <c r="AN32" s="379"/>
      <c r="AO32" s="379"/>
      <c r="AP32" s="379"/>
      <c r="AQ32" s="379"/>
      <c r="AR32" s="379"/>
      <c r="AS32" s="379"/>
      <c r="AT32" s="379"/>
      <c r="AU32" s="379"/>
      <c r="AV32" s="379"/>
      <c r="AW32" s="379"/>
      <c r="AX32" s="379"/>
      <c r="AY32" s="379"/>
      <c r="AZ32" s="379"/>
      <c r="BA32" s="379"/>
      <c r="BB32" s="379"/>
      <c r="BC32" s="379"/>
      <c r="BE32" s="379" t="s">
        <v>192</v>
      </c>
      <c r="BF32" s="379"/>
      <c r="BG32" s="379"/>
      <c r="BH32" s="379"/>
      <c r="BI32" s="379"/>
      <c r="BJ32" s="379"/>
      <c r="BK32" s="379"/>
      <c r="BL32" s="379"/>
      <c r="BM32" s="379"/>
      <c r="BN32" s="379"/>
      <c r="BO32" s="379"/>
      <c r="BP32" s="379"/>
      <c r="BQ32" s="379"/>
      <c r="BR32" s="379"/>
      <c r="BS32" s="379"/>
      <c r="BT32" s="379"/>
      <c r="BU32" s="379"/>
      <c r="BW32" s="379" t="s">
        <v>193</v>
      </c>
      <c r="BX32" s="379"/>
      <c r="BY32" s="379"/>
      <c r="BZ32" s="379"/>
      <c r="CA32" s="379"/>
      <c r="CB32" s="379"/>
      <c r="CC32" s="379"/>
      <c r="CD32" s="379"/>
      <c r="CE32" s="379"/>
      <c r="CF32" s="379"/>
      <c r="CG32" s="379"/>
      <c r="CH32" s="379"/>
      <c r="CI32" s="379"/>
      <c r="CJ32" s="379"/>
      <c r="CK32" s="379"/>
      <c r="CL32" s="379"/>
      <c r="CM32" s="379"/>
      <c r="CO32" s="379" t="s">
        <v>194</v>
      </c>
      <c r="CP32" s="379"/>
      <c r="CQ32" s="379"/>
      <c r="CR32" s="379"/>
      <c r="CS32" s="379"/>
      <c r="CT32" s="379"/>
      <c r="CU32" s="379"/>
      <c r="CV32" s="379"/>
      <c r="CW32" s="379"/>
      <c r="CX32" s="379"/>
      <c r="CY32" s="379"/>
      <c r="CZ32" s="379"/>
      <c r="DA32" s="379"/>
      <c r="DB32" s="379"/>
      <c r="DC32" s="379"/>
      <c r="DD32" s="379"/>
      <c r="DE32" s="379"/>
      <c r="DI32" s="201"/>
    </row>
    <row r="33" spans="1:113" ht="13.5" customHeight="1" x14ac:dyDescent="0.2">
      <c r="A33" s="178"/>
      <c r="B33" s="202"/>
      <c r="C33" s="371" t="s">
        <v>195</v>
      </c>
      <c r="D33" s="371"/>
      <c r="E33" s="370" t="s">
        <v>196</v>
      </c>
      <c r="F33" s="370"/>
      <c r="G33" s="370"/>
      <c r="H33" s="370"/>
      <c r="I33" s="370"/>
      <c r="J33" s="370"/>
      <c r="K33" s="370"/>
      <c r="L33" s="370"/>
      <c r="M33" s="370"/>
      <c r="N33" s="370"/>
      <c r="O33" s="370"/>
      <c r="P33" s="370"/>
      <c r="Q33" s="370"/>
      <c r="R33" s="370"/>
      <c r="S33" s="370"/>
      <c r="T33" s="203"/>
      <c r="U33" s="371" t="s">
        <v>197</v>
      </c>
      <c r="V33" s="371"/>
      <c r="W33" s="370" t="s">
        <v>198</v>
      </c>
      <c r="X33" s="370"/>
      <c r="Y33" s="370"/>
      <c r="Z33" s="370"/>
      <c r="AA33" s="370"/>
      <c r="AB33" s="370"/>
      <c r="AC33" s="370"/>
      <c r="AD33" s="370"/>
      <c r="AE33" s="370"/>
      <c r="AF33" s="370"/>
      <c r="AG33" s="370"/>
      <c r="AH33" s="370"/>
      <c r="AI33" s="370"/>
      <c r="AJ33" s="370"/>
      <c r="AK33" s="370"/>
      <c r="AL33" s="203"/>
      <c r="AM33" s="371" t="s">
        <v>195</v>
      </c>
      <c r="AN33" s="371"/>
      <c r="AO33" s="370" t="s">
        <v>196</v>
      </c>
      <c r="AP33" s="370"/>
      <c r="AQ33" s="370"/>
      <c r="AR33" s="370"/>
      <c r="AS33" s="370"/>
      <c r="AT33" s="370"/>
      <c r="AU33" s="370"/>
      <c r="AV33" s="370"/>
      <c r="AW33" s="370"/>
      <c r="AX33" s="370"/>
      <c r="AY33" s="370"/>
      <c r="AZ33" s="370"/>
      <c r="BA33" s="370"/>
      <c r="BB33" s="370"/>
      <c r="BC33" s="370"/>
      <c r="BD33" s="204"/>
      <c r="BE33" s="370" t="s">
        <v>199</v>
      </c>
      <c r="BF33" s="370"/>
      <c r="BG33" s="370" t="s">
        <v>200</v>
      </c>
      <c r="BH33" s="370"/>
      <c r="BI33" s="370"/>
      <c r="BJ33" s="370"/>
      <c r="BK33" s="370"/>
      <c r="BL33" s="370"/>
      <c r="BM33" s="370"/>
      <c r="BN33" s="370"/>
      <c r="BO33" s="370"/>
      <c r="BP33" s="370"/>
      <c r="BQ33" s="370"/>
      <c r="BR33" s="370"/>
      <c r="BS33" s="370"/>
      <c r="BT33" s="370"/>
      <c r="BU33" s="370"/>
      <c r="BV33" s="204"/>
      <c r="BW33" s="371" t="s">
        <v>199</v>
      </c>
      <c r="BX33" s="371"/>
      <c r="BY33" s="370" t="s">
        <v>201</v>
      </c>
      <c r="BZ33" s="370"/>
      <c r="CA33" s="370"/>
      <c r="CB33" s="370"/>
      <c r="CC33" s="370"/>
      <c r="CD33" s="370"/>
      <c r="CE33" s="370"/>
      <c r="CF33" s="370"/>
      <c r="CG33" s="370"/>
      <c r="CH33" s="370"/>
      <c r="CI33" s="370"/>
      <c r="CJ33" s="370"/>
      <c r="CK33" s="370"/>
      <c r="CL33" s="370"/>
      <c r="CM33" s="370"/>
      <c r="CN33" s="203"/>
      <c r="CO33" s="371" t="s">
        <v>195</v>
      </c>
      <c r="CP33" s="371"/>
      <c r="CQ33" s="370" t="s">
        <v>202</v>
      </c>
      <c r="CR33" s="370"/>
      <c r="CS33" s="370"/>
      <c r="CT33" s="370"/>
      <c r="CU33" s="370"/>
      <c r="CV33" s="370"/>
      <c r="CW33" s="370"/>
      <c r="CX33" s="370"/>
      <c r="CY33" s="370"/>
      <c r="CZ33" s="370"/>
      <c r="DA33" s="370"/>
      <c r="DB33" s="370"/>
      <c r="DC33" s="370"/>
      <c r="DD33" s="370"/>
      <c r="DE33" s="370"/>
      <c r="DF33" s="203"/>
      <c r="DG33" s="369" t="s">
        <v>203</v>
      </c>
      <c r="DH33" s="369"/>
      <c r="DI33" s="205"/>
    </row>
    <row r="34" spans="1:113" ht="32.25" customHeight="1" x14ac:dyDescent="0.2">
      <c r="A34" s="178"/>
      <c r="B34" s="202"/>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8"/>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78"/>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78"/>
      <c r="BE34" s="367" t="str">
        <f>IF(BG34="","",MAX(C34:D43,U34:V43,AM34:AN43)+1)</f>
        <v/>
      </c>
      <c r="BF34" s="367"/>
      <c r="BG34" s="368"/>
      <c r="BH34" s="368"/>
      <c r="BI34" s="368"/>
      <c r="BJ34" s="368"/>
      <c r="BK34" s="368"/>
      <c r="BL34" s="368"/>
      <c r="BM34" s="368"/>
      <c r="BN34" s="368"/>
      <c r="BO34" s="368"/>
      <c r="BP34" s="368"/>
      <c r="BQ34" s="368"/>
      <c r="BR34" s="368"/>
      <c r="BS34" s="368"/>
      <c r="BT34" s="368"/>
      <c r="BU34" s="368"/>
      <c r="BV34" s="178"/>
      <c r="BW34" s="367">
        <f>IF(BY34="","",MAX(C34:D43,U34:V43,AM34:AN43,BE34:BF43)+1)</f>
        <v>7</v>
      </c>
      <c r="BX34" s="367"/>
      <c r="BY34" s="368" t="str">
        <f>IF('各会計、関係団体の財政状況及び健全化判断比率'!B68="","",'各会計、関係団体の財政状況及び健全化判断比率'!B68)</f>
        <v>乙訓環境衛生組合(一般会計)</v>
      </c>
      <c r="BZ34" s="368"/>
      <c r="CA34" s="368"/>
      <c r="CB34" s="368"/>
      <c r="CC34" s="368"/>
      <c r="CD34" s="368"/>
      <c r="CE34" s="368"/>
      <c r="CF34" s="368"/>
      <c r="CG34" s="368"/>
      <c r="CH34" s="368"/>
      <c r="CI34" s="368"/>
      <c r="CJ34" s="368"/>
      <c r="CK34" s="368"/>
      <c r="CL34" s="368"/>
      <c r="CM34" s="368"/>
      <c r="CN34" s="178"/>
      <c r="CO34" s="367">
        <f>IF(CQ34="","",MAX(C34:D43,U34:V43,AM34:AN43,BE34:BF43,BW34:BX43)+1)</f>
        <v>15</v>
      </c>
      <c r="CP34" s="367"/>
      <c r="CQ34" s="368" t="str">
        <f>IF('各会計、関係団体の財政状況及び健全化判断比率'!BS7="","",'各会計、関係団体の財政状況及び健全化判断比率'!BS7)</f>
        <v>乙訓土地開発公社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5"/>
    </row>
    <row r="35" spans="1:113" ht="32.25" customHeight="1" x14ac:dyDescent="0.2">
      <c r="A35" s="178"/>
      <c r="B35" s="202"/>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78"/>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78"/>
      <c r="AM35" s="367">
        <f t="shared" ref="AM35:AM43" si="0">IF(AO35="","",AM34+1)</f>
        <v>6</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78"/>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8"/>
      <c r="BW35" s="367">
        <f t="shared" ref="BW35:BW43" si="2">IF(BY35="","",BW34+1)</f>
        <v>8</v>
      </c>
      <c r="BX35" s="367"/>
      <c r="BY35" s="368" t="str">
        <f>IF('各会計、関係団体の財政状況及び健全化判断比率'!B69="","",'各会計、関係団体の財政状況及び健全化判断比率'!B69)</f>
        <v>乙訓消防組合(一般会計)</v>
      </c>
      <c r="BZ35" s="368"/>
      <c r="CA35" s="368"/>
      <c r="CB35" s="368"/>
      <c r="CC35" s="368"/>
      <c r="CD35" s="368"/>
      <c r="CE35" s="368"/>
      <c r="CF35" s="368"/>
      <c r="CG35" s="368"/>
      <c r="CH35" s="368"/>
      <c r="CI35" s="368"/>
      <c r="CJ35" s="368"/>
      <c r="CK35" s="368"/>
      <c r="CL35" s="368"/>
      <c r="CM35" s="368"/>
      <c r="CN35" s="178"/>
      <c r="CO35" s="367">
        <f t="shared" ref="CO35:CO43" si="3">IF(CQ35="","",CO34+1)</f>
        <v>16</v>
      </c>
      <c r="CP35" s="367"/>
      <c r="CQ35" s="368" t="str">
        <f>IF('各会計、関係団体の財政状況及び健全化判断比率'!BS8="","",'各会計、関係団体の財政状況及び健全化判断比率'!BS8)</f>
        <v>向日市スポーツ文化協会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5"/>
    </row>
    <row r="36" spans="1:113" ht="32.25" customHeight="1" x14ac:dyDescent="0.2">
      <c r="A36" s="178"/>
      <c r="B36" s="202"/>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8"/>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78"/>
      <c r="AM36" s="367" t="str">
        <f t="shared" si="0"/>
        <v/>
      </c>
      <c r="AN36" s="367"/>
      <c r="AO36" s="368"/>
      <c r="AP36" s="368"/>
      <c r="AQ36" s="368"/>
      <c r="AR36" s="368"/>
      <c r="AS36" s="368"/>
      <c r="AT36" s="368"/>
      <c r="AU36" s="368"/>
      <c r="AV36" s="368"/>
      <c r="AW36" s="368"/>
      <c r="AX36" s="368"/>
      <c r="AY36" s="368"/>
      <c r="AZ36" s="368"/>
      <c r="BA36" s="368"/>
      <c r="BB36" s="368"/>
      <c r="BC36" s="368"/>
      <c r="BD36" s="178"/>
      <c r="BE36" s="367" t="str">
        <f t="shared" si="1"/>
        <v/>
      </c>
      <c r="BF36" s="367"/>
      <c r="BG36" s="368"/>
      <c r="BH36" s="368"/>
      <c r="BI36" s="368"/>
      <c r="BJ36" s="368"/>
      <c r="BK36" s="368"/>
      <c r="BL36" s="368"/>
      <c r="BM36" s="368"/>
      <c r="BN36" s="368"/>
      <c r="BO36" s="368"/>
      <c r="BP36" s="368"/>
      <c r="BQ36" s="368"/>
      <c r="BR36" s="368"/>
      <c r="BS36" s="368"/>
      <c r="BT36" s="368"/>
      <c r="BU36" s="368"/>
      <c r="BV36" s="178"/>
      <c r="BW36" s="367">
        <f t="shared" si="2"/>
        <v>9</v>
      </c>
      <c r="BX36" s="367"/>
      <c r="BY36" s="368" t="str">
        <f>IF('各会計、関係団体の財政状況及び健全化判断比率'!B70="","",'各会計、関係団体の財政状況及び健全化判断比率'!B70)</f>
        <v>乙訓福祉施設事務組合(一般会計)</v>
      </c>
      <c r="BZ36" s="368"/>
      <c r="CA36" s="368"/>
      <c r="CB36" s="368"/>
      <c r="CC36" s="368"/>
      <c r="CD36" s="368"/>
      <c r="CE36" s="368"/>
      <c r="CF36" s="368"/>
      <c r="CG36" s="368"/>
      <c r="CH36" s="368"/>
      <c r="CI36" s="368"/>
      <c r="CJ36" s="368"/>
      <c r="CK36" s="368"/>
      <c r="CL36" s="368"/>
      <c r="CM36" s="368"/>
      <c r="CN36" s="178"/>
      <c r="CO36" s="367">
        <f t="shared" si="3"/>
        <v>17</v>
      </c>
      <c r="CP36" s="367"/>
      <c r="CQ36" s="368" t="str">
        <f>IF('各会計、関係団体の財政状況及び健全化判断比率'!BS9="","",'各会計、関係団体の財政状況及び健全化判断比率'!BS9)</f>
        <v>向日市埋蔵文化財センター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5"/>
    </row>
    <row r="37" spans="1:113" ht="32.25" customHeight="1" x14ac:dyDescent="0.2">
      <c r="A37" s="178"/>
      <c r="B37" s="202"/>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8"/>
      <c r="U37" s="367" t="str">
        <f t="shared" si="4"/>
        <v/>
      </c>
      <c r="V37" s="367"/>
      <c r="W37" s="368"/>
      <c r="X37" s="368"/>
      <c r="Y37" s="368"/>
      <c r="Z37" s="368"/>
      <c r="AA37" s="368"/>
      <c r="AB37" s="368"/>
      <c r="AC37" s="368"/>
      <c r="AD37" s="368"/>
      <c r="AE37" s="368"/>
      <c r="AF37" s="368"/>
      <c r="AG37" s="368"/>
      <c r="AH37" s="368"/>
      <c r="AI37" s="368"/>
      <c r="AJ37" s="368"/>
      <c r="AK37" s="368"/>
      <c r="AL37" s="178"/>
      <c r="AM37" s="367" t="str">
        <f t="shared" si="0"/>
        <v/>
      </c>
      <c r="AN37" s="367"/>
      <c r="AO37" s="368"/>
      <c r="AP37" s="368"/>
      <c r="AQ37" s="368"/>
      <c r="AR37" s="368"/>
      <c r="AS37" s="368"/>
      <c r="AT37" s="368"/>
      <c r="AU37" s="368"/>
      <c r="AV37" s="368"/>
      <c r="AW37" s="368"/>
      <c r="AX37" s="368"/>
      <c r="AY37" s="368"/>
      <c r="AZ37" s="368"/>
      <c r="BA37" s="368"/>
      <c r="BB37" s="368"/>
      <c r="BC37" s="368"/>
      <c r="BD37" s="178"/>
      <c r="BE37" s="367" t="str">
        <f t="shared" si="1"/>
        <v/>
      </c>
      <c r="BF37" s="367"/>
      <c r="BG37" s="368"/>
      <c r="BH37" s="368"/>
      <c r="BI37" s="368"/>
      <c r="BJ37" s="368"/>
      <c r="BK37" s="368"/>
      <c r="BL37" s="368"/>
      <c r="BM37" s="368"/>
      <c r="BN37" s="368"/>
      <c r="BO37" s="368"/>
      <c r="BP37" s="368"/>
      <c r="BQ37" s="368"/>
      <c r="BR37" s="368"/>
      <c r="BS37" s="368"/>
      <c r="BT37" s="368"/>
      <c r="BU37" s="368"/>
      <c r="BV37" s="178"/>
      <c r="BW37" s="367">
        <f t="shared" si="2"/>
        <v>10</v>
      </c>
      <c r="BX37" s="367"/>
      <c r="BY37" s="368" t="str">
        <f>IF('各会計、関係団体の財政状況及び健全化判断比率'!B71="","",'各会計、関係団体の財政状況及び健全化判断比率'!B71)</f>
        <v>京都府自治会館管理組合(一般会計)</v>
      </c>
      <c r="BZ37" s="368"/>
      <c r="CA37" s="368"/>
      <c r="CB37" s="368"/>
      <c r="CC37" s="368"/>
      <c r="CD37" s="368"/>
      <c r="CE37" s="368"/>
      <c r="CF37" s="368"/>
      <c r="CG37" s="368"/>
      <c r="CH37" s="368"/>
      <c r="CI37" s="368"/>
      <c r="CJ37" s="368"/>
      <c r="CK37" s="368"/>
      <c r="CL37" s="368"/>
      <c r="CM37" s="368"/>
      <c r="CN37" s="178"/>
      <c r="CO37" s="367">
        <f t="shared" si="3"/>
        <v>18</v>
      </c>
      <c r="CP37" s="367"/>
      <c r="CQ37" s="368" t="str">
        <f>IF('各会計、関係団体の財政状況及び健全化判断比率'!BS10="","",'各会計、関係団体の財政状況及び健全化判断比率'!BS10)</f>
        <v>向日市水道メンテナンス</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5"/>
    </row>
    <row r="38" spans="1:113" ht="32.25" customHeight="1" x14ac:dyDescent="0.2">
      <c r="A38" s="178"/>
      <c r="B38" s="202"/>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8"/>
      <c r="U38" s="367" t="str">
        <f t="shared" si="4"/>
        <v/>
      </c>
      <c r="V38" s="367"/>
      <c r="W38" s="368"/>
      <c r="X38" s="368"/>
      <c r="Y38" s="368"/>
      <c r="Z38" s="368"/>
      <c r="AA38" s="368"/>
      <c r="AB38" s="368"/>
      <c r="AC38" s="368"/>
      <c r="AD38" s="368"/>
      <c r="AE38" s="368"/>
      <c r="AF38" s="368"/>
      <c r="AG38" s="368"/>
      <c r="AH38" s="368"/>
      <c r="AI38" s="368"/>
      <c r="AJ38" s="368"/>
      <c r="AK38" s="368"/>
      <c r="AL38" s="178"/>
      <c r="AM38" s="367" t="str">
        <f t="shared" si="0"/>
        <v/>
      </c>
      <c r="AN38" s="367"/>
      <c r="AO38" s="368"/>
      <c r="AP38" s="368"/>
      <c r="AQ38" s="368"/>
      <c r="AR38" s="368"/>
      <c r="AS38" s="368"/>
      <c r="AT38" s="368"/>
      <c r="AU38" s="368"/>
      <c r="AV38" s="368"/>
      <c r="AW38" s="368"/>
      <c r="AX38" s="368"/>
      <c r="AY38" s="368"/>
      <c r="AZ38" s="368"/>
      <c r="BA38" s="368"/>
      <c r="BB38" s="368"/>
      <c r="BC38" s="368"/>
      <c r="BD38" s="178"/>
      <c r="BE38" s="367" t="str">
        <f t="shared" si="1"/>
        <v/>
      </c>
      <c r="BF38" s="367"/>
      <c r="BG38" s="368"/>
      <c r="BH38" s="368"/>
      <c r="BI38" s="368"/>
      <c r="BJ38" s="368"/>
      <c r="BK38" s="368"/>
      <c r="BL38" s="368"/>
      <c r="BM38" s="368"/>
      <c r="BN38" s="368"/>
      <c r="BO38" s="368"/>
      <c r="BP38" s="368"/>
      <c r="BQ38" s="368"/>
      <c r="BR38" s="368"/>
      <c r="BS38" s="368"/>
      <c r="BT38" s="368"/>
      <c r="BU38" s="368"/>
      <c r="BV38" s="178"/>
      <c r="BW38" s="367">
        <f t="shared" si="2"/>
        <v>11</v>
      </c>
      <c r="BX38" s="367"/>
      <c r="BY38" s="368" t="str">
        <f>IF('各会計、関係団体の財政状況及び健全化判断比率'!B72="","",'各会計、関係団体の財政状況及び健全化判断比率'!B72)</f>
        <v>京都府市町村職員退職手当組合(一般会計)</v>
      </c>
      <c r="BZ38" s="368"/>
      <c r="CA38" s="368"/>
      <c r="CB38" s="368"/>
      <c r="CC38" s="368"/>
      <c r="CD38" s="368"/>
      <c r="CE38" s="368"/>
      <c r="CF38" s="368"/>
      <c r="CG38" s="368"/>
      <c r="CH38" s="368"/>
      <c r="CI38" s="368"/>
      <c r="CJ38" s="368"/>
      <c r="CK38" s="368"/>
      <c r="CL38" s="368"/>
      <c r="CM38" s="368"/>
      <c r="CN38" s="178"/>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5"/>
    </row>
    <row r="39" spans="1:113" ht="32.25" customHeight="1" x14ac:dyDescent="0.2">
      <c r="A39" s="178"/>
      <c r="B39" s="202"/>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8"/>
      <c r="U39" s="367" t="str">
        <f t="shared" si="4"/>
        <v/>
      </c>
      <c r="V39" s="367"/>
      <c r="W39" s="368"/>
      <c r="X39" s="368"/>
      <c r="Y39" s="368"/>
      <c r="Z39" s="368"/>
      <c r="AA39" s="368"/>
      <c r="AB39" s="368"/>
      <c r="AC39" s="368"/>
      <c r="AD39" s="368"/>
      <c r="AE39" s="368"/>
      <c r="AF39" s="368"/>
      <c r="AG39" s="368"/>
      <c r="AH39" s="368"/>
      <c r="AI39" s="368"/>
      <c r="AJ39" s="368"/>
      <c r="AK39" s="368"/>
      <c r="AL39" s="178"/>
      <c r="AM39" s="367" t="str">
        <f t="shared" si="0"/>
        <v/>
      </c>
      <c r="AN39" s="367"/>
      <c r="AO39" s="368"/>
      <c r="AP39" s="368"/>
      <c r="AQ39" s="368"/>
      <c r="AR39" s="368"/>
      <c r="AS39" s="368"/>
      <c r="AT39" s="368"/>
      <c r="AU39" s="368"/>
      <c r="AV39" s="368"/>
      <c r="AW39" s="368"/>
      <c r="AX39" s="368"/>
      <c r="AY39" s="368"/>
      <c r="AZ39" s="368"/>
      <c r="BA39" s="368"/>
      <c r="BB39" s="368"/>
      <c r="BC39" s="368"/>
      <c r="BD39" s="178"/>
      <c r="BE39" s="367" t="str">
        <f t="shared" si="1"/>
        <v/>
      </c>
      <c r="BF39" s="367"/>
      <c r="BG39" s="368"/>
      <c r="BH39" s="368"/>
      <c r="BI39" s="368"/>
      <c r="BJ39" s="368"/>
      <c r="BK39" s="368"/>
      <c r="BL39" s="368"/>
      <c r="BM39" s="368"/>
      <c r="BN39" s="368"/>
      <c r="BO39" s="368"/>
      <c r="BP39" s="368"/>
      <c r="BQ39" s="368"/>
      <c r="BR39" s="368"/>
      <c r="BS39" s="368"/>
      <c r="BT39" s="368"/>
      <c r="BU39" s="368"/>
      <c r="BV39" s="178"/>
      <c r="BW39" s="367">
        <f t="shared" si="2"/>
        <v>12</v>
      </c>
      <c r="BX39" s="367"/>
      <c r="BY39" s="368" t="str">
        <f>IF('各会計、関係団体の財政状況及び健全化判断比率'!B73="","",'各会計、関係団体の財政状況及び健全化判断比率'!B73)</f>
        <v>京都府後期高齢者医療広域連合（一般会計）</v>
      </c>
      <c r="BZ39" s="368"/>
      <c r="CA39" s="368"/>
      <c r="CB39" s="368"/>
      <c r="CC39" s="368"/>
      <c r="CD39" s="368"/>
      <c r="CE39" s="368"/>
      <c r="CF39" s="368"/>
      <c r="CG39" s="368"/>
      <c r="CH39" s="368"/>
      <c r="CI39" s="368"/>
      <c r="CJ39" s="368"/>
      <c r="CK39" s="368"/>
      <c r="CL39" s="368"/>
      <c r="CM39" s="368"/>
      <c r="CN39" s="178"/>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5"/>
    </row>
    <row r="40" spans="1:113" ht="32.25" customHeight="1" x14ac:dyDescent="0.2">
      <c r="A40" s="178"/>
      <c r="B40" s="202"/>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8"/>
      <c r="U40" s="367" t="str">
        <f t="shared" si="4"/>
        <v/>
      </c>
      <c r="V40" s="367"/>
      <c r="W40" s="368"/>
      <c r="X40" s="368"/>
      <c r="Y40" s="368"/>
      <c r="Z40" s="368"/>
      <c r="AA40" s="368"/>
      <c r="AB40" s="368"/>
      <c r="AC40" s="368"/>
      <c r="AD40" s="368"/>
      <c r="AE40" s="368"/>
      <c r="AF40" s="368"/>
      <c r="AG40" s="368"/>
      <c r="AH40" s="368"/>
      <c r="AI40" s="368"/>
      <c r="AJ40" s="368"/>
      <c r="AK40" s="368"/>
      <c r="AL40" s="178"/>
      <c r="AM40" s="367" t="str">
        <f t="shared" si="0"/>
        <v/>
      </c>
      <c r="AN40" s="367"/>
      <c r="AO40" s="368"/>
      <c r="AP40" s="368"/>
      <c r="AQ40" s="368"/>
      <c r="AR40" s="368"/>
      <c r="AS40" s="368"/>
      <c r="AT40" s="368"/>
      <c r="AU40" s="368"/>
      <c r="AV40" s="368"/>
      <c r="AW40" s="368"/>
      <c r="AX40" s="368"/>
      <c r="AY40" s="368"/>
      <c r="AZ40" s="368"/>
      <c r="BA40" s="368"/>
      <c r="BB40" s="368"/>
      <c r="BC40" s="368"/>
      <c r="BD40" s="178"/>
      <c r="BE40" s="367" t="str">
        <f t="shared" si="1"/>
        <v/>
      </c>
      <c r="BF40" s="367"/>
      <c r="BG40" s="368"/>
      <c r="BH40" s="368"/>
      <c r="BI40" s="368"/>
      <c r="BJ40" s="368"/>
      <c r="BK40" s="368"/>
      <c r="BL40" s="368"/>
      <c r="BM40" s="368"/>
      <c r="BN40" s="368"/>
      <c r="BO40" s="368"/>
      <c r="BP40" s="368"/>
      <c r="BQ40" s="368"/>
      <c r="BR40" s="368"/>
      <c r="BS40" s="368"/>
      <c r="BT40" s="368"/>
      <c r="BU40" s="368"/>
      <c r="BV40" s="178"/>
      <c r="BW40" s="367">
        <f t="shared" si="2"/>
        <v>13</v>
      </c>
      <c r="BX40" s="367"/>
      <c r="BY40" s="368" t="str">
        <f>IF('各会計、関係団体の財政状況及び健全化判断比率'!B74="","",'各会計、関係団体の財政状況及び健全化判断比率'!B74)</f>
        <v>京都府後期高齢者医療広域連合（特別会計）</v>
      </c>
      <c r="BZ40" s="368"/>
      <c r="CA40" s="368"/>
      <c r="CB40" s="368"/>
      <c r="CC40" s="368"/>
      <c r="CD40" s="368"/>
      <c r="CE40" s="368"/>
      <c r="CF40" s="368"/>
      <c r="CG40" s="368"/>
      <c r="CH40" s="368"/>
      <c r="CI40" s="368"/>
      <c r="CJ40" s="368"/>
      <c r="CK40" s="368"/>
      <c r="CL40" s="368"/>
      <c r="CM40" s="368"/>
      <c r="CN40" s="178"/>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5"/>
    </row>
    <row r="41" spans="1:113" ht="32.25" customHeight="1" x14ac:dyDescent="0.2">
      <c r="A41" s="178"/>
      <c r="B41" s="202"/>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8"/>
      <c r="U41" s="367" t="str">
        <f t="shared" si="4"/>
        <v/>
      </c>
      <c r="V41" s="367"/>
      <c r="W41" s="368"/>
      <c r="X41" s="368"/>
      <c r="Y41" s="368"/>
      <c r="Z41" s="368"/>
      <c r="AA41" s="368"/>
      <c r="AB41" s="368"/>
      <c r="AC41" s="368"/>
      <c r="AD41" s="368"/>
      <c r="AE41" s="368"/>
      <c r="AF41" s="368"/>
      <c r="AG41" s="368"/>
      <c r="AH41" s="368"/>
      <c r="AI41" s="368"/>
      <c r="AJ41" s="368"/>
      <c r="AK41" s="368"/>
      <c r="AL41" s="178"/>
      <c r="AM41" s="367" t="str">
        <f t="shared" si="0"/>
        <v/>
      </c>
      <c r="AN41" s="367"/>
      <c r="AO41" s="368"/>
      <c r="AP41" s="368"/>
      <c r="AQ41" s="368"/>
      <c r="AR41" s="368"/>
      <c r="AS41" s="368"/>
      <c r="AT41" s="368"/>
      <c r="AU41" s="368"/>
      <c r="AV41" s="368"/>
      <c r="AW41" s="368"/>
      <c r="AX41" s="368"/>
      <c r="AY41" s="368"/>
      <c r="AZ41" s="368"/>
      <c r="BA41" s="368"/>
      <c r="BB41" s="368"/>
      <c r="BC41" s="368"/>
      <c r="BD41" s="178"/>
      <c r="BE41" s="367" t="str">
        <f t="shared" si="1"/>
        <v/>
      </c>
      <c r="BF41" s="367"/>
      <c r="BG41" s="368"/>
      <c r="BH41" s="368"/>
      <c r="BI41" s="368"/>
      <c r="BJ41" s="368"/>
      <c r="BK41" s="368"/>
      <c r="BL41" s="368"/>
      <c r="BM41" s="368"/>
      <c r="BN41" s="368"/>
      <c r="BO41" s="368"/>
      <c r="BP41" s="368"/>
      <c r="BQ41" s="368"/>
      <c r="BR41" s="368"/>
      <c r="BS41" s="368"/>
      <c r="BT41" s="368"/>
      <c r="BU41" s="368"/>
      <c r="BV41" s="178"/>
      <c r="BW41" s="367">
        <f t="shared" si="2"/>
        <v>14</v>
      </c>
      <c r="BX41" s="367"/>
      <c r="BY41" s="368" t="str">
        <f>IF('各会計、関係団体の財政状況及び健全化判断比率'!B75="","",'各会計、関係団体の財政状況及び健全化判断比率'!B75)</f>
        <v>京都地方税機構(一般会計)</v>
      </c>
      <c r="BZ41" s="368"/>
      <c r="CA41" s="368"/>
      <c r="CB41" s="368"/>
      <c r="CC41" s="368"/>
      <c r="CD41" s="368"/>
      <c r="CE41" s="368"/>
      <c r="CF41" s="368"/>
      <c r="CG41" s="368"/>
      <c r="CH41" s="368"/>
      <c r="CI41" s="368"/>
      <c r="CJ41" s="368"/>
      <c r="CK41" s="368"/>
      <c r="CL41" s="368"/>
      <c r="CM41" s="368"/>
      <c r="CN41" s="178"/>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5"/>
    </row>
    <row r="42" spans="1:113" ht="32.25" customHeight="1" x14ac:dyDescent="0.2">
      <c r="B42" s="202"/>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8"/>
      <c r="U42" s="367" t="str">
        <f t="shared" si="4"/>
        <v/>
      </c>
      <c r="V42" s="367"/>
      <c r="W42" s="368"/>
      <c r="X42" s="368"/>
      <c r="Y42" s="368"/>
      <c r="Z42" s="368"/>
      <c r="AA42" s="368"/>
      <c r="AB42" s="368"/>
      <c r="AC42" s="368"/>
      <c r="AD42" s="368"/>
      <c r="AE42" s="368"/>
      <c r="AF42" s="368"/>
      <c r="AG42" s="368"/>
      <c r="AH42" s="368"/>
      <c r="AI42" s="368"/>
      <c r="AJ42" s="368"/>
      <c r="AK42" s="368"/>
      <c r="AL42" s="178"/>
      <c r="AM42" s="367" t="str">
        <f t="shared" si="0"/>
        <v/>
      </c>
      <c r="AN42" s="367"/>
      <c r="AO42" s="368"/>
      <c r="AP42" s="368"/>
      <c r="AQ42" s="368"/>
      <c r="AR42" s="368"/>
      <c r="AS42" s="368"/>
      <c r="AT42" s="368"/>
      <c r="AU42" s="368"/>
      <c r="AV42" s="368"/>
      <c r="AW42" s="368"/>
      <c r="AX42" s="368"/>
      <c r="AY42" s="368"/>
      <c r="AZ42" s="368"/>
      <c r="BA42" s="368"/>
      <c r="BB42" s="368"/>
      <c r="BC42" s="368"/>
      <c r="BD42" s="178"/>
      <c r="BE42" s="367" t="str">
        <f t="shared" si="1"/>
        <v/>
      </c>
      <c r="BF42" s="367"/>
      <c r="BG42" s="368"/>
      <c r="BH42" s="368"/>
      <c r="BI42" s="368"/>
      <c r="BJ42" s="368"/>
      <c r="BK42" s="368"/>
      <c r="BL42" s="368"/>
      <c r="BM42" s="368"/>
      <c r="BN42" s="368"/>
      <c r="BO42" s="368"/>
      <c r="BP42" s="368"/>
      <c r="BQ42" s="368"/>
      <c r="BR42" s="368"/>
      <c r="BS42" s="368"/>
      <c r="BT42" s="368"/>
      <c r="BU42" s="368"/>
      <c r="BV42" s="178"/>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8"/>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5"/>
    </row>
    <row r="43" spans="1:113" ht="32.25" customHeight="1" x14ac:dyDescent="0.2">
      <c r="B43" s="202"/>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8"/>
      <c r="U43" s="367" t="str">
        <f t="shared" si="4"/>
        <v/>
      </c>
      <c r="V43" s="367"/>
      <c r="W43" s="368"/>
      <c r="X43" s="368"/>
      <c r="Y43" s="368"/>
      <c r="Z43" s="368"/>
      <c r="AA43" s="368"/>
      <c r="AB43" s="368"/>
      <c r="AC43" s="368"/>
      <c r="AD43" s="368"/>
      <c r="AE43" s="368"/>
      <c r="AF43" s="368"/>
      <c r="AG43" s="368"/>
      <c r="AH43" s="368"/>
      <c r="AI43" s="368"/>
      <c r="AJ43" s="368"/>
      <c r="AK43" s="368"/>
      <c r="AL43" s="178"/>
      <c r="AM43" s="367" t="str">
        <f t="shared" si="0"/>
        <v/>
      </c>
      <c r="AN43" s="367"/>
      <c r="AO43" s="368"/>
      <c r="AP43" s="368"/>
      <c r="AQ43" s="368"/>
      <c r="AR43" s="368"/>
      <c r="AS43" s="368"/>
      <c r="AT43" s="368"/>
      <c r="AU43" s="368"/>
      <c r="AV43" s="368"/>
      <c r="AW43" s="368"/>
      <c r="AX43" s="368"/>
      <c r="AY43" s="368"/>
      <c r="AZ43" s="368"/>
      <c r="BA43" s="368"/>
      <c r="BB43" s="368"/>
      <c r="BC43" s="368"/>
      <c r="BD43" s="178"/>
      <c r="BE43" s="367" t="str">
        <f t="shared" si="1"/>
        <v/>
      </c>
      <c r="BF43" s="367"/>
      <c r="BG43" s="368"/>
      <c r="BH43" s="368"/>
      <c r="BI43" s="368"/>
      <c r="BJ43" s="368"/>
      <c r="BK43" s="368"/>
      <c r="BL43" s="368"/>
      <c r="BM43" s="368"/>
      <c r="BN43" s="368"/>
      <c r="BO43" s="368"/>
      <c r="BP43" s="368"/>
      <c r="BQ43" s="368"/>
      <c r="BR43" s="368"/>
      <c r="BS43" s="368"/>
      <c r="BT43" s="368"/>
      <c r="BU43" s="368"/>
      <c r="BV43" s="178"/>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8"/>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2vmtGUW5r82fCKAllgfzyeaaqIi7EBfG3ITfxfhuU/3SraIqKAqb1bpvCoCCznDEiVyHmLtdlv85UjFsUIc1pA==" saltValue="9NaXZZHv/BS0rJxr2LOkk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23"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7" t="s">
        <v>213</v>
      </c>
      <c r="DI1" s="718"/>
      <c r="DJ1" s="718"/>
      <c r="DK1" s="718"/>
      <c r="DL1" s="718"/>
      <c r="DM1" s="718"/>
      <c r="DN1" s="719"/>
      <c r="DO1" s="211"/>
      <c r="DP1" s="717" t="s">
        <v>214</v>
      </c>
      <c r="DQ1" s="718"/>
      <c r="DR1" s="718"/>
      <c r="DS1" s="718"/>
      <c r="DT1" s="718"/>
      <c r="DU1" s="718"/>
      <c r="DV1" s="718"/>
      <c r="DW1" s="718"/>
      <c r="DX1" s="718"/>
      <c r="DY1" s="718"/>
      <c r="DZ1" s="718"/>
      <c r="EA1" s="718"/>
      <c r="EB1" s="718"/>
      <c r="EC1" s="719"/>
      <c r="ED1" s="210"/>
      <c r="EE1" s="210"/>
      <c r="EF1" s="210"/>
      <c r="EG1" s="210"/>
      <c r="EH1" s="210"/>
      <c r="EI1" s="210"/>
      <c r="EJ1" s="210"/>
      <c r="EK1" s="210"/>
      <c r="EL1" s="210"/>
      <c r="EM1" s="210"/>
    </row>
    <row r="2" spans="2:143" ht="22.5" customHeight="1" x14ac:dyDescent="0.2">
      <c r="B2" s="212" t="s">
        <v>215</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226</v>
      </c>
      <c r="C5" s="680"/>
      <c r="D5" s="680"/>
      <c r="E5" s="680"/>
      <c r="F5" s="680"/>
      <c r="G5" s="680"/>
      <c r="H5" s="680"/>
      <c r="I5" s="680"/>
      <c r="J5" s="680"/>
      <c r="K5" s="680"/>
      <c r="L5" s="680"/>
      <c r="M5" s="680"/>
      <c r="N5" s="680"/>
      <c r="O5" s="680"/>
      <c r="P5" s="680"/>
      <c r="Q5" s="681"/>
      <c r="R5" s="676">
        <v>8316968</v>
      </c>
      <c r="S5" s="677"/>
      <c r="T5" s="677"/>
      <c r="U5" s="677"/>
      <c r="V5" s="677"/>
      <c r="W5" s="677"/>
      <c r="X5" s="677"/>
      <c r="Y5" s="702"/>
      <c r="Z5" s="715">
        <v>33.200000000000003</v>
      </c>
      <c r="AA5" s="715"/>
      <c r="AB5" s="715"/>
      <c r="AC5" s="715"/>
      <c r="AD5" s="716">
        <v>7673165</v>
      </c>
      <c r="AE5" s="716"/>
      <c r="AF5" s="716"/>
      <c r="AG5" s="716"/>
      <c r="AH5" s="716"/>
      <c r="AI5" s="716"/>
      <c r="AJ5" s="716"/>
      <c r="AK5" s="716"/>
      <c r="AL5" s="703">
        <v>60.7</v>
      </c>
      <c r="AM5" s="685"/>
      <c r="AN5" s="685"/>
      <c r="AO5" s="704"/>
      <c r="AP5" s="679" t="s">
        <v>227</v>
      </c>
      <c r="AQ5" s="680"/>
      <c r="AR5" s="680"/>
      <c r="AS5" s="680"/>
      <c r="AT5" s="680"/>
      <c r="AU5" s="680"/>
      <c r="AV5" s="680"/>
      <c r="AW5" s="680"/>
      <c r="AX5" s="680"/>
      <c r="AY5" s="680"/>
      <c r="AZ5" s="680"/>
      <c r="BA5" s="680"/>
      <c r="BB5" s="680"/>
      <c r="BC5" s="680"/>
      <c r="BD5" s="680"/>
      <c r="BE5" s="680"/>
      <c r="BF5" s="681"/>
      <c r="BG5" s="621">
        <v>7673165</v>
      </c>
      <c r="BH5" s="622"/>
      <c r="BI5" s="622"/>
      <c r="BJ5" s="622"/>
      <c r="BK5" s="622"/>
      <c r="BL5" s="622"/>
      <c r="BM5" s="622"/>
      <c r="BN5" s="623"/>
      <c r="BO5" s="659">
        <v>92.3</v>
      </c>
      <c r="BP5" s="659"/>
      <c r="BQ5" s="659"/>
      <c r="BR5" s="659"/>
      <c r="BS5" s="660">
        <v>77722</v>
      </c>
      <c r="BT5" s="660"/>
      <c r="BU5" s="660"/>
      <c r="BV5" s="660"/>
      <c r="BW5" s="660"/>
      <c r="BX5" s="660"/>
      <c r="BY5" s="660"/>
      <c r="BZ5" s="660"/>
      <c r="CA5" s="660"/>
      <c r="CB5" s="700"/>
      <c r="CD5" s="673" t="s">
        <v>222</v>
      </c>
      <c r="CE5" s="674"/>
      <c r="CF5" s="674"/>
      <c r="CG5" s="674"/>
      <c r="CH5" s="674"/>
      <c r="CI5" s="674"/>
      <c r="CJ5" s="674"/>
      <c r="CK5" s="674"/>
      <c r="CL5" s="674"/>
      <c r="CM5" s="674"/>
      <c r="CN5" s="674"/>
      <c r="CO5" s="674"/>
      <c r="CP5" s="674"/>
      <c r="CQ5" s="675"/>
      <c r="CR5" s="673" t="s">
        <v>228</v>
      </c>
      <c r="CS5" s="674"/>
      <c r="CT5" s="674"/>
      <c r="CU5" s="674"/>
      <c r="CV5" s="674"/>
      <c r="CW5" s="674"/>
      <c r="CX5" s="674"/>
      <c r="CY5" s="675"/>
      <c r="CZ5" s="673" t="s">
        <v>220</v>
      </c>
      <c r="DA5" s="674"/>
      <c r="DB5" s="674"/>
      <c r="DC5" s="675"/>
      <c r="DD5" s="673" t="s">
        <v>229</v>
      </c>
      <c r="DE5" s="674"/>
      <c r="DF5" s="674"/>
      <c r="DG5" s="674"/>
      <c r="DH5" s="674"/>
      <c r="DI5" s="674"/>
      <c r="DJ5" s="674"/>
      <c r="DK5" s="674"/>
      <c r="DL5" s="674"/>
      <c r="DM5" s="674"/>
      <c r="DN5" s="674"/>
      <c r="DO5" s="674"/>
      <c r="DP5" s="675"/>
      <c r="DQ5" s="673" t="s">
        <v>230</v>
      </c>
      <c r="DR5" s="674"/>
      <c r="DS5" s="674"/>
      <c r="DT5" s="674"/>
      <c r="DU5" s="674"/>
      <c r="DV5" s="674"/>
      <c r="DW5" s="674"/>
      <c r="DX5" s="674"/>
      <c r="DY5" s="674"/>
      <c r="DZ5" s="674"/>
      <c r="EA5" s="674"/>
      <c r="EB5" s="674"/>
      <c r="EC5" s="675"/>
    </row>
    <row r="6" spans="2:143" ht="11.25" customHeight="1" x14ac:dyDescent="0.2">
      <c r="B6" s="618" t="s">
        <v>231</v>
      </c>
      <c r="C6" s="619"/>
      <c r="D6" s="619"/>
      <c r="E6" s="619"/>
      <c r="F6" s="619"/>
      <c r="G6" s="619"/>
      <c r="H6" s="619"/>
      <c r="I6" s="619"/>
      <c r="J6" s="619"/>
      <c r="K6" s="619"/>
      <c r="L6" s="619"/>
      <c r="M6" s="619"/>
      <c r="N6" s="619"/>
      <c r="O6" s="619"/>
      <c r="P6" s="619"/>
      <c r="Q6" s="620"/>
      <c r="R6" s="621">
        <v>91640</v>
      </c>
      <c r="S6" s="622"/>
      <c r="T6" s="622"/>
      <c r="U6" s="622"/>
      <c r="V6" s="622"/>
      <c r="W6" s="622"/>
      <c r="X6" s="622"/>
      <c r="Y6" s="623"/>
      <c r="Z6" s="659">
        <v>0.4</v>
      </c>
      <c r="AA6" s="659"/>
      <c r="AB6" s="659"/>
      <c r="AC6" s="659"/>
      <c r="AD6" s="660">
        <v>91640</v>
      </c>
      <c r="AE6" s="660"/>
      <c r="AF6" s="660"/>
      <c r="AG6" s="660"/>
      <c r="AH6" s="660"/>
      <c r="AI6" s="660"/>
      <c r="AJ6" s="660"/>
      <c r="AK6" s="660"/>
      <c r="AL6" s="624">
        <v>0.7</v>
      </c>
      <c r="AM6" s="625"/>
      <c r="AN6" s="625"/>
      <c r="AO6" s="661"/>
      <c r="AP6" s="618" t="s">
        <v>232</v>
      </c>
      <c r="AQ6" s="619"/>
      <c r="AR6" s="619"/>
      <c r="AS6" s="619"/>
      <c r="AT6" s="619"/>
      <c r="AU6" s="619"/>
      <c r="AV6" s="619"/>
      <c r="AW6" s="619"/>
      <c r="AX6" s="619"/>
      <c r="AY6" s="619"/>
      <c r="AZ6" s="619"/>
      <c r="BA6" s="619"/>
      <c r="BB6" s="619"/>
      <c r="BC6" s="619"/>
      <c r="BD6" s="619"/>
      <c r="BE6" s="619"/>
      <c r="BF6" s="620"/>
      <c r="BG6" s="621">
        <v>7673165</v>
      </c>
      <c r="BH6" s="622"/>
      <c r="BI6" s="622"/>
      <c r="BJ6" s="622"/>
      <c r="BK6" s="622"/>
      <c r="BL6" s="622"/>
      <c r="BM6" s="622"/>
      <c r="BN6" s="623"/>
      <c r="BO6" s="659">
        <v>92.3</v>
      </c>
      <c r="BP6" s="659"/>
      <c r="BQ6" s="659"/>
      <c r="BR6" s="659"/>
      <c r="BS6" s="660">
        <v>77722</v>
      </c>
      <c r="BT6" s="660"/>
      <c r="BU6" s="660"/>
      <c r="BV6" s="660"/>
      <c r="BW6" s="660"/>
      <c r="BX6" s="660"/>
      <c r="BY6" s="660"/>
      <c r="BZ6" s="660"/>
      <c r="CA6" s="660"/>
      <c r="CB6" s="700"/>
      <c r="CD6" s="679" t="s">
        <v>233</v>
      </c>
      <c r="CE6" s="680"/>
      <c r="CF6" s="680"/>
      <c r="CG6" s="680"/>
      <c r="CH6" s="680"/>
      <c r="CI6" s="680"/>
      <c r="CJ6" s="680"/>
      <c r="CK6" s="680"/>
      <c r="CL6" s="680"/>
      <c r="CM6" s="680"/>
      <c r="CN6" s="680"/>
      <c r="CO6" s="680"/>
      <c r="CP6" s="680"/>
      <c r="CQ6" s="681"/>
      <c r="CR6" s="621">
        <v>223521</v>
      </c>
      <c r="CS6" s="622"/>
      <c r="CT6" s="622"/>
      <c r="CU6" s="622"/>
      <c r="CV6" s="622"/>
      <c r="CW6" s="622"/>
      <c r="CX6" s="622"/>
      <c r="CY6" s="623"/>
      <c r="CZ6" s="703">
        <v>1</v>
      </c>
      <c r="DA6" s="685"/>
      <c r="DB6" s="685"/>
      <c r="DC6" s="705"/>
      <c r="DD6" s="627" t="s">
        <v>127</v>
      </c>
      <c r="DE6" s="622"/>
      <c r="DF6" s="622"/>
      <c r="DG6" s="622"/>
      <c r="DH6" s="622"/>
      <c r="DI6" s="622"/>
      <c r="DJ6" s="622"/>
      <c r="DK6" s="622"/>
      <c r="DL6" s="622"/>
      <c r="DM6" s="622"/>
      <c r="DN6" s="622"/>
      <c r="DO6" s="622"/>
      <c r="DP6" s="623"/>
      <c r="DQ6" s="627">
        <v>223521</v>
      </c>
      <c r="DR6" s="622"/>
      <c r="DS6" s="622"/>
      <c r="DT6" s="622"/>
      <c r="DU6" s="622"/>
      <c r="DV6" s="622"/>
      <c r="DW6" s="622"/>
      <c r="DX6" s="622"/>
      <c r="DY6" s="622"/>
      <c r="DZ6" s="622"/>
      <c r="EA6" s="622"/>
      <c r="EB6" s="622"/>
      <c r="EC6" s="658"/>
    </row>
    <row r="7" spans="2:143" ht="11.25" customHeight="1" x14ac:dyDescent="0.2">
      <c r="B7" s="618" t="s">
        <v>234</v>
      </c>
      <c r="C7" s="619"/>
      <c r="D7" s="619"/>
      <c r="E7" s="619"/>
      <c r="F7" s="619"/>
      <c r="G7" s="619"/>
      <c r="H7" s="619"/>
      <c r="I7" s="619"/>
      <c r="J7" s="619"/>
      <c r="K7" s="619"/>
      <c r="L7" s="619"/>
      <c r="M7" s="619"/>
      <c r="N7" s="619"/>
      <c r="O7" s="619"/>
      <c r="P7" s="619"/>
      <c r="Q7" s="620"/>
      <c r="R7" s="621">
        <v>3691</v>
      </c>
      <c r="S7" s="622"/>
      <c r="T7" s="622"/>
      <c r="U7" s="622"/>
      <c r="V7" s="622"/>
      <c r="W7" s="622"/>
      <c r="X7" s="622"/>
      <c r="Y7" s="623"/>
      <c r="Z7" s="659">
        <v>0</v>
      </c>
      <c r="AA7" s="659"/>
      <c r="AB7" s="659"/>
      <c r="AC7" s="659"/>
      <c r="AD7" s="660">
        <v>3691</v>
      </c>
      <c r="AE7" s="660"/>
      <c r="AF7" s="660"/>
      <c r="AG7" s="660"/>
      <c r="AH7" s="660"/>
      <c r="AI7" s="660"/>
      <c r="AJ7" s="660"/>
      <c r="AK7" s="660"/>
      <c r="AL7" s="624">
        <v>0</v>
      </c>
      <c r="AM7" s="625"/>
      <c r="AN7" s="625"/>
      <c r="AO7" s="661"/>
      <c r="AP7" s="618" t="s">
        <v>235</v>
      </c>
      <c r="AQ7" s="619"/>
      <c r="AR7" s="619"/>
      <c r="AS7" s="619"/>
      <c r="AT7" s="619"/>
      <c r="AU7" s="619"/>
      <c r="AV7" s="619"/>
      <c r="AW7" s="619"/>
      <c r="AX7" s="619"/>
      <c r="AY7" s="619"/>
      <c r="AZ7" s="619"/>
      <c r="BA7" s="619"/>
      <c r="BB7" s="619"/>
      <c r="BC7" s="619"/>
      <c r="BD7" s="619"/>
      <c r="BE7" s="619"/>
      <c r="BF7" s="620"/>
      <c r="BG7" s="621">
        <v>3825187</v>
      </c>
      <c r="BH7" s="622"/>
      <c r="BI7" s="622"/>
      <c r="BJ7" s="622"/>
      <c r="BK7" s="622"/>
      <c r="BL7" s="622"/>
      <c r="BM7" s="622"/>
      <c r="BN7" s="623"/>
      <c r="BO7" s="659">
        <v>46</v>
      </c>
      <c r="BP7" s="659"/>
      <c r="BQ7" s="659"/>
      <c r="BR7" s="659"/>
      <c r="BS7" s="660">
        <v>77722</v>
      </c>
      <c r="BT7" s="660"/>
      <c r="BU7" s="660"/>
      <c r="BV7" s="660"/>
      <c r="BW7" s="660"/>
      <c r="BX7" s="660"/>
      <c r="BY7" s="660"/>
      <c r="BZ7" s="660"/>
      <c r="CA7" s="660"/>
      <c r="CB7" s="700"/>
      <c r="CD7" s="618" t="s">
        <v>236</v>
      </c>
      <c r="CE7" s="619"/>
      <c r="CF7" s="619"/>
      <c r="CG7" s="619"/>
      <c r="CH7" s="619"/>
      <c r="CI7" s="619"/>
      <c r="CJ7" s="619"/>
      <c r="CK7" s="619"/>
      <c r="CL7" s="619"/>
      <c r="CM7" s="619"/>
      <c r="CN7" s="619"/>
      <c r="CO7" s="619"/>
      <c r="CP7" s="619"/>
      <c r="CQ7" s="620"/>
      <c r="CR7" s="621">
        <v>2398295</v>
      </c>
      <c r="CS7" s="622"/>
      <c r="CT7" s="622"/>
      <c r="CU7" s="622"/>
      <c r="CV7" s="622"/>
      <c r="CW7" s="622"/>
      <c r="CX7" s="622"/>
      <c r="CY7" s="623"/>
      <c r="CZ7" s="659">
        <v>10.4</v>
      </c>
      <c r="DA7" s="659"/>
      <c r="DB7" s="659"/>
      <c r="DC7" s="659"/>
      <c r="DD7" s="627">
        <v>222055</v>
      </c>
      <c r="DE7" s="622"/>
      <c r="DF7" s="622"/>
      <c r="DG7" s="622"/>
      <c r="DH7" s="622"/>
      <c r="DI7" s="622"/>
      <c r="DJ7" s="622"/>
      <c r="DK7" s="622"/>
      <c r="DL7" s="622"/>
      <c r="DM7" s="622"/>
      <c r="DN7" s="622"/>
      <c r="DO7" s="622"/>
      <c r="DP7" s="623"/>
      <c r="DQ7" s="627">
        <v>1732825</v>
      </c>
      <c r="DR7" s="622"/>
      <c r="DS7" s="622"/>
      <c r="DT7" s="622"/>
      <c r="DU7" s="622"/>
      <c r="DV7" s="622"/>
      <c r="DW7" s="622"/>
      <c r="DX7" s="622"/>
      <c r="DY7" s="622"/>
      <c r="DZ7" s="622"/>
      <c r="EA7" s="622"/>
      <c r="EB7" s="622"/>
      <c r="EC7" s="658"/>
    </row>
    <row r="8" spans="2:143" ht="11.25" customHeight="1" x14ac:dyDescent="0.2">
      <c r="B8" s="618" t="s">
        <v>237</v>
      </c>
      <c r="C8" s="619"/>
      <c r="D8" s="619"/>
      <c r="E8" s="619"/>
      <c r="F8" s="619"/>
      <c r="G8" s="619"/>
      <c r="H8" s="619"/>
      <c r="I8" s="619"/>
      <c r="J8" s="619"/>
      <c r="K8" s="619"/>
      <c r="L8" s="619"/>
      <c r="M8" s="619"/>
      <c r="N8" s="619"/>
      <c r="O8" s="619"/>
      <c r="P8" s="619"/>
      <c r="Q8" s="620"/>
      <c r="R8" s="621">
        <v>72641</v>
      </c>
      <c r="S8" s="622"/>
      <c r="T8" s="622"/>
      <c r="U8" s="622"/>
      <c r="V8" s="622"/>
      <c r="W8" s="622"/>
      <c r="X8" s="622"/>
      <c r="Y8" s="623"/>
      <c r="Z8" s="659">
        <v>0.3</v>
      </c>
      <c r="AA8" s="659"/>
      <c r="AB8" s="659"/>
      <c r="AC8" s="659"/>
      <c r="AD8" s="660">
        <v>72641</v>
      </c>
      <c r="AE8" s="660"/>
      <c r="AF8" s="660"/>
      <c r="AG8" s="660"/>
      <c r="AH8" s="660"/>
      <c r="AI8" s="660"/>
      <c r="AJ8" s="660"/>
      <c r="AK8" s="660"/>
      <c r="AL8" s="624">
        <v>0.6</v>
      </c>
      <c r="AM8" s="625"/>
      <c r="AN8" s="625"/>
      <c r="AO8" s="661"/>
      <c r="AP8" s="618" t="s">
        <v>238</v>
      </c>
      <c r="AQ8" s="619"/>
      <c r="AR8" s="619"/>
      <c r="AS8" s="619"/>
      <c r="AT8" s="619"/>
      <c r="AU8" s="619"/>
      <c r="AV8" s="619"/>
      <c r="AW8" s="619"/>
      <c r="AX8" s="619"/>
      <c r="AY8" s="619"/>
      <c r="AZ8" s="619"/>
      <c r="BA8" s="619"/>
      <c r="BB8" s="619"/>
      <c r="BC8" s="619"/>
      <c r="BD8" s="619"/>
      <c r="BE8" s="619"/>
      <c r="BF8" s="620"/>
      <c r="BG8" s="621">
        <v>96367</v>
      </c>
      <c r="BH8" s="622"/>
      <c r="BI8" s="622"/>
      <c r="BJ8" s="622"/>
      <c r="BK8" s="622"/>
      <c r="BL8" s="622"/>
      <c r="BM8" s="622"/>
      <c r="BN8" s="623"/>
      <c r="BO8" s="659">
        <v>1.2</v>
      </c>
      <c r="BP8" s="659"/>
      <c r="BQ8" s="659"/>
      <c r="BR8" s="659"/>
      <c r="BS8" s="660" t="s">
        <v>127</v>
      </c>
      <c r="BT8" s="660"/>
      <c r="BU8" s="660"/>
      <c r="BV8" s="660"/>
      <c r="BW8" s="660"/>
      <c r="BX8" s="660"/>
      <c r="BY8" s="660"/>
      <c r="BZ8" s="660"/>
      <c r="CA8" s="660"/>
      <c r="CB8" s="700"/>
      <c r="CD8" s="618" t="s">
        <v>239</v>
      </c>
      <c r="CE8" s="619"/>
      <c r="CF8" s="619"/>
      <c r="CG8" s="619"/>
      <c r="CH8" s="619"/>
      <c r="CI8" s="619"/>
      <c r="CJ8" s="619"/>
      <c r="CK8" s="619"/>
      <c r="CL8" s="619"/>
      <c r="CM8" s="619"/>
      <c r="CN8" s="619"/>
      <c r="CO8" s="619"/>
      <c r="CP8" s="619"/>
      <c r="CQ8" s="620"/>
      <c r="CR8" s="621">
        <v>10911782</v>
      </c>
      <c r="CS8" s="622"/>
      <c r="CT8" s="622"/>
      <c r="CU8" s="622"/>
      <c r="CV8" s="622"/>
      <c r="CW8" s="622"/>
      <c r="CX8" s="622"/>
      <c r="CY8" s="623"/>
      <c r="CZ8" s="659">
        <v>47.1</v>
      </c>
      <c r="DA8" s="659"/>
      <c r="DB8" s="659"/>
      <c r="DC8" s="659"/>
      <c r="DD8" s="627">
        <v>7576</v>
      </c>
      <c r="DE8" s="622"/>
      <c r="DF8" s="622"/>
      <c r="DG8" s="622"/>
      <c r="DH8" s="622"/>
      <c r="DI8" s="622"/>
      <c r="DJ8" s="622"/>
      <c r="DK8" s="622"/>
      <c r="DL8" s="622"/>
      <c r="DM8" s="622"/>
      <c r="DN8" s="622"/>
      <c r="DO8" s="622"/>
      <c r="DP8" s="623"/>
      <c r="DQ8" s="627">
        <v>5488367</v>
      </c>
      <c r="DR8" s="622"/>
      <c r="DS8" s="622"/>
      <c r="DT8" s="622"/>
      <c r="DU8" s="622"/>
      <c r="DV8" s="622"/>
      <c r="DW8" s="622"/>
      <c r="DX8" s="622"/>
      <c r="DY8" s="622"/>
      <c r="DZ8" s="622"/>
      <c r="EA8" s="622"/>
      <c r="EB8" s="622"/>
      <c r="EC8" s="658"/>
    </row>
    <row r="9" spans="2:143" ht="11.25" customHeight="1" x14ac:dyDescent="0.2">
      <c r="B9" s="618" t="s">
        <v>240</v>
      </c>
      <c r="C9" s="619"/>
      <c r="D9" s="619"/>
      <c r="E9" s="619"/>
      <c r="F9" s="619"/>
      <c r="G9" s="619"/>
      <c r="H9" s="619"/>
      <c r="I9" s="619"/>
      <c r="J9" s="619"/>
      <c r="K9" s="619"/>
      <c r="L9" s="619"/>
      <c r="M9" s="619"/>
      <c r="N9" s="619"/>
      <c r="O9" s="619"/>
      <c r="P9" s="619"/>
      <c r="Q9" s="620"/>
      <c r="R9" s="621">
        <v>50481</v>
      </c>
      <c r="S9" s="622"/>
      <c r="T9" s="622"/>
      <c r="U9" s="622"/>
      <c r="V9" s="622"/>
      <c r="W9" s="622"/>
      <c r="X9" s="622"/>
      <c r="Y9" s="623"/>
      <c r="Z9" s="659">
        <v>0.2</v>
      </c>
      <c r="AA9" s="659"/>
      <c r="AB9" s="659"/>
      <c r="AC9" s="659"/>
      <c r="AD9" s="660">
        <v>50481</v>
      </c>
      <c r="AE9" s="660"/>
      <c r="AF9" s="660"/>
      <c r="AG9" s="660"/>
      <c r="AH9" s="660"/>
      <c r="AI9" s="660"/>
      <c r="AJ9" s="660"/>
      <c r="AK9" s="660"/>
      <c r="AL9" s="624">
        <v>0.4</v>
      </c>
      <c r="AM9" s="625"/>
      <c r="AN9" s="625"/>
      <c r="AO9" s="661"/>
      <c r="AP9" s="618" t="s">
        <v>241</v>
      </c>
      <c r="AQ9" s="619"/>
      <c r="AR9" s="619"/>
      <c r="AS9" s="619"/>
      <c r="AT9" s="619"/>
      <c r="AU9" s="619"/>
      <c r="AV9" s="619"/>
      <c r="AW9" s="619"/>
      <c r="AX9" s="619"/>
      <c r="AY9" s="619"/>
      <c r="AZ9" s="619"/>
      <c r="BA9" s="619"/>
      <c r="BB9" s="619"/>
      <c r="BC9" s="619"/>
      <c r="BD9" s="619"/>
      <c r="BE9" s="619"/>
      <c r="BF9" s="620"/>
      <c r="BG9" s="621">
        <v>3313498</v>
      </c>
      <c r="BH9" s="622"/>
      <c r="BI9" s="622"/>
      <c r="BJ9" s="622"/>
      <c r="BK9" s="622"/>
      <c r="BL9" s="622"/>
      <c r="BM9" s="622"/>
      <c r="BN9" s="623"/>
      <c r="BO9" s="659">
        <v>39.799999999999997</v>
      </c>
      <c r="BP9" s="659"/>
      <c r="BQ9" s="659"/>
      <c r="BR9" s="659"/>
      <c r="BS9" s="660" t="s">
        <v>127</v>
      </c>
      <c r="BT9" s="660"/>
      <c r="BU9" s="660"/>
      <c r="BV9" s="660"/>
      <c r="BW9" s="660"/>
      <c r="BX9" s="660"/>
      <c r="BY9" s="660"/>
      <c r="BZ9" s="660"/>
      <c r="CA9" s="660"/>
      <c r="CB9" s="700"/>
      <c r="CD9" s="618" t="s">
        <v>242</v>
      </c>
      <c r="CE9" s="619"/>
      <c r="CF9" s="619"/>
      <c r="CG9" s="619"/>
      <c r="CH9" s="619"/>
      <c r="CI9" s="619"/>
      <c r="CJ9" s="619"/>
      <c r="CK9" s="619"/>
      <c r="CL9" s="619"/>
      <c r="CM9" s="619"/>
      <c r="CN9" s="619"/>
      <c r="CO9" s="619"/>
      <c r="CP9" s="619"/>
      <c r="CQ9" s="620"/>
      <c r="CR9" s="621">
        <v>2005636</v>
      </c>
      <c r="CS9" s="622"/>
      <c r="CT9" s="622"/>
      <c r="CU9" s="622"/>
      <c r="CV9" s="622"/>
      <c r="CW9" s="622"/>
      <c r="CX9" s="622"/>
      <c r="CY9" s="623"/>
      <c r="CZ9" s="659">
        <v>8.6999999999999993</v>
      </c>
      <c r="DA9" s="659"/>
      <c r="DB9" s="659"/>
      <c r="DC9" s="659"/>
      <c r="DD9" s="627">
        <v>116848</v>
      </c>
      <c r="DE9" s="622"/>
      <c r="DF9" s="622"/>
      <c r="DG9" s="622"/>
      <c r="DH9" s="622"/>
      <c r="DI9" s="622"/>
      <c r="DJ9" s="622"/>
      <c r="DK9" s="622"/>
      <c r="DL9" s="622"/>
      <c r="DM9" s="622"/>
      <c r="DN9" s="622"/>
      <c r="DO9" s="622"/>
      <c r="DP9" s="623"/>
      <c r="DQ9" s="627">
        <v>1499437</v>
      </c>
      <c r="DR9" s="622"/>
      <c r="DS9" s="622"/>
      <c r="DT9" s="622"/>
      <c r="DU9" s="622"/>
      <c r="DV9" s="622"/>
      <c r="DW9" s="622"/>
      <c r="DX9" s="622"/>
      <c r="DY9" s="622"/>
      <c r="DZ9" s="622"/>
      <c r="EA9" s="622"/>
      <c r="EB9" s="622"/>
      <c r="EC9" s="658"/>
    </row>
    <row r="10" spans="2:143" ht="11.25" customHeight="1" x14ac:dyDescent="0.2">
      <c r="B10" s="618" t="s">
        <v>243</v>
      </c>
      <c r="C10" s="619"/>
      <c r="D10" s="619"/>
      <c r="E10" s="619"/>
      <c r="F10" s="619"/>
      <c r="G10" s="619"/>
      <c r="H10" s="619"/>
      <c r="I10" s="619"/>
      <c r="J10" s="619"/>
      <c r="K10" s="619"/>
      <c r="L10" s="619"/>
      <c r="M10" s="619"/>
      <c r="N10" s="619"/>
      <c r="O10" s="619"/>
      <c r="P10" s="619"/>
      <c r="Q10" s="620"/>
      <c r="R10" s="621" t="s">
        <v>244</v>
      </c>
      <c r="S10" s="622"/>
      <c r="T10" s="622"/>
      <c r="U10" s="622"/>
      <c r="V10" s="622"/>
      <c r="W10" s="622"/>
      <c r="X10" s="622"/>
      <c r="Y10" s="623"/>
      <c r="Z10" s="659" t="s">
        <v>174</v>
      </c>
      <c r="AA10" s="659"/>
      <c r="AB10" s="659"/>
      <c r="AC10" s="659"/>
      <c r="AD10" s="660" t="s">
        <v>127</v>
      </c>
      <c r="AE10" s="660"/>
      <c r="AF10" s="660"/>
      <c r="AG10" s="660"/>
      <c r="AH10" s="660"/>
      <c r="AI10" s="660"/>
      <c r="AJ10" s="660"/>
      <c r="AK10" s="660"/>
      <c r="AL10" s="624" t="s">
        <v>174</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140528</v>
      </c>
      <c r="BH10" s="622"/>
      <c r="BI10" s="622"/>
      <c r="BJ10" s="622"/>
      <c r="BK10" s="622"/>
      <c r="BL10" s="622"/>
      <c r="BM10" s="622"/>
      <c r="BN10" s="623"/>
      <c r="BO10" s="659">
        <v>1.7</v>
      </c>
      <c r="BP10" s="659"/>
      <c r="BQ10" s="659"/>
      <c r="BR10" s="659"/>
      <c r="BS10" s="660">
        <v>23270</v>
      </c>
      <c r="BT10" s="660"/>
      <c r="BU10" s="660"/>
      <c r="BV10" s="660"/>
      <c r="BW10" s="660"/>
      <c r="BX10" s="660"/>
      <c r="BY10" s="660"/>
      <c r="BZ10" s="660"/>
      <c r="CA10" s="660"/>
      <c r="CB10" s="700"/>
      <c r="CD10" s="618" t="s">
        <v>246</v>
      </c>
      <c r="CE10" s="619"/>
      <c r="CF10" s="619"/>
      <c r="CG10" s="619"/>
      <c r="CH10" s="619"/>
      <c r="CI10" s="619"/>
      <c r="CJ10" s="619"/>
      <c r="CK10" s="619"/>
      <c r="CL10" s="619"/>
      <c r="CM10" s="619"/>
      <c r="CN10" s="619"/>
      <c r="CO10" s="619"/>
      <c r="CP10" s="619"/>
      <c r="CQ10" s="620"/>
      <c r="CR10" s="621">
        <v>26045</v>
      </c>
      <c r="CS10" s="622"/>
      <c r="CT10" s="622"/>
      <c r="CU10" s="622"/>
      <c r="CV10" s="622"/>
      <c r="CW10" s="622"/>
      <c r="CX10" s="622"/>
      <c r="CY10" s="623"/>
      <c r="CZ10" s="659">
        <v>0.1</v>
      </c>
      <c r="DA10" s="659"/>
      <c r="DB10" s="659"/>
      <c r="DC10" s="659"/>
      <c r="DD10" s="627" t="s">
        <v>244</v>
      </c>
      <c r="DE10" s="622"/>
      <c r="DF10" s="622"/>
      <c r="DG10" s="622"/>
      <c r="DH10" s="622"/>
      <c r="DI10" s="622"/>
      <c r="DJ10" s="622"/>
      <c r="DK10" s="622"/>
      <c r="DL10" s="622"/>
      <c r="DM10" s="622"/>
      <c r="DN10" s="622"/>
      <c r="DO10" s="622"/>
      <c r="DP10" s="623"/>
      <c r="DQ10" s="627">
        <v>6042</v>
      </c>
      <c r="DR10" s="622"/>
      <c r="DS10" s="622"/>
      <c r="DT10" s="622"/>
      <c r="DU10" s="622"/>
      <c r="DV10" s="622"/>
      <c r="DW10" s="622"/>
      <c r="DX10" s="622"/>
      <c r="DY10" s="622"/>
      <c r="DZ10" s="622"/>
      <c r="EA10" s="622"/>
      <c r="EB10" s="622"/>
      <c r="EC10" s="658"/>
    </row>
    <row r="11" spans="2:143" ht="11.25" customHeight="1" x14ac:dyDescent="0.2">
      <c r="B11" s="618" t="s">
        <v>247</v>
      </c>
      <c r="C11" s="619"/>
      <c r="D11" s="619"/>
      <c r="E11" s="619"/>
      <c r="F11" s="619"/>
      <c r="G11" s="619"/>
      <c r="H11" s="619"/>
      <c r="I11" s="619"/>
      <c r="J11" s="619"/>
      <c r="K11" s="619"/>
      <c r="L11" s="619"/>
      <c r="M11" s="619"/>
      <c r="N11" s="619"/>
      <c r="O11" s="619"/>
      <c r="P11" s="619"/>
      <c r="Q11" s="620"/>
      <c r="R11" s="621">
        <v>1236163</v>
      </c>
      <c r="S11" s="622"/>
      <c r="T11" s="622"/>
      <c r="U11" s="622"/>
      <c r="V11" s="622"/>
      <c r="W11" s="622"/>
      <c r="X11" s="622"/>
      <c r="Y11" s="623"/>
      <c r="Z11" s="624">
        <v>4.9000000000000004</v>
      </c>
      <c r="AA11" s="625"/>
      <c r="AB11" s="625"/>
      <c r="AC11" s="626"/>
      <c r="AD11" s="627">
        <v>1236163</v>
      </c>
      <c r="AE11" s="622"/>
      <c r="AF11" s="622"/>
      <c r="AG11" s="622"/>
      <c r="AH11" s="622"/>
      <c r="AI11" s="622"/>
      <c r="AJ11" s="622"/>
      <c r="AK11" s="623"/>
      <c r="AL11" s="624">
        <v>9.8000000000000007</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274794</v>
      </c>
      <c r="BH11" s="622"/>
      <c r="BI11" s="622"/>
      <c r="BJ11" s="622"/>
      <c r="BK11" s="622"/>
      <c r="BL11" s="622"/>
      <c r="BM11" s="622"/>
      <c r="BN11" s="623"/>
      <c r="BO11" s="659">
        <v>3.3</v>
      </c>
      <c r="BP11" s="659"/>
      <c r="BQ11" s="659"/>
      <c r="BR11" s="659"/>
      <c r="BS11" s="660">
        <v>54452</v>
      </c>
      <c r="BT11" s="660"/>
      <c r="BU11" s="660"/>
      <c r="BV11" s="660"/>
      <c r="BW11" s="660"/>
      <c r="BX11" s="660"/>
      <c r="BY11" s="660"/>
      <c r="BZ11" s="660"/>
      <c r="CA11" s="660"/>
      <c r="CB11" s="700"/>
      <c r="CD11" s="618" t="s">
        <v>249</v>
      </c>
      <c r="CE11" s="619"/>
      <c r="CF11" s="619"/>
      <c r="CG11" s="619"/>
      <c r="CH11" s="619"/>
      <c r="CI11" s="619"/>
      <c r="CJ11" s="619"/>
      <c r="CK11" s="619"/>
      <c r="CL11" s="619"/>
      <c r="CM11" s="619"/>
      <c r="CN11" s="619"/>
      <c r="CO11" s="619"/>
      <c r="CP11" s="619"/>
      <c r="CQ11" s="620"/>
      <c r="CR11" s="621">
        <v>55044</v>
      </c>
      <c r="CS11" s="622"/>
      <c r="CT11" s="622"/>
      <c r="CU11" s="622"/>
      <c r="CV11" s="622"/>
      <c r="CW11" s="622"/>
      <c r="CX11" s="622"/>
      <c r="CY11" s="623"/>
      <c r="CZ11" s="659">
        <v>0.2</v>
      </c>
      <c r="DA11" s="659"/>
      <c r="DB11" s="659"/>
      <c r="DC11" s="659"/>
      <c r="DD11" s="627">
        <v>2872</v>
      </c>
      <c r="DE11" s="622"/>
      <c r="DF11" s="622"/>
      <c r="DG11" s="622"/>
      <c r="DH11" s="622"/>
      <c r="DI11" s="622"/>
      <c r="DJ11" s="622"/>
      <c r="DK11" s="622"/>
      <c r="DL11" s="622"/>
      <c r="DM11" s="622"/>
      <c r="DN11" s="622"/>
      <c r="DO11" s="622"/>
      <c r="DP11" s="623"/>
      <c r="DQ11" s="627">
        <v>44119</v>
      </c>
      <c r="DR11" s="622"/>
      <c r="DS11" s="622"/>
      <c r="DT11" s="622"/>
      <c r="DU11" s="622"/>
      <c r="DV11" s="622"/>
      <c r="DW11" s="622"/>
      <c r="DX11" s="622"/>
      <c r="DY11" s="622"/>
      <c r="DZ11" s="622"/>
      <c r="EA11" s="622"/>
      <c r="EB11" s="622"/>
      <c r="EC11" s="658"/>
    </row>
    <row r="12" spans="2:143" ht="11.25" customHeight="1" x14ac:dyDescent="0.2">
      <c r="B12" s="618" t="s">
        <v>250</v>
      </c>
      <c r="C12" s="619"/>
      <c r="D12" s="619"/>
      <c r="E12" s="619"/>
      <c r="F12" s="619"/>
      <c r="G12" s="619"/>
      <c r="H12" s="619"/>
      <c r="I12" s="619"/>
      <c r="J12" s="619"/>
      <c r="K12" s="619"/>
      <c r="L12" s="619"/>
      <c r="M12" s="619"/>
      <c r="N12" s="619"/>
      <c r="O12" s="619"/>
      <c r="P12" s="619"/>
      <c r="Q12" s="620"/>
      <c r="R12" s="621" t="s">
        <v>127</v>
      </c>
      <c r="S12" s="622"/>
      <c r="T12" s="622"/>
      <c r="U12" s="622"/>
      <c r="V12" s="622"/>
      <c r="W12" s="622"/>
      <c r="X12" s="622"/>
      <c r="Y12" s="623"/>
      <c r="Z12" s="659" t="s">
        <v>127</v>
      </c>
      <c r="AA12" s="659"/>
      <c r="AB12" s="659"/>
      <c r="AC12" s="659"/>
      <c r="AD12" s="660" t="s">
        <v>127</v>
      </c>
      <c r="AE12" s="660"/>
      <c r="AF12" s="660"/>
      <c r="AG12" s="660"/>
      <c r="AH12" s="660"/>
      <c r="AI12" s="660"/>
      <c r="AJ12" s="660"/>
      <c r="AK12" s="660"/>
      <c r="AL12" s="624" t="s">
        <v>174</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3455563</v>
      </c>
      <c r="BH12" s="622"/>
      <c r="BI12" s="622"/>
      <c r="BJ12" s="622"/>
      <c r="BK12" s="622"/>
      <c r="BL12" s="622"/>
      <c r="BM12" s="622"/>
      <c r="BN12" s="623"/>
      <c r="BO12" s="659">
        <v>41.5</v>
      </c>
      <c r="BP12" s="659"/>
      <c r="BQ12" s="659"/>
      <c r="BR12" s="659"/>
      <c r="BS12" s="660" t="s">
        <v>174</v>
      </c>
      <c r="BT12" s="660"/>
      <c r="BU12" s="660"/>
      <c r="BV12" s="660"/>
      <c r="BW12" s="660"/>
      <c r="BX12" s="660"/>
      <c r="BY12" s="660"/>
      <c r="BZ12" s="660"/>
      <c r="CA12" s="660"/>
      <c r="CB12" s="700"/>
      <c r="CD12" s="618" t="s">
        <v>252</v>
      </c>
      <c r="CE12" s="619"/>
      <c r="CF12" s="619"/>
      <c r="CG12" s="619"/>
      <c r="CH12" s="619"/>
      <c r="CI12" s="619"/>
      <c r="CJ12" s="619"/>
      <c r="CK12" s="619"/>
      <c r="CL12" s="619"/>
      <c r="CM12" s="619"/>
      <c r="CN12" s="619"/>
      <c r="CO12" s="619"/>
      <c r="CP12" s="619"/>
      <c r="CQ12" s="620"/>
      <c r="CR12" s="621">
        <v>600284</v>
      </c>
      <c r="CS12" s="622"/>
      <c r="CT12" s="622"/>
      <c r="CU12" s="622"/>
      <c r="CV12" s="622"/>
      <c r="CW12" s="622"/>
      <c r="CX12" s="622"/>
      <c r="CY12" s="623"/>
      <c r="CZ12" s="659">
        <v>2.6</v>
      </c>
      <c r="DA12" s="659"/>
      <c r="DB12" s="659"/>
      <c r="DC12" s="659"/>
      <c r="DD12" s="627">
        <v>5132</v>
      </c>
      <c r="DE12" s="622"/>
      <c r="DF12" s="622"/>
      <c r="DG12" s="622"/>
      <c r="DH12" s="622"/>
      <c r="DI12" s="622"/>
      <c r="DJ12" s="622"/>
      <c r="DK12" s="622"/>
      <c r="DL12" s="622"/>
      <c r="DM12" s="622"/>
      <c r="DN12" s="622"/>
      <c r="DO12" s="622"/>
      <c r="DP12" s="623"/>
      <c r="DQ12" s="627">
        <v>524121</v>
      </c>
      <c r="DR12" s="622"/>
      <c r="DS12" s="622"/>
      <c r="DT12" s="622"/>
      <c r="DU12" s="622"/>
      <c r="DV12" s="622"/>
      <c r="DW12" s="622"/>
      <c r="DX12" s="622"/>
      <c r="DY12" s="622"/>
      <c r="DZ12" s="622"/>
      <c r="EA12" s="622"/>
      <c r="EB12" s="622"/>
      <c r="EC12" s="658"/>
    </row>
    <row r="13" spans="2:143" ht="11.25" customHeight="1" x14ac:dyDescent="0.2">
      <c r="B13" s="618" t="s">
        <v>253</v>
      </c>
      <c r="C13" s="619"/>
      <c r="D13" s="619"/>
      <c r="E13" s="619"/>
      <c r="F13" s="619"/>
      <c r="G13" s="619"/>
      <c r="H13" s="619"/>
      <c r="I13" s="619"/>
      <c r="J13" s="619"/>
      <c r="K13" s="619"/>
      <c r="L13" s="619"/>
      <c r="M13" s="619"/>
      <c r="N13" s="619"/>
      <c r="O13" s="619"/>
      <c r="P13" s="619"/>
      <c r="Q13" s="620"/>
      <c r="R13" s="621" t="s">
        <v>127</v>
      </c>
      <c r="S13" s="622"/>
      <c r="T13" s="622"/>
      <c r="U13" s="622"/>
      <c r="V13" s="622"/>
      <c r="W13" s="622"/>
      <c r="X13" s="622"/>
      <c r="Y13" s="623"/>
      <c r="Z13" s="659" t="s">
        <v>127</v>
      </c>
      <c r="AA13" s="659"/>
      <c r="AB13" s="659"/>
      <c r="AC13" s="659"/>
      <c r="AD13" s="660" t="s">
        <v>174</v>
      </c>
      <c r="AE13" s="660"/>
      <c r="AF13" s="660"/>
      <c r="AG13" s="660"/>
      <c r="AH13" s="660"/>
      <c r="AI13" s="660"/>
      <c r="AJ13" s="660"/>
      <c r="AK13" s="660"/>
      <c r="AL13" s="624" t="s">
        <v>127</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3432601</v>
      </c>
      <c r="BH13" s="622"/>
      <c r="BI13" s="622"/>
      <c r="BJ13" s="622"/>
      <c r="BK13" s="622"/>
      <c r="BL13" s="622"/>
      <c r="BM13" s="622"/>
      <c r="BN13" s="623"/>
      <c r="BO13" s="659">
        <v>41.3</v>
      </c>
      <c r="BP13" s="659"/>
      <c r="BQ13" s="659"/>
      <c r="BR13" s="659"/>
      <c r="BS13" s="660" t="s">
        <v>127</v>
      </c>
      <c r="BT13" s="660"/>
      <c r="BU13" s="660"/>
      <c r="BV13" s="660"/>
      <c r="BW13" s="660"/>
      <c r="BX13" s="660"/>
      <c r="BY13" s="660"/>
      <c r="BZ13" s="660"/>
      <c r="CA13" s="660"/>
      <c r="CB13" s="700"/>
      <c r="CD13" s="618" t="s">
        <v>255</v>
      </c>
      <c r="CE13" s="619"/>
      <c r="CF13" s="619"/>
      <c r="CG13" s="619"/>
      <c r="CH13" s="619"/>
      <c r="CI13" s="619"/>
      <c r="CJ13" s="619"/>
      <c r="CK13" s="619"/>
      <c r="CL13" s="619"/>
      <c r="CM13" s="619"/>
      <c r="CN13" s="619"/>
      <c r="CO13" s="619"/>
      <c r="CP13" s="619"/>
      <c r="CQ13" s="620"/>
      <c r="CR13" s="621">
        <v>2121874</v>
      </c>
      <c r="CS13" s="622"/>
      <c r="CT13" s="622"/>
      <c r="CU13" s="622"/>
      <c r="CV13" s="622"/>
      <c r="CW13" s="622"/>
      <c r="CX13" s="622"/>
      <c r="CY13" s="623"/>
      <c r="CZ13" s="659">
        <v>9.1999999999999993</v>
      </c>
      <c r="DA13" s="659"/>
      <c r="DB13" s="659"/>
      <c r="DC13" s="659"/>
      <c r="DD13" s="627">
        <v>853540</v>
      </c>
      <c r="DE13" s="622"/>
      <c r="DF13" s="622"/>
      <c r="DG13" s="622"/>
      <c r="DH13" s="622"/>
      <c r="DI13" s="622"/>
      <c r="DJ13" s="622"/>
      <c r="DK13" s="622"/>
      <c r="DL13" s="622"/>
      <c r="DM13" s="622"/>
      <c r="DN13" s="622"/>
      <c r="DO13" s="622"/>
      <c r="DP13" s="623"/>
      <c r="DQ13" s="627">
        <v>1266792</v>
      </c>
      <c r="DR13" s="622"/>
      <c r="DS13" s="622"/>
      <c r="DT13" s="622"/>
      <c r="DU13" s="622"/>
      <c r="DV13" s="622"/>
      <c r="DW13" s="622"/>
      <c r="DX13" s="622"/>
      <c r="DY13" s="622"/>
      <c r="DZ13" s="622"/>
      <c r="EA13" s="622"/>
      <c r="EB13" s="622"/>
      <c r="EC13" s="658"/>
    </row>
    <row r="14" spans="2:143" ht="11.25" customHeight="1" x14ac:dyDescent="0.2">
      <c r="B14" s="618" t="s">
        <v>256</v>
      </c>
      <c r="C14" s="619"/>
      <c r="D14" s="619"/>
      <c r="E14" s="619"/>
      <c r="F14" s="619"/>
      <c r="G14" s="619"/>
      <c r="H14" s="619"/>
      <c r="I14" s="619"/>
      <c r="J14" s="619"/>
      <c r="K14" s="619"/>
      <c r="L14" s="619"/>
      <c r="M14" s="619"/>
      <c r="N14" s="619"/>
      <c r="O14" s="619"/>
      <c r="P14" s="619"/>
      <c r="Q14" s="620"/>
      <c r="R14" s="621">
        <v>349</v>
      </c>
      <c r="S14" s="622"/>
      <c r="T14" s="622"/>
      <c r="U14" s="622"/>
      <c r="V14" s="622"/>
      <c r="W14" s="622"/>
      <c r="X14" s="622"/>
      <c r="Y14" s="623"/>
      <c r="Z14" s="659">
        <v>0</v>
      </c>
      <c r="AA14" s="659"/>
      <c r="AB14" s="659"/>
      <c r="AC14" s="659"/>
      <c r="AD14" s="660">
        <v>349</v>
      </c>
      <c r="AE14" s="660"/>
      <c r="AF14" s="660"/>
      <c r="AG14" s="660"/>
      <c r="AH14" s="660"/>
      <c r="AI14" s="660"/>
      <c r="AJ14" s="660"/>
      <c r="AK14" s="660"/>
      <c r="AL14" s="624">
        <v>0</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96002</v>
      </c>
      <c r="BH14" s="622"/>
      <c r="BI14" s="622"/>
      <c r="BJ14" s="622"/>
      <c r="BK14" s="622"/>
      <c r="BL14" s="622"/>
      <c r="BM14" s="622"/>
      <c r="BN14" s="623"/>
      <c r="BO14" s="659">
        <v>1.2</v>
      </c>
      <c r="BP14" s="659"/>
      <c r="BQ14" s="659"/>
      <c r="BR14" s="659"/>
      <c r="BS14" s="660" t="s">
        <v>244</v>
      </c>
      <c r="BT14" s="660"/>
      <c r="BU14" s="660"/>
      <c r="BV14" s="660"/>
      <c r="BW14" s="660"/>
      <c r="BX14" s="660"/>
      <c r="BY14" s="660"/>
      <c r="BZ14" s="660"/>
      <c r="CA14" s="660"/>
      <c r="CB14" s="700"/>
      <c r="CD14" s="618" t="s">
        <v>258</v>
      </c>
      <c r="CE14" s="619"/>
      <c r="CF14" s="619"/>
      <c r="CG14" s="619"/>
      <c r="CH14" s="619"/>
      <c r="CI14" s="619"/>
      <c r="CJ14" s="619"/>
      <c r="CK14" s="619"/>
      <c r="CL14" s="619"/>
      <c r="CM14" s="619"/>
      <c r="CN14" s="619"/>
      <c r="CO14" s="619"/>
      <c r="CP14" s="619"/>
      <c r="CQ14" s="620"/>
      <c r="CR14" s="621">
        <v>745730</v>
      </c>
      <c r="CS14" s="622"/>
      <c r="CT14" s="622"/>
      <c r="CU14" s="622"/>
      <c r="CV14" s="622"/>
      <c r="CW14" s="622"/>
      <c r="CX14" s="622"/>
      <c r="CY14" s="623"/>
      <c r="CZ14" s="659">
        <v>3.2</v>
      </c>
      <c r="DA14" s="659"/>
      <c r="DB14" s="659"/>
      <c r="DC14" s="659"/>
      <c r="DD14" s="627" t="s">
        <v>174</v>
      </c>
      <c r="DE14" s="622"/>
      <c r="DF14" s="622"/>
      <c r="DG14" s="622"/>
      <c r="DH14" s="622"/>
      <c r="DI14" s="622"/>
      <c r="DJ14" s="622"/>
      <c r="DK14" s="622"/>
      <c r="DL14" s="622"/>
      <c r="DM14" s="622"/>
      <c r="DN14" s="622"/>
      <c r="DO14" s="622"/>
      <c r="DP14" s="623"/>
      <c r="DQ14" s="627">
        <v>737815</v>
      </c>
      <c r="DR14" s="622"/>
      <c r="DS14" s="622"/>
      <c r="DT14" s="622"/>
      <c r="DU14" s="622"/>
      <c r="DV14" s="622"/>
      <c r="DW14" s="622"/>
      <c r="DX14" s="622"/>
      <c r="DY14" s="622"/>
      <c r="DZ14" s="622"/>
      <c r="EA14" s="622"/>
      <c r="EB14" s="622"/>
      <c r="EC14" s="658"/>
    </row>
    <row r="15" spans="2:143" ht="11.25" customHeight="1" x14ac:dyDescent="0.2">
      <c r="B15" s="618" t="s">
        <v>259</v>
      </c>
      <c r="C15" s="619"/>
      <c r="D15" s="619"/>
      <c r="E15" s="619"/>
      <c r="F15" s="619"/>
      <c r="G15" s="619"/>
      <c r="H15" s="619"/>
      <c r="I15" s="619"/>
      <c r="J15" s="619"/>
      <c r="K15" s="619"/>
      <c r="L15" s="619"/>
      <c r="M15" s="619"/>
      <c r="N15" s="619"/>
      <c r="O15" s="619"/>
      <c r="P15" s="619"/>
      <c r="Q15" s="620"/>
      <c r="R15" s="621" t="s">
        <v>127</v>
      </c>
      <c r="S15" s="622"/>
      <c r="T15" s="622"/>
      <c r="U15" s="622"/>
      <c r="V15" s="622"/>
      <c r="W15" s="622"/>
      <c r="X15" s="622"/>
      <c r="Y15" s="623"/>
      <c r="Z15" s="659" t="s">
        <v>174</v>
      </c>
      <c r="AA15" s="659"/>
      <c r="AB15" s="659"/>
      <c r="AC15" s="659"/>
      <c r="AD15" s="660" t="s">
        <v>127</v>
      </c>
      <c r="AE15" s="660"/>
      <c r="AF15" s="660"/>
      <c r="AG15" s="660"/>
      <c r="AH15" s="660"/>
      <c r="AI15" s="660"/>
      <c r="AJ15" s="660"/>
      <c r="AK15" s="660"/>
      <c r="AL15" s="624" t="s">
        <v>174</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296413</v>
      </c>
      <c r="BH15" s="622"/>
      <c r="BI15" s="622"/>
      <c r="BJ15" s="622"/>
      <c r="BK15" s="622"/>
      <c r="BL15" s="622"/>
      <c r="BM15" s="622"/>
      <c r="BN15" s="623"/>
      <c r="BO15" s="659">
        <v>3.6</v>
      </c>
      <c r="BP15" s="659"/>
      <c r="BQ15" s="659"/>
      <c r="BR15" s="659"/>
      <c r="BS15" s="660" t="s">
        <v>174</v>
      </c>
      <c r="BT15" s="660"/>
      <c r="BU15" s="660"/>
      <c r="BV15" s="660"/>
      <c r="BW15" s="660"/>
      <c r="BX15" s="660"/>
      <c r="BY15" s="660"/>
      <c r="BZ15" s="660"/>
      <c r="CA15" s="660"/>
      <c r="CB15" s="700"/>
      <c r="CD15" s="618" t="s">
        <v>261</v>
      </c>
      <c r="CE15" s="619"/>
      <c r="CF15" s="619"/>
      <c r="CG15" s="619"/>
      <c r="CH15" s="619"/>
      <c r="CI15" s="619"/>
      <c r="CJ15" s="619"/>
      <c r="CK15" s="619"/>
      <c r="CL15" s="619"/>
      <c r="CM15" s="619"/>
      <c r="CN15" s="619"/>
      <c r="CO15" s="619"/>
      <c r="CP15" s="619"/>
      <c r="CQ15" s="620"/>
      <c r="CR15" s="621">
        <v>2490752</v>
      </c>
      <c r="CS15" s="622"/>
      <c r="CT15" s="622"/>
      <c r="CU15" s="622"/>
      <c r="CV15" s="622"/>
      <c r="CW15" s="622"/>
      <c r="CX15" s="622"/>
      <c r="CY15" s="623"/>
      <c r="CZ15" s="659">
        <v>10.8</v>
      </c>
      <c r="DA15" s="659"/>
      <c r="DB15" s="659"/>
      <c r="DC15" s="659"/>
      <c r="DD15" s="627">
        <v>694186</v>
      </c>
      <c r="DE15" s="622"/>
      <c r="DF15" s="622"/>
      <c r="DG15" s="622"/>
      <c r="DH15" s="622"/>
      <c r="DI15" s="622"/>
      <c r="DJ15" s="622"/>
      <c r="DK15" s="622"/>
      <c r="DL15" s="622"/>
      <c r="DM15" s="622"/>
      <c r="DN15" s="622"/>
      <c r="DO15" s="622"/>
      <c r="DP15" s="623"/>
      <c r="DQ15" s="627">
        <v>1564078</v>
      </c>
      <c r="DR15" s="622"/>
      <c r="DS15" s="622"/>
      <c r="DT15" s="622"/>
      <c r="DU15" s="622"/>
      <c r="DV15" s="622"/>
      <c r="DW15" s="622"/>
      <c r="DX15" s="622"/>
      <c r="DY15" s="622"/>
      <c r="DZ15" s="622"/>
      <c r="EA15" s="622"/>
      <c r="EB15" s="622"/>
      <c r="EC15" s="658"/>
    </row>
    <row r="16" spans="2:143" ht="11.25" customHeight="1" x14ac:dyDescent="0.2">
      <c r="B16" s="618" t="s">
        <v>262</v>
      </c>
      <c r="C16" s="619"/>
      <c r="D16" s="619"/>
      <c r="E16" s="619"/>
      <c r="F16" s="619"/>
      <c r="G16" s="619"/>
      <c r="H16" s="619"/>
      <c r="I16" s="619"/>
      <c r="J16" s="619"/>
      <c r="K16" s="619"/>
      <c r="L16" s="619"/>
      <c r="M16" s="619"/>
      <c r="N16" s="619"/>
      <c r="O16" s="619"/>
      <c r="P16" s="619"/>
      <c r="Q16" s="620"/>
      <c r="R16" s="621">
        <v>16622</v>
      </c>
      <c r="S16" s="622"/>
      <c r="T16" s="622"/>
      <c r="U16" s="622"/>
      <c r="V16" s="622"/>
      <c r="W16" s="622"/>
      <c r="X16" s="622"/>
      <c r="Y16" s="623"/>
      <c r="Z16" s="659">
        <v>0.1</v>
      </c>
      <c r="AA16" s="659"/>
      <c r="AB16" s="659"/>
      <c r="AC16" s="659"/>
      <c r="AD16" s="660">
        <v>16622</v>
      </c>
      <c r="AE16" s="660"/>
      <c r="AF16" s="660"/>
      <c r="AG16" s="660"/>
      <c r="AH16" s="660"/>
      <c r="AI16" s="660"/>
      <c r="AJ16" s="660"/>
      <c r="AK16" s="660"/>
      <c r="AL16" s="624">
        <v>0.1</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244</v>
      </c>
      <c r="BH16" s="622"/>
      <c r="BI16" s="622"/>
      <c r="BJ16" s="622"/>
      <c r="BK16" s="622"/>
      <c r="BL16" s="622"/>
      <c r="BM16" s="622"/>
      <c r="BN16" s="623"/>
      <c r="BO16" s="659" t="s">
        <v>127</v>
      </c>
      <c r="BP16" s="659"/>
      <c r="BQ16" s="659"/>
      <c r="BR16" s="659"/>
      <c r="BS16" s="660" t="s">
        <v>127</v>
      </c>
      <c r="BT16" s="660"/>
      <c r="BU16" s="660"/>
      <c r="BV16" s="660"/>
      <c r="BW16" s="660"/>
      <c r="BX16" s="660"/>
      <c r="BY16" s="660"/>
      <c r="BZ16" s="660"/>
      <c r="CA16" s="660"/>
      <c r="CB16" s="700"/>
      <c r="CD16" s="618" t="s">
        <v>264</v>
      </c>
      <c r="CE16" s="619"/>
      <c r="CF16" s="619"/>
      <c r="CG16" s="619"/>
      <c r="CH16" s="619"/>
      <c r="CI16" s="619"/>
      <c r="CJ16" s="619"/>
      <c r="CK16" s="619"/>
      <c r="CL16" s="619"/>
      <c r="CM16" s="619"/>
      <c r="CN16" s="619"/>
      <c r="CO16" s="619"/>
      <c r="CP16" s="619"/>
      <c r="CQ16" s="620"/>
      <c r="CR16" s="621" t="s">
        <v>174</v>
      </c>
      <c r="CS16" s="622"/>
      <c r="CT16" s="622"/>
      <c r="CU16" s="622"/>
      <c r="CV16" s="622"/>
      <c r="CW16" s="622"/>
      <c r="CX16" s="622"/>
      <c r="CY16" s="623"/>
      <c r="CZ16" s="659" t="s">
        <v>127</v>
      </c>
      <c r="DA16" s="659"/>
      <c r="DB16" s="659"/>
      <c r="DC16" s="659"/>
      <c r="DD16" s="627" t="s">
        <v>244</v>
      </c>
      <c r="DE16" s="622"/>
      <c r="DF16" s="622"/>
      <c r="DG16" s="622"/>
      <c r="DH16" s="622"/>
      <c r="DI16" s="622"/>
      <c r="DJ16" s="622"/>
      <c r="DK16" s="622"/>
      <c r="DL16" s="622"/>
      <c r="DM16" s="622"/>
      <c r="DN16" s="622"/>
      <c r="DO16" s="622"/>
      <c r="DP16" s="623"/>
      <c r="DQ16" s="627" t="s">
        <v>127</v>
      </c>
      <c r="DR16" s="622"/>
      <c r="DS16" s="622"/>
      <c r="DT16" s="622"/>
      <c r="DU16" s="622"/>
      <c r="DV16" s="622"/>
      <c r="DW16" s="622"/>
      <c r="DX16" s="622"/>
      <c r="DY16" s="622"/>
      <c r="DZ16" s="622"/>
      <c r="EA16" s="622"/>
      <c r="EB16" s="622"/>
      <c r="EC16" s="658"/>
    </row>
    <row r="17" spans="2:133" ht="11.25" customHeight="1" x14ac:dyDescent="0.2">
      <c r="B17" s="618" t="s">
        <v>265</v>
      </c>
      <c r="C17" s="619"/>
      <c r="D17" s="619"/>
      <c r="E17" s="619"/>
      <c r="F17" s="619"/>
      <c r="G17" s="619"/>
      <c r="H17" s="619"/>
      <c r="I17" s="619"/>
      <c r="J17" s="619"/>
      <c r="K17" s="619"/>
      <c r="L17" s="619"/>
      <c r="M17" s="619"/>
      <c r="N17" s="619"/>
      <c r="O17" s="619"/>
      <c r="P17" s="619"/>
      <c r="Q17" s="620"/>
      <c r="R17" s="621">
        <v>76169</v>
      </c>
      <c r="S17" s="622"/>
      <c r="T17" s="622"/>
      <c r="U17" s="622"/>
      <c r="V17" s="622"/>
      <c r="W17" s="622"/>
      <c r="X17" s="622"/>
      <c r="Y17" s="623"/>
      <c r="Z17" s="659">
        <v>0.3</v>
      </c>
      <c r="AA17" s="659"/>
      <c r="AB17" s="659"/>
      <c r="AC17" s="659"/>
      <c r="AD17" s="660">
        <v>76169</v>
      </c>
      <c r="AE17" s="660"/>
      <c r="AF17" s="660"/>
      <c r="AG17" s="660"/>
      <c r="AH17" s="660"/>
      <c r="AI17" s="660"/>
      <c r="AJ17" s="660"/>
      <c r="AK17" s="660"/>
      <c r="AL17" s="624">
        <v>0.6</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127</v>
      </c>
      <c r="BH17" s="622"/>
      <c r="BI17" s="622"/>
      <c r="BJ17" s="622"/>
      <c r="BK17" s="622"/>
      <c r="BL17" s="622"/>
      <c r="BM17" s="622"/>
      <c r="BN17" s="623"/>
      <c r="BO17" s="659" t="s">
        <v>127</v>
      </c>
      <c r="BP17" s="659"/>
      <c r="BQ17" s="659"/>
      <c r="BR17" s="659"/>
      <c r="BS17" s="660" t="s">
        <v>267</v>
      </c>
      <c r="BT17" s="660"/>
      <c r="BU17" s="660"/>
      <c r="BV17" s="660"/>
      <c r="BW17" s="660"/>
      <c r="BX17" s="660"/>
      <c r="BY17" s="660"/>
      <c r="BZ17" s="660"/>
      <c r="CA17" s="660"/>
      <c r="CB17" s="700"/>
      <c r="CD17" s="618" t="s">
        <v>268</v>
      </c>
      <c r="CE17" s="619"/>
      <c r="CF17" s="619"/>
      <c r="CG17" s="619"/>
      <c r="CH17" s="619"/>
      <c r="CI17" s="619"/>
      <c r="CJ17" s="619"/>
      <c r="CK17" s="619"/>
      <c r="CL17" s="619"/>
      <c r="CM17" s="619"/>
      <c r="CN17" s="619"/>
      <c r="CO17" s="619"/>
      <c r="CP17" s="619"/>
      <c r="CQ17" s="620"/>
      <c r="CR17" s="621">
        <v>1567068</v>
      </c>
      <c r="CS17" s="622"/>
      <c r="CT17" s="622"/>
      <c r="CU17" s="622"/>
      <c r="CV17" s="622"/>
      <c r="CW17" s="622"/>
      <c r="CX17" s="622"/>
      <c r="CY17" s="623"/>
      <c r="CZ17" s="659">
        <v>6.8</v>
      </c>
      <c r="DA17" s="659"/>
      <c r="DB17" s="659"/>
      <c r="DC17" s="659"/>
      <c r="DD17" s="627" t="s">
        <v>127</v>
      </c>
      <c r="DE17" s="622"/>
      <c r="DF17" s="622"/>
      <c r="DG17" s="622"/>
      <c r="DH17" s="622"/>
      <c r="DI17" s="622"/>
      <c r="DJ17" s="622"/>
      <c r="DK17" s="622"/>
      <c r="DL17" s="622"/>
      <c r="DM17" s="622"/>
      <c r="DN17" s="622"/>
      <c r="DO17" s="622"/>
      <c r="DP17" s="623"/>
      <c r="DQ17" s="627">
        <v>1491195</v>
      </c>
      <c r="DR17" s="622"/>
      <c r="DS17" s="622"/>
      <c r="DT17" s="622"/>
      <c r="DU17" s="622"/>
      <c r="DV17" s="622"/>
      <c r="DW17" s="622"/>
      <c r="DX17" s="622"/>
      <c r="DY17" s="622"/>
      <c r="DZ17" s="622"/>
      <c r="EA17" s="622"/>
      <c r="EB17" s="622"/>
      <c r="EC17" s="658"/>
    </row>
    <row r="18" spans="2:133" ht="11.25" customHeight="1" x14ac:dyDescent="0.2">
      <c r="B18" s="618" t="s">
        <v>269</v>
      </c>
      <c r="C18" s="619"/>
      <c r="D18" s="619"/>
      <c r="E18" s="619"/>
      <c r="F18" s="619"/>
      <c r="G18" s="619"/>
      <c r="H18" s="619"/>
      <c r="I18" s="619"/>
      <c r="J18" s="619"/>
      <c r="K18" s="619"/>
      <c r="L18" s="619"/>
      <c r="M18" s="619"/>
      <c r="N18" s="619"/>
      <c r="O18" s="619"/>
      <c r="P18" s="619"/>
      <c r="Q18" s="620"/>
      <c r="R18" s="621">
        <v>82761</v>
      </c>
      <c r="S18" s="622"/>
      <c r="T18" s="622"/>
      <c r="U18" s="622"/>
      <c r="V18" s="622"/>
      <c r="W18" s="622"/>
      <c r="X18" s="622"/>
      <c r="Y18" s="623"/>
      <c r="Z18" s="659">
        <v>0.3</v>
      </c>
      <c r="AA18" s="659"/>
      <c r="AB18" s="659"/>
      <c r="AC18" s="659"/>
      <c r="AD18" s="660">
        <v>82761</v>
      </c>
      <c r="AE18" s="660"/>
      <c r="AF18" s="660"/>
      <c r="AG18" s="660"/>
      <c r="AH18" s="660"/>
      <c r="AI18" s="660"/>
      <c r="AJ18" s="660"/>
      <c r="AK18" s="660"/>
      <c r="AL18" s="624">
        <v>0.7</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127</v>
      </c>
      <c r="BH18" s="622"/>
      <c r="BI18" s="622"/>
      <c r="BJ18" s="622"/>
      <c r="BK18" s="622"/>
      <c r="BL18" s="622"/>
      <c r="BM18" s="622"/>
      <c r="BN18" s="623"/>
      <c r="BO18" s="659" t="s">
        <v>127</v>
      </c>
      <c r="BP18" s="659"/>
      <c r="BQ18" s="659"/>
      <c r="BR18" s="659"/>
      <c r="BS18" s="660" t="s">
        <v>174</v>
      </c>
      <c r="BT18" s="660"/>
      <c r="BU18" s="660"/>
      <c r="BV18" s="660"/>
      <c r="BW18" s="660"/>
      <c r="BX18" s="660"/>
      <c r="BY18" s="660"/>
      <c r="BZ18" s="660"/>
      <c r="CA18" s="660"/>
      <c r="CB18" s="700"/>
      <c r="CD18" s="618" t="s">
        <v>271</v>
      </c>
      <c r="CE18" s="619"/>
      <c r="CF18" s="619"/>
      <c r="CG18" s="619"/>
      <c r="CH18" s="619"/>
      <c r="CI18" s="619"/>
      <c r="CJ18" s="619"/>
      <c r="CK18" s="619"/>
      <c r="CL18" s="619"/>
      <c r="CM18" s="619"/>
      <c r="CN18" s="619"/>
      <c r="CO18" s="619"/>
      <c r="CP18" s="619"/>
      <c r="CQ18" s="620"/>
      <c r="CR18" s="621" t="s">
        <v>127</v>
      </c>
      <c r="CS18" s="622"/>
      <c r="CT18" s="622"/>
      <c r="CU18" s="622"/>
      <c r="CV18" s="622"/>
      <c r="CW18" s="622"/>
      <c r="CX18" s="622"/>
      <c r="CY18" s="623"/>
      <c r="CZ18" s="659" t="s">
        <v>127</v>
      </c>
      <c r="DA18" s="659"/>
      <c r="DB18" s="659"/>
      <c r="DC18" s="659"/>
      <c r="DD18" s="627" t="s">
        <v>127</v>
      </c>
      <c r="DE18" s="622"/>
      <c r="DF18" s="622"/>
      <c r="DG18" s="622"/>
      <c r="DH18" s="622"/>
      <c r="DI18" s="622"/>
      <c r="DJ18" s="622"/>
      <c r="DK18" s="622"/>
      <c r="DL18" s="622"/>
      <c r="DM18" s="622"/>
      <c r="DN18" s="622"/>
      <c r="DO18" s="622"/>
      <c r="DP18" s="623"/>
      <c r="DQ18" s="627" t="s">
        <v>127</v>
      </c>
      <c r="DR18" s="622"/>
      <c r="DS18" s="622"/>
      <c r="DT18" s="622"/>
      <c r="DU18" s="622"/>
      <c r="DV18" s="622"/>
      <c r="DW18" s="622"/>
      <c r="DX18" s="622"/>
      <c r="DY18" s="622"/>
      <c r="DZ18" s="622"/>
      <c r="EA18" s="622"/>
      <c r="EB18" s="622"/>
      <c r="EC18" s="658"/>
    </row>
    <row r="19" spans="2:133" ht="11.25" customHeight="1" x14ac:dyDescent="0.2">
      <c r="B19" s="618" t="s">
        <v>272</v>
      </c>
      <c r="C19" s="619"/>
      <c r="D19" s="619"/>
      <c r="E19" s="619"/>
      <c r="F19" s="619"/>
      <c r="G19" s="619"/>
      <c r="H19" s="619"/>
      <c r="I19" s="619"/>
      <c r="J19" s="619"/>
      <c r="K19" s="619"/>
      <c r="L19" s="619"/>
      <c r="M19" s="619"/>
      <c r="N19" s="619"/>
      <c r="O19" s="619"/>
      <c r="P19" s="619"/>
      <c r="Q19" s="620"/>
      <c r="R19" s="621">
        <v>82449</v>
      </c>
      <c r="S19" s="622"/>
      <c r="T19" s="622"/>
      <c r="U19" s="622"/>
      <c r="V19" s="622"/>
      <c r="W19" s="622"/>
      <c r="X19" s="622"/>
      <c r="Y19" s="623"/>
      <c r="Z19" s="659">
        <v>0.3</v>
      </c>
      <c r="AA19" s="659"/>
      <c r="AB19" s="659"/>
      <c r="AC19" s="659"/>
      <c r="AD19" s="660">
        <v>82449</v>
      </c>
      <c r="AE19" s="660"/>
      <c r="AF19" s="660"/>
      <c r="AG19" s="660"/>
      <c r="AH19" s="660"/>
      <c r="AI19" s="660"/>
      <c r="AJ19" s="660"/>
      <c r="AK19" s="660"/>
      <c r="AL19" s="624">
        <v>0.7</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643803</v>
      </c>
      <c r="BH19" s="622"/>
      <c r="BI19" s="622"/>
      <c r="BJ19" s="622"/>
      <c r="BK19" s="622"/>
      <c r="BL19" s="622"/>
      <c r="BM19" s="622"/>
      <c r="BN19" s="623"/>
      <c r="BO19" s="659">
        <v>7.7</v>
      </c>
      <c r="BP19" s="659"/>
      <c r="BQ19" s="659"/>
      <c r="BR19" s="659"/>
      <c r="BS19" s="660" t="s">
        <v>127</v>
      </c>
      <c r="BT19" s="660"/>
      <c r="BU19" s="660"/>
      <c r="BV19" s="660"/>
      <c r="BW19" s="660"/>
      <c r="BX19" s="660"/>
      <c r="BY19" s="660"/>
      <c r="BZ19" s="660"/>
      <c r="CA19" s="660"/>
      <c r="CB19" s="700"/>
      <c r="CD19" s="618" t="s">
        <v>274</v>
      </c>
      <c r="CE19" s="619"/>
      <c r="CF19" s="619"/>
      <c r="CG19" s="619"/>
      <c r="CH19" s="619"/>
      <c r="CI19" s="619"/>
      <c r="CJ19" s="619"/>
      <c r="CK19" s="619"/>
      <c r="CL19" s="619"/>
      <c r="CM19" s="619"/>
      <c r="CN19" s="619"/>
      <c r="CO19" s="619"/>
      <c r="CP19" s="619"/>
      <c r="CQ19" s="620"/>
      <c r="CR19" s="621" t="s">
        <v>127</v>
      </c>
      <c r="CS19" s="622"/>
      <c r="CT19" s="622"/>
      <c r="CU19" s="622"/>
      <c r="CV19" s="622"/>
      <c r="CW19" s="622"/>
      <c r="CX19" s="622"/>
      <c r="CY19" s="623"/>
      <c r="CZ19" s="659" t="s">
        <v>127</v>
      </c>
      <c r="DA19" s="659"/>
      <c r="DB19" s="659"/>
      <c r="DC19" s="659"/>
      <c r="DD19" s="627" t="s">
        <v>127</v>
      </c>
      <c r="DE19" s="622"/>
      <c r="DF19" s="622"/>
      <c r="DG19" s="622"/>
      <c r="DH19" s="622"/>
      <c r="DI19" s="622"/>
      <c r="DJ19" s="622"/>
      <c r="DK19" s="622"/>
      <c r="DL19" s="622"/>
      <c r="DM19" s="622"/>
      <c r="DN19" s="622"/>
      <c r="DO19" s="622"/>
      <c r="DP19" s="623"/>
      <c r="DQ19" s="627" t="s">
        <v>174</v>
      </c>
      <c r="DR19" s="622"/>
      <c r="DS19" s="622"/>
      <c r="DT19" s="622"/>
      <c r="DU19" s="622"/>
      <c r="DV19" s="622"/>
      <c r="DW19" s="622"/>
      <c r="DX19" s="622"/>
      <c r="DY19" s="622"/>
      <c r="DZ19" s="622"/>
      <c r="EA19" s="622"/>
      <c r="EB19" s="622"/>
      <c r="EC19" s="658"/>
    </row>
    <row r="20" spans="2:133" ht="11.25" customHeight="1" x14ac:dyDescent="0.2">
      <c r="B20" s="688" t="s">
        <v>275</v>
      </c>
      <c r="C20" s="689"/>
      <c r="D20" s="689"/>
      <c r="E20" s="689"/>
      <c r="F20" s="689"/>
      <c r="G20" s="689"/>
      <c r="H20" s="689"/>
      <c r="I20" s="689"/>
      <c r="J20" s="689"/>
      <c r="K20" s="689"/>
      <c r="L20" s="689"/>
      <c r="M20" s="689"/>
      <c r="N20" s="689"/>
      <c r="O20" s="689"/>
      <c r="P20" s="689"/>
      <c r="Q20" s="690"/>
      <c r="R20" s="621">
        <v>312</v>
      </c>
      <c r="S20" s="622"/>
      <c r="T20" s="622"/>
      <c r="U20" s="622"/>
      <c r="V20" s="622"/>
      <c r="W20" s="622"/>
      <c r="X20" s="622"/>
      <c r="Y20" s="623"/>
      <c r="Z20" s="659">
        <v>0</v>
      </c>
      <c r="AA20" s="659"/>
      <c r="AB20" s="659"/>
      <c r="AC20" s="659"/>
      <c r="AD20" s="660">
        <v>312</v>
      </c>
      <c r="AE20" s="660"/>
      <c r="AF20" s="660"/>
      <c r="AG20" s="660"/>
      <c r="AH20" s="660"/>
      <c r="AI20" s="660"/>
      <c r="AJ20" s="660"/>
      <c r="AK20" s="660"/>
      <c r="AL20" s="624">
        <v>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643803</v>
      </c>
      <c r="BH20" s="622"/>
      <c r="BI20" s="622"/>
      <c r="BJ20" s="622"/>
      <c r="BK20" s="622"/>
      <c r="BL20" s="622"/>
      <c r="BM20" s="622"/>
      <c r="BN20" s="623"/>
      <c r="BO20" s="659">
        <v>7.7</v>
      </c>
      <c r="BP20" s="659"/>
      <c r="BQ20" s="659"/>
      <c r="BR20" s="659"/>
      <c r="BS20" s="660" t="s">
        <v>244</v>
      </c>
      <c r="BT20" s="660"/>
      <c r="BU20" s="660"/>
      <c r="BV20" s="660"/>
      <c r="BW20" s="660"/>
      <c r="BX20" s="660"/>
      <c r="BY20" s="660"/>
      <c r="BZ20" s="660"/>
      <c r="CA20" s="660"/>
      <c r="CB20" s="700"/>
      <c r="CD20" s="618" t="s">
        <v>277</v>
      </c>
      <c r="CE20" s="619"/>
      <c r="CF20" s="619"/>
      <c r="CG20" s="619"/>
      <c r="CH20" s="619"/>
      <c r="CI20" s="619"/>
      <c r="CJ20" s="619"/>
      <c r="CK20" s="619"/>
      <c r="CL20" s="619"/>
      <c r="CM20" s="619"/>
      <c r="CN20" s="619"/>
      <c r="CO20" s="619"/>
      <c r="CP20" s="619"/>
      <c r="CQ20" s="620"/>
      <c r="CR20" s="621">
        <v>23146031</v>
      </c>
      <c r="CS20" s="622"/>
      <c r="CT20" s="622"/>
      <c r="CU20" s="622"/>
      <c r="CV20" s="622"/>
      <c r="CW20" s="622"/>
      <c r="CX20" s="622"/>
      <c r="CY20" s="623"/>
      <c r="CZ20" s="659">
        <v>100</v>
      </c>
      <c r="DA20" s="659"/>
      <c r="DB20" s="659"/>
      <c r="DC20" s="659"/>
      <c r="DD20" s="627">
        <v>1902209</v>
      </c>
      <c r="DE20" s="622"/>
      <c r="DF20" s="622"/>
      <c r="DG20" s="622"/>
      <c r="DH20" s="622"/>
      <c r="DI20" s="622"/>
      <c r="DJ20" s="622"/>
      <c r="DK20" s="622"/>
      <c r="DL20" s="622"/>
      <c r="DM20" s="622"/>
      <c r="DN20" s="622"/>
      <c r="DO20" s="622"/>
      <c r="DP20" s="623"/>
      <c r="DQ20" s="627">
        <v>14578312</v>
      </c>
      <c r="DR20" s="622"/>
      <c r="DS20" s="622"/>
      <c r="DT20" s="622"/>
      <c r="DU20" s="622"/>
      <c r="DV20" s="622"/>
      <c r="DW20" s="622"/>
      <c r="DX20" s="622"/>
      <c r="DY20" s="622"/>
      <c r="DZ20" s="622"/>
      <c r="EA20" s="622"/>
      <c r="EB20" s="622"/>
      <c r="EC20" s="658"/>
    </row>
    <row r="21" spans="2:133" ht="11.25" customHeight="1" x14ac:dyDescent="0.2">
      <c r="B21" s="618" t="s">
        <v>278</v>
      </c>
      <c r="C21" s="619"/>
      <c r="D21" s="619"/>
      <c r="E21" s="619"/>
      <c r="F21" s="619"/>
      <c r="G21" s="619"/>
      <c r="H21" s="619"/>
      <c r="I21" s="619"/>
      <c r="J21" s="619"/>
      <c r="K21" s="619"/>
      <c r="L21" s="619"/>
      <c r="M21" s="619"/>
      <c r="N21" s="619"/>
      <c r="O21" s="619"/>
      <c r="P21" s="619"/>
      <c r="Q21" s="620"/>
      <c r="R21" s="621">
        <v>3537271</v>
      </c>
      <c r="S21" s="622"/>
      <c r="T21" s="622"/>
      <c r="U21" s="622"/>
      <c r="V21" s="622"/>
      <c r="W21" s="622"/>
      <c r="X21" s="622"/>
      <c r="Y21" s="623"/>
      <c r="Z21" s="659">
        <v>14.1</v>
      </c>
      <c r="AA21" s="659"/>
      <c r="AB21" s="659"/>
      <c r="AC21" s="659"/>
      <c r="AD21" s="660">
        <v>3263971</v>
      </c>
      <c r="AE21" s="660"/>
      <c r="AF21" s="660"/>
      <c r="AG21" s="660"/>
      <c r="AH21" s="660"/>
      <c r="AI21" s="660"/>
      <c r="AJ21" s="660"/>
      <c r="AK21" s="660"/>
      <c r="AL21" s="624">
        <v>25.8</v>
      </c>
      <c r="AM21" s="625"/>
      <c r="AN21" s="625"/>
      <c r="AO21" s="661"/>
      <c r="AP21" s="618" t="s">
        <v>279</v>
      </c>
      <c r="AQ21" s="698"/>
      <c r="AR21" s="698"/>
      <c r="AS21" s="698"/>
      <c r="AT21" s="698"/>
      <c r="AU21" s="698"/>
      <c r="AV21" s="698"/>
      <c r="AW21" s="698"/>
      <c r="AX21" s="698"/>
      <c r="AY21" s="698"/>
      <c r="AZ21" s="698"/>
      <c r="BA21" s="698"/>
      <c r="BB21" s="698"/>
      <c r="BC21" s="698"/>
      <c r="BD21" s="698"/>
      <c r="BE21" s="698"/>
      <c r="BF21" s="699"/>
      <c r="BG21" s="621" t="s">
        <v>127</v>
      </c>
      <c r="BH21" s="622"/>
      <c r="BI21" s="622"/>
      <c r="BJ21" s="622"/>
      <c r="BK21" s="622"/>
      <c r="BL21" s="622"/>
      <c r="BM21" s="622"/>
      <c r="BN21" s="623"/>
      <c r="BO21" s="659" t="s">
        <v>127</v>
      </c>
      <c r="BP21" s="659"/>
      <c r="BQ21" s="659"/>
      <c r="BR21" s="659"/>
      <c r="BS21" s="660" t="s">
        <v>174</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280</v>
      </c>
      <c r="C22" s="619"/>
      <c r="D22" s="619"/>
      <c r="E22" s="619"/>
      <c r="F22" s="619"/>
      <c r="G22" s="619"/>
      <c r="H22" s="619"/>
      <c r="I22" s="619"/>
      <c r="J22" s="619"/>
      <c r="K22" s="619"/>
      <c r="L22" s="619"/>
      <c r="M22" s="619"/>
      <c r="N22" s="619"/>
      <c r="O22" s="619"/>
      <c r="P22" s="619"/>
      <c r="Q22" s="620"/>
      <c r="R22" s="621">
        <v>3263971</v>
      </c>
      <c r="S22" s="622"/>
      <c r="T22" s="622"/>
      <c r="U22" s="622"/>
      <c r="V22" s="622"/>
      <c r="W22" s="622"/>
      <c r="X22" s="622"/>
      <c r="Y22" s="623"/>
      <c r="Z22" s="659">
        <v>13</v>
      </c>
      <c r="AA22" s="659"/>
      <c r="AB22" s="659"/>
      <c r="AC22" s="659"/>
      <c r="AD22" s="660">
        <v>3263971</v>
      </c>
      <c r="AE22" s="660"/>
      <c r="AF22" s="660"/>
      <c r="AG22" s="660"/>
      <c r="AH22" s="660"/>
      <c r="AI22" s="660"/>
      <c r="AJ22" s="660"/>
      <c r="AK22" s="660"/>
      <c r="AL22" s="624">
        <v>25.8</v>
      </c>
      <c r="AM22" s="625"/>
      <c r="AN22" s="625"/>
      <c r="AO22" s="661"/>
      <c r="AP22" s="618" t="s">
        <v>281</v>
      </c>
      <c r="AQ22" s="698"/>
      <c r="AR22" s="698"/>
      <c r="AS22" s="698"/>
      <c r="AT22" s="698"/>
      <c r="AU22" s="698"/>
      <c r="AV22" s="698"/>
      <c r="AW22" s="698"/>
      <c r="AX22" s="698"/>
      <c r="AY22" s="698"/>
      <c r="AZ22" s="698"/>
      <c r="BA22" s="698"/>
      <c r="BB22" s="698"/>
      <c r="BC22" s="698"/>
      <c r="BD22" s="698"/>
      <c r="BE22" s="698"/>
      <c r="BF22" s="699"/>
      <c r="BG22" s="621" t="s">
        <v>127</v>
      </c>
      <c r="BH22" s="622"/>
      <c r="BI22" s="622"/>
      <c r="BJ22" s="622"/>
      <c r="BK22" s="622"/>
      <c r="BL22" s="622"/>
      <c r="BM22" s="622"/>
      <c r="BN22" s="623"/>
      <c r="BO22" s="659" t="s">
        <v>127</v>
      </c>
      <c r="BP22" s="659"/>
      <c r="BQ22" s="659"/>
      <c r="BR22" s="659"/>
      <c r="BS22" s="660" t="s">
        <v>174</v>
      </c>
      <c r="BT22" s="660"/>
      <c r="BU22" s="660"/>
      <c r="BV22" s="660"/>
      <c r="BW22" s="660"/>
      <c r="BX22" s="660"/>
      <c r="BY22" s="660"/>
      <c r="BZ22" s="660"/>
      <c r="CA22" s="660"/>
      <c r="CB22" s="700"/>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283</v>
      </c>
      <c r="C23" s="619"/>
      <c r="D23" s="619"/>
      <c r="E23" s="619"/>
      <c r="F23" s="619"/>
      <c r="G23" s="619"/>
      <c r="H23" s="619"/>
      <c r="I23" s="619"/>
      <c r="J23" s="619"/>
      <c r="K23" s="619"/>
      <c r="L23" s="619"/>
      <c r="M23" s="619"/>
      <c r="N23" s="619"/>
      <c r="O23" s="619"/>
      <c r="P23" s="619"/>
      <c r="Q23" s="620"/>
      <c r="R23" s="621">
        <v>273300</v>
      </c>
      <c r="S23" s="622"/>
      <c r="T23" s="622"/>
      <c r="U23" s="622"/>
      <c r="V23" s="622"/>
      <c r="W23" s="622"/>
      <c r="X23" s="622"/>
      <c r="Y23" s="623"/>
      <c r="Z23" s="659">
        <v>1.1000000000000001</v>
      </c>
      <c r="AA23" s="659"/>
      <c r="AB23" s="659"/>
      <c r="AC23" s="659"/>
      <c r="AD23" s="660" t="s">
        <v>127</v>
      </c>
      <c r="AE23" s="660"/>
      <c r="AF23" s="660"/>
      <c r="AG23" s="660"/>
      <c r="AH23" s="660"/>
      <c r="AI23" s="660"/>
      <c r="AJ23" s="660"/>
      <c r="AK23" s="660"/>
      <c r="AL23" s="624" t="s">
        <v>127</v>
      </c>
      <c r="AM23" s="625"/>
      <c r="AN23" s="625"/>
      <c r="AO23" s="661"/>
      <c r="AP23" s="618" t="s">
        <v>284</v>
      </c>
      <c r="AQ23" s="698"/>
      <c r="AR23" s="698"/>
      <c r="AS23" s="698"/>
      <c r="AT23" s="698"/>
      <c r="AU23" s="698"/>
      <c r="AV23" s="698"/>
      <c r="AW23" s="698"/>
      <c r="AX23" s="698"/>
      <c r="AY23" s="698"/>
      <c r="AZ23" s="698"/>
      <c r="BA23" s="698"/>
      <c r="BB23" s="698"/>
      <c r="BC23" s="698"/>
      <c r="BD23" s="698"/>
      <c r="BE23" s="698"/>
      <c r="BF23" s="699"/>
      <c r="BG23" s="621">
        <v>643803</v>
      </c>
      <c r="BH23" s="622"/>
      <c r="BI23" s="622"/>
      <c r="BJ23" s="622"/>
      <c r="BK23" s="622"/>
      <c r="BL23" s="622"/>
      <c r="BM23" s="622"/>
      <c r="BN23" s="623"/>
      <c r="BO23" s="659">
        <v>7.7</v>
      </c>
      <c r="BP23" s="659"/>
      <c r="BQ23" s="659"/>
      <c r="BR23" s="659"/>
      <c r="BS23" s="660" t="s">
        <v>127</v>
      </c>
      <c r="BT23" s="660"/>
      <c r="BU23" s="660"/>
      <c r="BV23" s="660"/>
      <c r="BW23" s="660"/>
      <c r="BX23" s="660"/>
      <c r="BY23" s="660"/>
      <c r="BZ23" s="660"/>
      <c r="CA23" s="660"/>
      <c r="CB23" s="700"/>
      <c r="CD23" s="673" t="s">
        <v>222</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2">
      <c r="B24" s="618" t="s">
        <v>290</v>
      </c>
      <c r="C24" s="619"/>
      <c r="D24" s="619"/>
      <c r="E24" s="619"/>
      <c r="F24" s="619"/>
      <c r="G24" s="619"/>
      <c r="H24" s="619"/>
      <c r="I24" s="619"/>
      <c r="J24" s="619"/>
      <c r="K24" s="619"/>
      <c r="L24" s="619"/>
      <c r="M24" s="619"/>
      <c r="N24" s="619"/>
      <c r="O24" s="619"/>
      <c r="P24" s="619"/>
      <c r="Q24" s="620"/>
      <c r="R24" s="621" t="s">
        <v>127</v>
      </c>
      <c r="S24" s="622"/>
      <c r="T24" s="622"/>
      <c r="U24" s="622"/>
      <c r="V24" s="622"/>
      <c r="W24" s="622"/>
      <c r="X24" s="622"/>
      <c r="Y24" s="623"/>
      <c r="Z24" s="659" t="s">
        <v>127</v>
      </c>
      <c r="AA24" s="659"/>
      <c r="AB24" s="659"/>
      <c r="AC24" s="659"/>
      <c r="AD24" s="660" t="s">
        <v>174</v>
      </c>
      <c r="AE24" s="660"/>
      <c r="AF24" s="660"/>
      <c r="AG24" s="660"/>
      <c r="AH24" s="660"/>
      <c r="AI24" s="660"/>
      <c r="AJ24" s="660"/>
      <c r="AK24" s="660"/>
      <c r="AL24" s="624" t="s">
        <v>244</v>
      </c>
      <c r="AM24" s="625"/>
      <c r="AN24" s="625"/>
      <c r="AO24" s="661"/>
      <c r="AP24" s="618" t="s">
        <v>291</v>
      </c>
      <c r="AQ24" s="698"/>
      <c r="AR24" s="698"/>
      <c r="AS24" s="698"/>
      <c r="AT24" s="698"/>
      <c r="AU24" s="698"/>
      <c r="AV24" s="698"/>
      <c r="AW24" s="698"/>
      <c r="AX24" s="698"/>
      <c r="AY24" s="698"/>
      <c r="AZ24" s="698"/>
      <c r="BA24" s="698"/>
      <c r="BB24" s="698"/>
      <c r="BC24" s="698"/>
      <c r="BD24" s="698"/>
      <c r="BE24" s="698"/>
      <c r="BF24" s="699"/>
      <c r="BG24" s="621" t="s">
        <v>174</v>
      </c>
      <c r="BH24" s="622"/>
      <c r="BI24" s="622"/>
      <c r="BJ24" s="622"/>
      <c r="BK24" s="622"/>
      <c r="BL24" s="622"/>
      <c r="BM24" s="622"/>
      <c r="BN24" s="623"/>
      <c r="BO24" s="659" t="s">
        <v>174</v>
      </c>
      <c r="BP24" s="659"/>
      <c r="BQ24" s="659"/>
      <c r="BR24" s="659"/>
      <c r="BS24" s="660" t="s">
        <v>127</v>
      </c>
      <c r="BT24" s="660"/>
      <c r="BU24" s="660"/>
      <c r="BV24" s="660"/>
      <c r="BW24" s="660"/>
      <c r="BX24" s="660"/>
      <c r="BY24" s="660"/>
      <c r="BZ24" s="660"/>
      <c r="CA24" s="660"/>
      <c r="CB24" s="700"/>
      <c r="CD24" s="679" t="s">
        <v>292</v>
      </c>
      <c r="CE24" s="680"/>
      <c r="CF24" s="680"/>
      <c r="CG24" s="680"/>
      <c r="CH24" s="680"/>
      <c r="CI24" s="680"/>
      <c r="CJ24" s="680"/>
      <c r="CK24" s="680"/>
      <c r="CL24" s="680"/>
      <c r="CM24" s="680"/>
      <c r="CN24" s="680"/>
      <c r="CO24" s="680"/>
      <c r="CP24" s="680"/>
      <c r="CQ24" s="681"/>
      <c r="CR24" s="676">
        <v>12054289</v>
      </c>
      <c r="CS24" s="677"/>
      <c r="CT24" s="677"/>
      <c r="CU24" s="677"/>
      <c r="CV24" s="677"/>
      <c r="CW24" s="677"/>
      <c r="CX24" s="677"/>
      <c r="CY24" s="702"/>
      <c r="CZ24" s="703">
        <v>52.1</v>
      </c>
      <c r="DA24" s="685"/>
      <c r="DB24" s="685"/>
      <c r="DC24" s="705"/>
      <c r="DD24" s="701">
        <v>6761841</v>
      </c>
      <c r="DE24" s="677"/>
      <c r="DF24" s="677"/>
      <c r="DG24" s="677"/>
      <c r="DH24" s="677"/>
      <c r="DI24" s="677"/>
      <c r="DJ24" s="677"/>
      <c r="DK24" s="702"/>
      <c r="DL24" s="701">
        <v>6729441</v>
      </c>
      <c r="DM24" s="677"/>
      <c r="DN24" s="677"/>
      <c r="DO24" s="677"/>
      <c r="DP24" s="677"/>
      <c r="DQ24" s="677"/>
      <c r="DR24" s="677"/>
      <c r="DS24" s="677"/>
      <c r="DT24" s="677"/>
      <c r="DU24" s="677"/>
      <c r="DV24" s="702"/>
      <c r="DW24" s="703">
        <v>52.1</v>
      </c>
      <c r="DX24" s="685"/>
      <c r="DY24" s="685"/>
      <c r="DZ24" s="685"/>
      <c r="EA24" s="685"/>
      <c r="EB24" s="685"/>
      <c r="EC24" s="704"/>
    </row>
    <row r="25" spans="2:133" ht="11.25" customHeight="1" x14ac:dyDescent="0.2">
      <c r="B25" s="618" t="s">
        <v>293</v>
      </c>
      <c r="C25" s="619"/>
      <c r="D25" s="619"/>
      <c r="E25" s="619"/>
      <c r="F25" s="619"/>
      <c r="G25" s="619"/>
      <c r="H25" s="619"/>
      <c r="I25" s="619"/>
      <c r="J25" s="619"/>
      <c r="K25" s="619"/>
      <c r="L25" s="619"/>
      <c r="M25" s="619"/>
      <c r="N25" s="619"/>
      <c r="O25" s="619"/>
      <c r="P25" s="619"/>
      <c r="Q25" s="620"/>
      <c r="R25" s="621">
        <v>13484756</v>
      </c>
      <c r="S25" s="622"/>
      <c r="T25" s="622"/>
      <c r="U25" s="622"/>
      <c r="V25" s="622"/>
      <c r="W25" s="622"/>
      <c r="X25" s="622"/>
      <c r="Y25" s="623"/>
      <c r="Z25" s="659">
        <v>53.9</v>
      </c>
      <c r="AA25" s="659"/>
      <c r="AB25" s="659"/>
      <c r="AC25" s="659"/>
      <c r="AD25" s="660">
        <v>12567653</v>
      </c>
      <c r="AE25" s="660"/>
      <c r="AF25" s="660"/>
      <c r="AG25" s="660"/>
      <c r="AH25" s="660"/>
      <c r="AI25" s="660"/>
      <c r="AJ25" s="660"/>
      <c r="AK25" s="660"/>
      <c r="AL25" s="624">
        <v>99.4</v>
      </c>
      <c r="AM25" s="625"/>
      <c r="AN25" s="625"/>
      <c r="AO25" s="661"/>
      <c r="AP25" s="618" t="s">
        <v>294</v>
      </c>
      <c r="AQ25" s="698"/>
      <c r="AR25" s="698"/>
      <c r="AS25" s="698"/>
      <c r="AT25" s="698"/>
      <c r="AU25" s="698"/>
      <c r="AV25" s="698"/>
      <c r="AW25" s="698"/>
      <c r="AX25" s="698"/>
      <c r="AY25" s="698"/>
      <c r="AZ25" s="698"/>
      <c r="BA25" s="698"/>
      <c r="BB25" s="698"/>
      <c r="BC25" s="698"/>
      <c r="BD25" s="698"/>
      <c r="BE25" s="698"/>
      <c r="BF25" s="699"/>
      <c r="BG25" s="621" t="s">
        <v>127</v>
      </c>
      <c r="BH25" s="622"/>
      <c r="BI25" s="622"/>
      <c r="BJ25" s="622"/>
      <c r="BK25" s="622"/>
      <c r="BL25" s="622"/>
      <c r="BM25" s="622"/>
      <c r="BN25" s="623"/>
      <c r="BO25" s="659" t="s">
        <v>174</v>
      </c>
      <c r="BP25" s="659"/>
      <c r="BQ25" s="659"/>
      <c r="BR25" s="659"/>
      <c r="BS25" s="660" t="s">
        <v>127</v>
      </c>
      <c r="BT25" s="660"/>
      <c r="BU25" s="660"/>
      <c r="BV25" s="660"/>
      <c r="BW25" s="660"/>
      <c r="BX25" s="660"/>
      <c r="BY25" s="660"/>
      <c r="BZ25" s="660"/>
      <c r="CA25" s="660"/>
      <c r="CB25" s="700"/>
      <c r="CD25" s="618" t="s">
        <v>295</v>
      </c>
      <c r="CE25" s="619"/>
      <c r="CF25" s="619"/>
      <c r="CG25" s="619"/>
      <c r="CH25" s="619"/>
      <c r="CI25" s="619"/>
      <c r="CJ25" s="619"/>
      <c r="CK25" s="619"/>
      <c r="CL25" s="619"/>
      <c r="CM25" s="619"/>
      <c r="CN25" s="619"/>
      <c r="CO25" s="619"/>
      <c r="CP25" s="619"/>
      <c r="CQ25" s="620"/>
      <c r="CR25" s="621">
        <v>3889207</v>
      </c>
      <c r="CS25" s="634"/>
      <c r="CT25" s="634"/>
      <c r="CU25" s="634"/>
      <c r="CV25" s="634"/>
      <c r="CW25" s="634"/>
      <c r="CX25" s="634"/>
      <c r="CY25" s="635"/>
      <c r="CZ25" s="624">
        <v>16.8</v>
      </c>
      <c r="DA25" s="636"/>
      <c r="DB25" s="636"/>
      <c r="DC25" s="637"/>
      <c r="DD25" s="627">
        <v>3474766</v>
      </c>
      <c r="DE25" s="634"/>
      <c r="DF25" s="634"/>
      <c r="DG25" s="634"/>
      <c r="DH25" s="634"/>
      <c r="DI25" s="634"/>
      <c r="DJ25" s="634"/>
      <c r="DK25" s="635"/>
      <c r="DL25" s="627">
        <v>3454547</v>
      </c>
      <c r="DM25" s="634"/>
      <c r="DN25" s="634"/>
      <c r="DO25" s="634"/>
      <c r="DP25" s="634"/>
      <c r="DQ25" s="634"/>
      <c r="DR25" s="634"/>
      <c r="DS25" s="634"/>
      <c r="DT25" s="634"/>
      <c r="DU25" s="634"/>
      <c r="DV25" s="635"/>
      <c r="DW25" s="624">
        <v>26.7</v>
      </c>
      <c r="DX25" s="636"/>
      <c r="DY25" s="636"/>
      <c r="DZ25" s="636"/>
      <c r="EA25" s="636"/>
      <c r="EB25" s="636"/>
      <c r="EC25" s="648"/>
    </row>
    <row r="26" spans="2:133" ht="11.25" customHeight="1" x14ac:dyDescent="0.2">
      <c r="B26" s="618" t="s">
        <v>296</v>
      </c>
      <c r="C26" s="619"/>
      <c r="D26" s="619"/>
      <c r="E26" s="619"/>
      <c r="F26" s="619"/>
      <c r="G26" s="619"/>
      <c r="H26" s="619"/>
      <c r="I26" s="619"/>
      <c r="J26" s="619"/>
      <c r="K26" s="619"/>
      <c r="L26" s="619"/>
      <c r="M26" s="619"/>
      <c r="N26" s="619"/>
      <c r="O26" s="619"/>
      <c r="P26" s="619"/>
      <c r="Q26" s="620"/>
      <c r="R26" s="621">
        <v>5055</v>
      </c>
      <c r="S26" s="622"/>
      <c r="T26" s="622"/>
      <c r="U26" s="622"/>
      <c r="V26" s="622"/>
      <c r="W26" s="622"/>
      <c r="X26" s="622"/>
      <c r="Y26" s="623"/>
      <c r="Z26" s="659">
        <v>0</v>
      </c>
      <c r="AA26" s="659"/>
      <c r="AB26" s="659"/>
      <c r="AC26" s="659"/>
      <c r="AD26" s="660">
        <v>5055</v>
      </c>
      <c r="AE26" s="660"/>
      <c r="AF26" s="660"/>
      <c r="AG26" s="660"/>
      <c r="AH26" s="660"/>
      <c r="AI26" s="660"/>
      <c r="AJ26" s="660"/>
      <c r="AK26" s="660"/>
      <c r="AL26" s="624">
        <v>0</v>
      </c>
      <c r="AM26" s="625"/>
      <c r="AN26" s="625"/>
      <c r="AO26" s="661"/>
      <c r="AP26" s="618" t="s">
        <v>297</v>
      </c>
      <c r="AQ26" s="698"/>
      <c r="AR26" s="698"/>
      <c r="AS26" s="698"/>
      <c r="AT26" s="698"/>
      <c r="AU26" s="698"/>
      <c r="AV26" s="698"/>
      <c r="AW26" s="698"/>
      <c r="AX26" s="698"/>
      <c r="AY26" s="698"/>
      <c r="AZ26" s="698"/>
      <c r="BA26" s="698"/>
      <c r="BB26" s="698"/>
      <c r="BC26" s="698"/>
      <c r="BD26" s="698"/>
      <c r="BE26" s="698"/>
      <c r="BF26" s="699"/>
      <c r="BG26" s="621" t="s">
        <v>127</v>
      </c>
      <c r="BH26" s="622"/>
      <c r="BI26" s="622"/>
      <c r="BJ26" s="622"/>
      <c r="BK26" s="622"/>
      <c r="BL26" s="622"/>
      <c r="BM26" s="622"/>
      <c r="BN26" s="623"/>
      <c r="BO26" s="659" t="s">
        <v>127</v>
      </c>
      <c r="BP26" s="659"/>
      <c r="BQ26" s="659"/>
      <c r="BR26" s="659"/>
      <c r="BS26" s="660" t="s">
        <v>127</v>
      </c>
      <c r="BT26" s="660"/>
      <c r="BU26" s="660"/>
      <c r="BV26" s="660"/>
      <c r="BW26" s="660"/>
      <c r="BX26" s="660"/>
      <c r="BY26" s="660"/>
      <c r="BZ26" s="660"/>
      <c r="CA26" s="660"/>
      <c r="CB26" s="700"/>
      <c r="CD26" s="618" t="s">
        <v>298</v>
      </c>
      <c r="CE26" s="619"/>
      <c r="CF26" s="619"/>
      <c r="CG26" s="619"/>
      <c r="CH26" s="619"/>
      <c r="CI26" s="619"/>
      <c r="CJ26" s="619"/>
      <c r="CK26" s="619"/>
      <c r="CL26" s="619"/>
      <c r="CM26" s="619"/>
      <c r="CN26" s="619"/>
      <c r="CO26" s="619"/>
      <c r="CP26" s="619"/>
      <c r="CQ26" s="620"/>
      <c r="CR26" s="621">
        <v>2136336</v>
      </c>
      <c r="CS26" s="622"/>
      <c r="CT26" s="622"/>
      <c r="CU26" s="622"/>
      <c r="CV26" s="622"/>
      <c r="CW26" s="622"/>
      <c r="CX26" s="622"/>
      <c r="CY26" s="623"/>
      <c r="CZ26" s="624">
        <v>9.1999999999999993</v>
      </c>
      <c r="DA26" s="636"/>
      <c r="DB26" s="636"/>
      <c r="DC26" s="637"/>
      <c r="DD26" s="627">
        <v>1887611</v>
      </c>
      <c r="DE26" s="622"/>
      <c r="DF26" s="622"/>
      <c r="DG26" s="622"/>
      <c r="DH26" s="622"/>
      <c r="DI26" s="622"/>
      <c r="DJ26" s="622"/>
      <c r="DK26" s="623"/>
      <c r="DL26" s="627" t="s">
        <v>127</v>
      </c>
      <c r="DM26" s="622"/>
      <c r="DN26" s="622"/>
      <c r="DO26" s="622"/>
      <c r="DP26" s="622"/>
      <c r="DQ26" s="622"/>
      <c r="DR26" s="622"/>
      <c r="DS26" s="622"/>
      <c r="DT26" s="622"/>
      <c r="DU26" s="622"/>
      <c r="DV26" s="623"/>
      <c r="DW26" s="624" t="s">
        <v>174</v>
      </c>
      <c r="DX26" s="636"/>
      <c r="DY26" s="636"/>
      <c r="DZ26" s="636"/>
      <c r="EA26" s="636"/>
      <c r="EB26" s="636"/>
      <c r="EC26" s="648"/>
    </row>
    <row r="27" spans="2:133" ht="11.25" customHeight="1" x14ac:dyDescent="0.2">
      <c r="B27" s="618" t="s">
        <v>299</v>
      </c>
      <c r="C27" s="619"/>
      <c r="D27" s="619"/>
      <c r="E27" s="619"/>
      <c r="F27" s="619"/>
      <c r="G27" s="619"/>
      <c r="H27" s="619"/>
      <c r="I27" s="619"/>
      <c r="J27" s="619"/>
      <c r="K27" s="619"/>
      <c r="L27" s="619"/>
      <c r="M27" s="619"/>
      <c r="N27" s="619"/>
      <c r="O27" s="619"/>
      <c r="P27" s="619"/>
      <c r="Q27" s="620"/>
      <c r="R27" s="621">
        <v>123406</v>
      </c>
      <c r="S27" s="622"/>
      <c r="T27" s="622"/>
      <c r="U27" s="622"/>
      <c r="V27" s="622"/>
      <c r="W27" s="622"/>
      <c r="X27" s="622"/>
      <c r="Y27" s="623"/>
      <c r="Z27" s="659">
        <v>0.5</v>
      </c>
      <c r="AA27" s="659"/>
      <c r="AB27" s="659"/>
      <c r="AC27" s="659"/>
      <c r="AD27" s="660" t="s">
        <v>267</v>
      </c>
      <c r="AE27" s="660"/>
      <c r="AF27" s="660"/>
      <c r="AG27" s="660"/>
      <c r="AH27" s="660"/>
      <c r="AI27" s="660"/>
      <c r="AJ27" s="660"/>
      <c r="AK27" s="660"/>
      <c r="AL27" s="624" t="s">
        <v>174</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8316968</v>
      </c>
      <c r="BH27" s="622"/>
      <c r="BI27" s="622"/>
      <c r="BJ27" s="622"/>
      <c r="BK27" s="622"/>
      <c r="BL27" s="622"/>
      <c r="BM27" s="622"/>
      <c r="BN27" s="623"/>
      <c r="BO27" s="659">
        <v>100</v>
      </c>
      <c r="BP27" s="659"/>
      <c r="BQ27" s="659"/>
      <c r="BR27" s="659"/>
      <c r="BS27" s="660">
        <v>77722</v>
      </c>
      <c r="BT27" s="660"/>
      <c r="BU27" s="660"/>
      <c r="BV27" s="660"/>
      <c r="BW27" s="660"/>
      <c r="BX27" s="660"/>
      <c r="BY27" s="660"/>
      <c r="BZ27" s="660"/>
      <c r="CA27" s="660"/>
      <c r="CB27" s="700"/>
      <c r="CD27" s="618" t="s">
        <v>301</v>
      </c>
      <c r="CE27" s="619"/>
      <c r="CF27" s="619"/>
      <c r="CG27" s="619"/>
      <c r="CH27" s="619"/>
      <c r="CI27" s="619"/>
      <c r="CJ27" s="619"/>
      <c r="CK27" s="619"/>
      <c r="CL27" s="619"/>
      <c r="CM27" s="619"/>
      <c r="CN27" s="619"/>
      <c r="CO27" s="619"/>
      <c r="CP27" s="619"/>
      <c r="CQ27" s="620"/>
      <c r="CR27" s="621">
        <v>6598014</v>
      </c>
      <c r="CS27" s="634"/>
      <c r="CT27" s="634"/>
      <c r="CU27" s="634"/>
      <c r="CV27" s="634"/>
      <c r="CW27" s="634"/>
      <c r="CX27" s="634"/>
      <c r="CY27" s="635"/>
      <c r="CZ27" s="624">
        <v>28.5</v>
      </c>
      <c r="DA27" s="636"/>
      <c r="DB27" s="636"/>
      <c r="DC27" s="637"/>
      <c r="DD27" s="627">
        <v>1795880</v>
      </c>
      <c r="DE27" s="634"/>
      <c r="DF27" s="634"/>
      <c r="DG27" s="634"/>
      <c r="DH27" s="634"/>
      <c r="DI27" s="634"/>
      <c r="DJ27" s="634"/>
      <c r="DK27" s="635"/>
      <c r="DL27" s="627">
        <v>1783699</v>
      </c>
      <c r="DM27" s="634"/>
      <c r="DN27" s="634"/>
      <c r="DO27" s="634"/>
      <c r="DP27" s="634"/>
      <c r="DQ27" s="634"/>
      <c r="DR27" s="634"/>
      <c r="DS27" s="634"/>
      <c r="DT27" s="634"/>
      <c r="DU27" s="634"/>
      <c r="DV27" s="635"/>
      <c r="DW27" s="624">
        <v>13.8</v>
      </c>
      <c r="DX27" s="636"/>
      <c r="DY27" s="636"/>
      <c r="DZ27" s="636"/>
      <c r="EA27" s="636"/>
      <c r="EB27" s="636"/>
      <c r="EC27" s="648"/>
    </row>
    <row r="28" spans="2:133" ht="11.25" customHeight="1" x14ac:dyDescent="0.2">
      <c r="B28" s="618" t="s">
        <v>302</v>
      </c>
      <c r="C28" s="619"/>
      <c r="D28" s="619"/>
      <c r="E28" s="619"/>
      <c r="F28" s="619"/>
      <c r="G28" s="619"/>
      <c r="H28" s="619"/>
      <c r="I28" s="619"/>
      <c r="J28" s="619"/>
      <c r="K28" s="619"/>
      <c r="L28" s="619"/>
      <c r="M28" s="619"/>
      <c r="N28" s="619"/>
      <c r="O28" s="619"/>
      <c r="P28" s="619"/>
      <c r="Q28" s="620"/>
      <c r="R28" s="621">
        <v>146308</v>
      </c>
      <c r="S28" s="622"/>
      <c r="T28" s="622"/>
      <c r="U28" s="622"/>
      <c r="V28" s="622"/>
      <c r="W28" s="622"/>
      <c r="X28" s="622"/>
      <c r="Y28" s="623"/>
      <c r="Z28" s="659">
        <v>0.6</v>
      </c>
      <c r="AA28" s="659"/>
      <c r="AB28" s="659"/>
      <c r="AC28" s="659"/>
      <c r="AD28" s="660">
        <v>55487</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1567068</v>
      </c>
      <c r="CS28" s="622"/>
      <c r="CT28" s="622"/>
      <c r="CU28" s="622"/>
      <c r="CV28" s="622"/>
      <c r="CW28" s="622"/>
      <c r="CX28" s="622"/>
      <c r="CY28" s="623"/>
      <c r="CZ28" s="624">
        <v>6.8</v>
      </c>
      <c r="DA28" s="636"/>
      <c r="DB28" s="636"/>
      <c r="DC28" s="637"/>
      <c r="DD28" s="627">
        <v>1491195</v>
      </c>
      <c r="DE28" s="622"/>
      <c r="DF28" s="622"/>
      <c r="DG28" s="622"/>
      <c r="DH28" s="622"/>
      <c r="DI28" s="622"/>
      <c r="DJ28" s="622"/>
      <c r="DK28" s="623"/>
      <c r="DL28" s="627">
        <v>1491195</v>
      </c>
      <c r="DM28" s="622"/>
      <c r="DN28" s="622"/>
      <c r="DO28" s="622"/>
      <c r="DP28" s="622"/>
      <c r="DQ28" s="622"/>
      <c r="DR28" s="622"/>
      <c r="DS28" s="622"/>
      <c r="DT28" s="622"/>
      <c r="DU28" s="622"/>
      <c r="DV28" s="623"/>
      <c r="DW28" s="624">
        <v>11.5</v>
      </c>
      <c r="DX28" s="636"/>
      <c r="DY28" s="636"/>
      <c r="DZ28" s="636"/>
      <c r="EA28" s="636"/>
      <c r="EB28" s="636"/>
      <c r="EC28" s="648"/>
    </row>
    <row r="29" spans="2:133" ht="11.25" customHeight="1" x14ac:dyDescent="0.2">
      <c r="B29" s="618" t="s">
        <v>304</v>
      </c>
      <c r="C29" s="619"/>
      <c r="D29" s="619"/>
      <c r="E29" s="619"/>
      <c r="F29" s="619"/>
      <c r="G29" s="619"/>
      <c r="H29" s="619"/>
      <c r="I29" s="619"/>
      <c r="J29" s="619"/>
      <c r="K29" s="619"/>
      <c r="L29" s="619"/>
      <c r="M29" s="619"/>
      <c r="N29" s="619"/>
      <c r="O29" s="619"/>
      <c r="P29" s="619"/>
      <c r="Q29" s="620"/>
      <c r="R29" s="621">
        <v>32306</v>
      </c>
      <c r="S29" s="622"/>
      <c r="T29" s="622"/>
      <c r="U29" s="622"/>
      <c r="V29" s="622"/>
      <c r="W29" s="622"/>
      <c r="X29" s="622"/>
      <c r="Y29" s="623"/>
      <c r="Z29" s="659">
        <v>0.1</v>
      </c>
      <c r="AA29" s="659"/>
      <c r="AB29" s="659"/>
      <c r="AC29" s="659"/>
      <c r="AD29" s="660">
        <v>784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305</v>
      </c>
      <c r="CE29" s="641"/>
      <c r="CF29" s="618" t="s">
        <v>71</v>
      </c>
      <c r="CG29" s="619"/>
      <c r="CH29" s="619"/>
      <c r="CI29" s="619"/>
      <c r="CJ29" s="619"/>
      <c r="CK29" s="619"/>
      <c r="CL29" s="619"/>
      <c r="CM29" s="619"/>
      <c r="CN29" s="619"/>
      <c r="CO29" s="619"/>
      <c r="CP29" s="619"/>
      <c r="CQ29" s="620"/>
      <c r="CR29" s="621">
        <v>1567001</v>
      </c>
      <c r="CS29" s="634"/>
      <c r="CT29" s="634"/>
      <c r="CU29" s="634"/>
      <c r="CV29" s="634"/>
      <c r="CW29" s="634"/>
      <c r="CX29" s="634"/>
      <c r="CY29" s="635"/>
      <c r="CZ29" s="624">
        <v>6.8</v>
      </c>
      <c r="DA29" s="636"/>
      <c r="DB29" s="636"/>
      <c r="DC29" s="637"/>
      <c r="DD29" s="627">
        <v>1491128</v>
      </c>
      <c r="DE29" s="634"/>
      <c r="DF29" s="634"/>
      <c r="DG29" s="634"/>
      <c r="DH29" s="634"/>
      <c r="DI29" s="634"/>
      <c r="DJ29" s="634"/>
      <c r="DK29" s="635"/>
      <c r="DL29" s="627">
        <v>1491128</v>
      </c>
      <c r="DM29" s="634"/>
      <c r="DN29" s="634"/>
      <c r="DO29" s="634"/>
      <c r="DP29" s="634"/>
      <c r="DQ29" s="634"/>
      <c r="DR29" s="634"/>
      <c r="DS29" s="634"/>
      <c r="DT29" s="634"/>
      <c r="DU29" s="634"/>
      <c r="DV29" s="635"/>
      <c r="DW29" s="624">
        <v>11.5</v>
      </c>
      <c r="DX29" s="636"/>
      <c r="DY29" s="636"/>
      <c r="DZ29" s="636"/>
      <c r="EA29" s="636"/>
      <c r="EB29" s="636"/>
      <c r="EC29" s="648"/>
    </row>
    <row r="30" spans="2:133" ht="11.25" customHeight="1" x14ac:dyDescent="0.2">
      <c r="B30" s="618" t="s">
        <v>306</v>
      </c>
      <c r="C30" s="619"/>
      <c r="D30" s="619"/>
      <c r="E30" s="619"/>
      <c r="F30" s="619"/>
      <c r="G30" s="619"/>
      <c r="H30" s="619"/>
      <c r="I30" s="619"/>
      <c r="J30" s="619"/>
      <c r="K30" s="619"/>
      <c r="L30" s="619"/>
      <c r="M30" s="619"/>
      <c r="N30" s="619"/>
      <c r="O30" s="619"/>
      <c r="P30" s="619"/>
      <c r="Q30" s="620"/>
      <c r="R30" s="621">
        <v>5527248</v>
      </c>
      <c r="S30" s="622"/>
      <c r="T30" s="622"/>
      <c r="U30" s="622"/>
      <c r="V30" s="622"/>
      <c r="W30" s="622"/>
      <c r="X30" s="622"/>
      <c r="Y30" s="623"/>
      <c r="Z30" s="659">
        <v>22.1</v>
      </c>
      <c r="AA30" s="659"/>
      <c r="AB30" s="659"/>
      <c r="AC30" s="659"/>
      <c r="AD30" s="660" t="s">
        <v>174</v>
      </c>
      <c r="AE30" s="660"/>
      <c r="AF30" s="660"/>
      <c r="AG30" s="660"/>
      <c r="AH30" s="660"/>
      <c r="AI30" s="660"/>
      <c r="AJ30" s="660"/>
      <c r="AK30" s="660"/>
      <c r="AL30" s="624" t="s">
        <v>127</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307</v>
      </c>
      <c r="BH30" s="691"/>
      <c r="BI30" s="691"/>
      <c r="BJ30" s="691"/>
      <c r="BK30" s="691"/>
      <c r="BL30" s="691"/>
      <c r="BM30" s="691"/>
      <c r="BN30" s="691"/>
      <c r="BO30" s="691"/>
      <c r="BP30" s="691"/>
      <c r="BQ30" s="692"/>
      <c r="BR30" s="673" t="s">
        <v>308</v>
      </c>
      <c r="BS30" s="691"/>
      <c r="BT30" s="691"/>
      <c r="BU30" s="691"/>
      <c r="BV30" s="691"/>
      <c r="BW30" s="691"/>
      <c r="BX30" s="691"/>
      <c r="BY30" s="691"/>
      <c r="BZ30" s="691"/>
      <c r="CA30" s="691"/>
      <c r="CB30" s="692"/>
      <c r="CD30" s="642"/>
      <c r="CE30" s="643"/>
      <c r="CF30" s="618" t="s">
        <v>309</v>
      </c>
      <c r="CG30" s="619"/>
      <c r="CH30" s="619"/>
      <c r="CI30" s="619"/>
      <c r="CJ30" s="619"/>
      <c r="CK30" s="619"/>
      <c r="CL30" s="619"/>
      <c r="CM30" s="619"/>
      <c r="CN30" s="619"/>
      <c r="CO30" s="619"/>
      <c r="CP30" s="619"/>
      <c r="CQ30" s="620"/>
      <c r="CR30" s="621">
        <v>1502324</v>
      </c>
      <c r="CS30" s="622"/>
      <c r="CT30" s="622"/>
      <c r="CU30" s="622"/>
      <c r="CV30" s="622"/>
      <c r="CW30" s="622"/>
      <c r="CX30" s="622"/>
      <c r="CY30" s="623"/>
      <c r="CZ30" s="624">
        <v>6.5</v>
      </c>
      <c r="DA30" s="636"/>
      <c r="DB30" s="636"/>
      <c r="DC30" s="637"/>
      <c r="DD30" s="627">
        <v>1427156</v>
      </c>
      <c r="DE30" s="622"/>
      <c r="DF30" s="622"/>
      <c r="DG30" s="622"/>
      <c r="DH30" s="622"/>
      <c r="DI30" s="622"/>
      <c r="DJ30" s="622"/>
      <c r="DK30" s="623"/>
      <c r="DL30" s="627">
        <v>1427156</v>
      </c>
      <c r="DM30" s="622"/>
      <c r="DN30" s="622"/>
      <c r="DO30" s="622"/>
      <c r="DP30" s="622"/>
      <c r="DQ30" s="622"/>
      <c r="DR30" s="622"/>
      <c r="DS30" s="622"/>
      <c r="DT30" s="622"/>
      <c r="DU30" s="622"/>
      <c r="DV30" s="623"/>
      <c r="DW30" s="624">
        <v>11</v>
      </c>
      <c r="DX30" s="636"/>
      <c r="DY30" s="636"/>
      <c r="DZ30" s="636"/>
      <c r="EA30" s="636"/>
      <c r="EB30" s="636"/>
      <c r="EC30" s="648"/>
    </row>
    <row r="31" spans="2:133" ht="11.25" customHeight="1" x14ac:dyDescent="0.2">
      <c r="B31" s="688" t="s">
        <v>310</v>
      </c>
      <c r="C31" s="689"/>
      <c r="D31" s="689"/>
      <c r="E31" s="689"/>
      <c r="F31" s="689"/>
      <c r="G31" s="689"/>
      <c r="H31" s="689"/>
      <c r="I31" s="689"/>
      <c r="J31" s="689"/>
      <c r="K31" s="689"/>
      <c r="L31" s="689"/>
      <c r="M31" s="689"/>
      <c r="N31" s="689"/>
      <c r="O31" s="689"/>
      <c r="P31" s="689"/>
      <c r="Q31" s="690"/>
      <c r="R31" s="621" t="s">
        <v>127</v>
      </c>
      <c r="S31" s="622"/>
      <c r="T31" s="622"/>
      <c r="U31" s="622"/>
      <c r="V31" s="622"/>
      <c r="W31" s="622"/>
      <c r="X31" s="622"/>
      <c r="Y31" s="623"/>
      <c r="Z31" s="659" t="s">
        <v>127</v>
      </c>
      <c r="AA31" s="659"/>
      <c r="AB31" s="659"/>
      <c r="AC31" s="659"/>
      <c r="AD31" s="660" t="s">
        <v>127</v>
      </c>
      <c r="AE31" s="660"/>
      <c r="AF31" s="660"/>
      <c r="AG31" s="660"/>
      <c r="AH31" s="660"/>
      <c r="AI31" s="660"/>
      <c r="AJ31" s="660"/>
      <c r="AK31" s="660"/>
      <c r="AL31" s="624" t="s">
        <v>127</v>
      </c>
      <c r="AM31" s="625"/>
      <c r="AN31" s="625"/>
      <c r="AO31" s="661"/>
      <c r="AP31" s="693" t="s">
        <v>311</v>
      </c>
      <c r="AQ31" s="694"/>
      <c r="AR31" s="694"/>
      <c r="AS31" s="694"/>
      <c r="AT31" s="695" t="s">
        <v>312</v>
      </c>
      <c r="AU31" s="215"/>
      <c r="AV31" s="215"/>
      <c r="AW31" s="215"/>
      <c r="AX31" s="679" t="s">
        <v>186</v>
      </c>
      <c r="AY31" s="680"/>
      <c r="AZ31" s="680"/>
      <c r="BA31" s="680"/>
      <c r="BB31" s="680"/>
      <c r="BC31" s="680"/>
      <c r="BD31" s="680"/>
      <c r="BE31" s="680"/>
      <c r="BF31" s="681"/>
      <c r="BG31" s="683">
        <v>99.6</v>
      </c>
      <c r="BH31" s="684"/>
      <c r="BI31" s="684"/>
      <c r="BJ31" s="684"/>
      <c r="BK31" s="684"/>
      <c r="BL31" s="684"/>
      <c r="BM31" s="685">
        <v>99.1</v>
      </c>
      <c r="BN31" s="684"/>
      <c r="BO31" s="684"/>
      <c r="BP31" s="684"/>
      <c r="BQ31" s="686"/>
      <c r="BR31" s="683">
        <v>99.6</v>
      </c>
      <c r="BS31" s="684"/>
      <c r="BT31" s="684"/>
      <c r="BU31" s="684"/>
      <c r="BV31" s="684"/>
      <c r="BW31" s="684"/>
      <c r="BX31" s="685">
        <v>99.1</v>
      </c>
      <c r="BY31" s="684"/>
      <c r="BZ31" s="684"/>
      <c r="CA31" s="684"/>
      <c r="CB31" s="686"/>
      <c r="CD31" s="642"/>
      <c r="CE31" s="643"/>
      <c r="CF31" s="618" t="s">
        <v>313</v>
      </c>
      <c r="CG31" s="619"/>
      <c r="CH31" s="619"/>
      <c r="CI31" s="619"/>
      <c r="CJ31" s="619"/>
      <c r="CK31" s="619"/>
      <c r="CL31" s="619"/>
      <c r="CM31" s="619"/>
      <c r="CN31" s="619"/>
      <c r="CO31" s="619"/>
      <c r="CP31" s="619"/>
      <c r="CQ31" s="620"/>
      <c r="CR31" s="621">
        <v>64677</v>
      </c>
      <c r="CS31" s="634"/>
      <c r="CT31" s="634"/>
      <c r="CU31" s="634"/>
      <c r="CV31" s="634"/>
      <c r="CW31" s="634"/>
      <c r="CX31" s="634"/>
      <c r="CY31" s="635"/>
      <c r="CZ31" s="624">
        <v>0.3</v>
      </c>
      <c r="DA31" s="636"/>
      <c r="DB31" s="636"/>
      <c r="DC31" s="637"/>
      <c r="DD31" s="627">
        <v>63972</v>
      </c>
      <c r="DE31" s="634"/>
      <c r="DF31" s="634"/>
      <c r="DG31" s="634"/>
      <c r="DH31" s="634"/>
      <c r="DI31" s="634"/>
      <c r="DJ31" s="634"/>
      <c r="DK31" s="635"/>
      <c r="DL31" s="627">
        <v>63972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314</v>
      </c>
      <c r="C32" s="619"/>
      <c r="D32" s="619"/>
      <c r="E32" s="619"/>
      <c r="F32" s="619"/>
      <c r="G32" s="619"/>
      <c r="H32" s="619"/>
      <c r="I32" s="619"/>
      <c r="J32" s="619"/>
      <c r="K32" s="619"/>
      <c r="L32" s="619"/>
      <c r="M32" s="619"/>
      <c r="N32" s="619"/>
      <c r="O32" s="619"/>
      <c r="P32" s="619"/>
      <c r="Q32" s="620"/>
      <c r="R32" s="621">
        <v>1754281</v>
      </c>
      <c r="S32" s="622"/>
      <c r="T32" s="622"/>
      <c r="U32" s="622"/>
      <c r="V32" s="622"/>
      <c r="W32" s="622"/>
      <c r="X32" s="622"/>
      <c r="Y32" s="623"/>
      <c r="Z32" s="659">
        <v>7</v>
      </c>
      <c r="AA32" s="659"/>
      <c r="AB32" s="659"/>
      <c r="AC32" s="659"/>
      <c r="AD32" s="660" t="s">
        <v>127</v>
      </c>
      <c r="AE32" s="660"/>
      <c r="AF32" s="660"/>
      <c r="AG32" s="660"/>
      <c r="AH32" s="660"/>
      <c r="AI32" s="660"/>
      <c r="AJ32" s="660"/>
      <c r="AK32" s="660"/>
      <c r="AL32" s="624" t="s">
        <v>244</v>
      </c>
      <c r="AM32" s="625"/>
      <c r="AN32" s="625"/>
      <c r="AO32" s="661"/>
      <c r="AP32" s="662"/>
      <c r="AQ32" s="663"/>
      <c r="AR32" s="663"/>
      <c r="AS32" s="663"/>
      <c r="AT32" s="696"/>
      <c r="AU32" s="211" t="s">
        <v>315</v>
      </c>
      <c r="AX32" s="618" t="s">
        <v>316</v>
      </c>
      <c r="AY32" s="619"/>
      <c r="AZ32" s="619"/>
      <c r="BA32" s="619"/>
      <c r="BB32" s="619"/>
      <c r="BC32" s="619"/>
      <c r="BD32" s="619"/>
      <c r="BE32" s="619"/>
      <c r="BF32" s="620"/>
      <c r="BG32" s="687">
        <v>99.4</v>
      </c>
      <c r="BH32" s="634"/>
      <c r="BI32" s="634"/>
      <c r="BJ32" s="634"/>
      <c r="BK32" s="634"/>
      <c r="BL32" s="634"/>
      <c r="BM32" s="625">
        <v>98.9</v>
      </c>
      <c r="BN32" s="634"/>
      <c r="BO32" s="634"/>
      <c r="BP32" s="634"/>
      <c r="BQ32" s="657"/>
      <c r="BR32" s="687">
        <v>99.5</v>
      </c>
      <c r="BS32" s="634"/>
      <c r="BT32" s="634"/>
      <c r="BU32" s="634"/>
      <c r="BV32" s="634"/>
      <c r="BW32" s="634"/>
      <c r="BX32" s="625">
        <v>98.9</v>
      </c>
      <c r="BY32" s="634"/>
      <c r="BZ32" s="634"/>
      <c r="CA32" s="634"/>
      <c r="CB32" s="657"/>
      <c r="CD32" s="644"/>
      <c r="CE32" s="645"/>
      <c r="CF32" s="618" t="s">
        <v>317</v>
      </c>
      <c r="CG32" s="619"/>
      <c r="CH32" s="619"/>
      <c r="CI32" s="619"/>
      <c r="CJ32" s="619"/>
      <c r="CK32" s="619"/>
      <c r="CL32" s="619"/>
      <c r="CM32" s="619"/>
      <c r="CN32" s="619"/>
      <c r="CO32" s="619"/>
      <c r="CP32" s="619"/>
      <c r="CQ32" s="620"/>
      <c r="CR32" s="621">
        <v>67</v>
      </c>
      <c r="CS32" s="622"/>
      <c r="CT32" s="622"/>
      <c r="CU32" s="622"/>
      <c r="CV32" s="622"/>
      <c r="CW32" s="622"/>
      <c r="CX32" s="622"/>
      <c r="CY32" s="623"/>
      <c r="CZ32" s="624">
        <v>0</v>
      </c>
      <c r="DA32" s="636"/>
      <c r="DB32" s="636"/>
      <c r="DC32" s="637"/>
      <c r="DD32" s="627">
        <v>67</v>
      </c>
      <c r="DE32" s="622"/>
      <c r="DF32" s="622"/>
      <c r="DG32" s="622"/>
      <c r="DH32" s="622"/>
      <c r="DI32" s="622"/>
      <c r="DJ32" s="622"/>
      <c r="DK32" s="623"/>
      <c r="DL32" s="627">
        <v>67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318</v>
      </c>
      <c r="C33" s="619"/>
      <c r="D33" s="619"/>
      <c r="E33" s="619"/>
      <c r="F33" s="619"/>
      <c r="G33" s="619"/>
      <c r="H33" s="619"/>
      <c r="I33" s="619"/>
      <c r="J33" s="619"/>
      <c r="K33" s="619"/>
      <c r="L33" s="619"/>
      <c r="M33" s="619"/>
      <c r="N33" s="619"/>
      <c r="O33" s="619"/>
      <c r="P33" s="619"/>
      <c r="Q33" s="620"/>
      <c r="R33" s="621">
        <v>17083</v>
      </c>
      <c r="S33" s="622"/>
      <c r="T33" s="622"/>
      <c r="U33" s="622"/>
      <c r="V33" s="622"/>
      <c r="W33" s="622"/>
      <c r="X33" s="622"/>
      <c r="Y33" s="623"/>
      <c r="Z33" s="659">
        <v>0.1</v>
      </c>
      <c r="AA33" s="659"/>
      <c r="AB33" s="659"/>
      <c r="AC33" s="659"/>
      <c r="AD33" s="660">
        <v>10204</v>
      </c>
      <c r="AE33" s="660"/>
      <c r="AF33" s="660"/>
      <c r="AG33" s="660"/>
      <c r="AH33" s="660"/>
      <c r="AI33" s="660"/>
      <c r="AJ33" s="660"/>
      <c r="AK33" s="660"/>
      <c r="AL33" s="624">
        <v>0.1</v>
      </c>
      <c r="AM33" s="625"/>
      <c r="AN33" s="625"/>
      <c r="AO33" s="661"/>
      <c r="AP33" s="664"/>
      <c r="AQ33" s="665"/>
      <c r="AR33" s="665"/>
      <c r="AS33" s="665"/>
      <c r="AT33" s="697"/>
      <c r="AU33" s="216"/>
      <c r="AV33" s="216"/>
      <c r="AW33" s="216"/>
      <c r="AX33" s="602" t="s">
        <v>319</v>
      </c>
      <c r="AY33" s="603"/>
      <c r="AZ33" s="603"/>
      <c r="BA33" s="603"/>
      <c r="BB33" s="603"/>
      <c r="BC33" s="603"/>
      <c r="BD33" s="603"/>
      <c r="BE33" s="603"/>
      <c r="BF33" s="604"/>
      <c r="BG33" s="682">
        <v>99.7</v>
      </c>
      <c r="BH33" s="606"/>
      <c r="BI33" s="606"/>
      <c r="BJ33" s="606"/>
      <c r="BK33" s="606"/>
      <c r="BL33" s="606"/>
      <c r="BM33" s="652">
        <v>99.3</v>
      </c>
      <c r="BN33" s="606"/>
      <c r="BO33" s="606"/>
      <c r="BP33" s="606"/>
      <c r="BQ33" s="669"/>
      <c r="BR33" s="682">
        <v>99.7</v>
      </c>
      <c r="BS33" s="606"/>
      <c r="BT33" s="606"/>
      <c r="BU33" s="606"/>
      <c r="BV33" s="606"/>
      <c r="BW33" s="606"/>
      <c r="BX33" s="652">
        <v>99.2</v>
      </c>
      <c r="BY33" s="606"/>
      <c r="BZ33" s="606"/>
      <c r="CA33" s="606"/>
      <c r="CB33" s="669"/>
      <c r="CD33" s="618" t="s">
        <v>320</v>
      </c>
      <c r="CE33" s="619"/>
      <c r="CF33" s="619"/>
      <c r="CG33" s="619"/>
      <c r="CH33" s="619"/>
      <c r="CI33" s="619"/>
      <c r="CJ33" s="619"/>
      <c r="CK33" s="619"/>
      <c r="CL33" s="619"/>
      <c r="CM33" s="619"/>
      <c r="CN33" s="619"/>
      <c r="CO33" s="619"/>
      <c r="CP33" s="619"/>
      <c r="CQ33" s="620"/>
      <c r="CR33" s="621">
        <v>9189533</v>
      </c>
      <c r="CS33" s="634"/>
      <c r="CT33" s="634"/>
      <c r="CU33" s="634"/>
      <c r="CV33" s="634"/>
      <c r="CW33" s="634"/>
      <c r="CX33" s="634"/>
      <c r="CY33" s="635"/>
      <c r="CZ33" s="624">
        <v>39.700000000000003</v>
      </c>
      <c r="DA33" s="636"/>
      <c r="DB33" s="636"/>
      <c r="DC33" s="637"/>
      <c r="DD33" s="627">
        <v>7636514</v>
      </c>
      <c r="DE33" s="634"/>
      <c r="DF33" s="634"/>
      <c r="DG33" s="634"/>
      <c r="DH33" s="634"/>
      <c r="DI33" s="634"/>
      <c r="DJ33" s="634"/>
      <c r="DK33" s="635"/>
      <c r="DL33" s="627">
        <v>5560482</v>
      </c>
      <c r="DM33" s="634"/>
      <c r="DN33" s="634"/>
      <c r="DO33" s="634"/>
      <c r="DP33" s="634"/>
      <c r="DQ33" s="634"/>
      <c r="DR33" s="634"/>
      <c r="DS33" s="634"/>
      <c r="DT33" s="634"/>
      <c r="DU33" s="634"/>
      <c r="DV33" s="635"/>
      <c r="DW33" s="624">
        <v>43.1</v>
      </c>
      <c r="DX33" s="636"/>
      <c r="DY33" s="636"/>
      <c r="DZ33" s="636"/>
      <c r="EA33" s="636"/>
      <c r="EB33" s="636"/>
      <c r="EC33" s="648"/>
    </row>
    <row r="34" spans="2:133" ht="11.25" customHeight="1" x14ac:dyDescent="0.2">
      <c r="B34" s="618" t="s">
        <v>321</v>
      </c>
      <c r="C34" s="619"/>
      <c r="D34" s="619"/>
      <c r="E34" s="619"/>
      <c r="F34" s="619"/>
      <c r="G34" s="619"/>
      <c r="H34" s="619"/>
      <c r="I34" s="619"/>
      <c r="J34" s="619"/>
      <c r="K34" s="619"/>
      <c r="L34" s="619"/>
      <c r="M34" s="619"/>
      <c r="N34" s="619"/>
      <c r="O34" s="619"/>
      <c r="P34" s="619"/>
      <c r="Q34" s="620"/>
      <c r="R34" s="621">
        <v>346478</v>
      </c>
      <c r="S34" s="622"/>
      <c r="T34" s="622"/>
      <c r="U34" s="622"/>
      <c r="V34" s="622"/>
      <c r="W34" s="622"/>
      <c r="X34" s="622"/>
      <c r="Y34" s="623"/>
      <c r="Z34" s="659">
        <v>1.4</v>
      </c>
      <c r="AA34" s="659"/>
      <c r="AB34" s="659"/>
      <c r="AC34" s="659"/>
      <c r="AD34" s="660" t="s">
        <v>174</v>
      </c>
      <c r="AE34" s="660"/>
      <c r="AF34" s="660"/>
      <c r="AG34" s="660"/>
      <c r="AH34" s="660"/>
      <c r="AI34" s="660"/>
      <c r="AJ34" s="660"/>
      <c r="AK34" s="660"/>
      <c r="AL34" s="624" t="s">
        <v>174</v>
      </c>
      <c r="AM34" s="625"/>
      <c r="AN34" s="625"/>
      <c r="AO34" s="661"/>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18" t="s">
        <v>322</v>
      </c>
      <c r="CE34" s="619"/>
      <c r="CF34" s="619"/>
      <c r="CG34" s="619"/>
      <c r="CH34" s="619"/>
      <c r="CI34" s="619"/>
      <c r="CJ34" s="619"/>
      <c r="CK34" s="619"/>
      <c r="CL34" s="619"/>
      <c r="CM34" s="619"/>
      <c r="CN34" s="619"/>
      <c r="CO34" s="619"/>
      <c r="CP34" s="619"/>
      <c r="CQ34" s="620"/>
      <c r="CR34" s="621">
        <v>2825174</v>
      </c>
      <c r="CS34" s="622"/>
      <c r="CT34" s="622"/>
      <c r="CU34" s="622"/>
      <c r="CV34" s="622"/>
      <c r="CW34" s="622"/>
      <c r="CX34" s="622"/>
      <c r="CY34" s="623"/>
      <c r="CZ34" s="624">
        <v>12.2</v>
      </c>
      <c r="DA34" s="636"/>
      <c r="DB34" s="636"/>
      <c r="DC34" s="637"/>
      <c r="DD34" s="627">
        <v>2123742</v>
      </c>
      <c r="DE34" s="622"/>
      <c r="DF34" s="622"/>
      <c r="DG34" s="622"/>
      <c r="DH34" s="622"/>
      <c r="DI34" s="622"/>
      <c r="DJ34" s="622"/>
      <c r="DK34" s="623"/>
      <c r="DL34" s="627">
        <v>1786999</v>
      </c>
      <c r="DM34" s="622"/>
      <c r="DN34" s="622"/>
      <c r="DO34" s="622"/>
      <c r="DP34" s="622"/>
      <c r="DQ34" s="622"/>
      <c r="DR34" s="622"/>
      <c r="DS34" s="622"/>
      <c r="DT34" s="622"/>
      <c r="DU34" s="622"/>
      <c r="DV34" s="623"/>
      <c r="DW34" s="624">
        <v>13.8</v>
      </c>
      <c r="DX34" s="636"/>
      <c r="DY34" s="636"/>
      <c r="DZ34" s="636"/>
      <c r="EA34" s="636"/>
      <c r="EB34" s="636"/>
      <c r="EC34" s="648"/>
    </row>
    <row r="35" spans="2:133" ht="11.25" customHeight="1" x14ac:dyDescent="0.2">
      <c r="B35" s="618" t="s">
        <v>323</v>
      </c>
      <c r="C35" s="619"/>
      <c r="D35" s="619"/>
      <c r="E35" s="619"/>
      <c r="F35" s="619"/>
      <c r="G35" s="619"/>
      <c r="H35" s="619"/>
      <c r="I35" s="619"/>
      <c r="J35" s="619"/>
      <c r="K35" s="619"/>
      <c r="L35" s="619"/>
      <c r="M35" s="619"/>
      <c r="N35" s="619"/>
      <c r="O35" s="619"/>
      <c r="P35" s="619"/>
      <c r="Q35" s="620"/>
      <c r="R35" s="621">
        <v>147402</v>
      </c>
      <c r="S35" s="622"/>
      <c r="T35" s="622"/>
      <c r="U35" s="622"/>
      <c r="V35" s="622"/>
      <c r="W35" s="622"/>
      <c r="X35" s="622"/>
      <c r="Y35" s="623"/>
      <c r="Z35" s="659">
        <v>0.6</v>
      </c>
      <c r="AA35" s="659"/>
      <c r="AB35" s="659"/>
      <c r="AC35" s="659"/>
      <c r="AD35" s="660" t="s">
        <v>127</v>
      </c>
      <c r="AE35" s="660"/>
      <c r="AF35" s="660"/>
      <c r="AG35" s="660"/>
      <c r="AH35" s="660"/>
      <c r="AI35" s="660"/>
      <c r="AJ35" s="660"/>
      <c r="AK35" s="660"/>
      <c r="AL35" s="624" t="s">
        <v>127</v>
      </c>
      <c r="AM35" s="625"/>
      <c r="AN35" s="625"/>
      <c r="AO35" s="661"/>
      <c r="AP35" s="219"/>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155768</v>
      </c>
      <c r="CS35" s="634"/>
      <c r="CT35" s="634"/>
      <c r="CU35" s="634"/>
      <c r="CV35" s="634"/>
      <c r="CW35" s="634"/>
      <c r="CX35" s="634"/>
      <c r="CY35" s="635"/>
      <c r="CZ35" s="624">
        <v>0.7</v>
      </c>
      <c r="DA35" s="636"/>
      <c r="DB35" s="636"/>
      <c r="DC35" s="637"/>
      <c r="DD35" s="627">
        <v>150213</v>
      </c>
      <c r="DE35" s="634"/>
      <c r="DF35" s="634"/>
      <c r="DG35" s="634"/>
      <c r="DH35" s="634"/>
      <c r="DI35" s="634"/>
      <c r="DJ35" s="634"/>
      <c r="DK35" s="635"/>
      <c r="DL35" s="627">
        <v>140987</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327</v>
      </c>
      <c r="C36" s="619"/>
      <c r="D36" s="619"/>
      <c r="E36" s="619"/>
      <c r="F36" s="619"/>
      <c r="G36" s="619"/>
      <c r="H36" s="619"/>
      <c r="I36" s="619"/>
      <c r="J36" s="619"/>
      <c r="K36" s="619"/>
      <c r="L36" s="619"/>
      <c r="M36" s="619"/>
      <c r="N36" s="619"/>
      <c r="O36" s="619"/>
      <c r="P36" s="619"/>
      <c r="Q36" s="620"/>
      <c r="R36" s="621">
        <v>1733829</v>
      </c>
      <c r="S36" s="622"/>
      <c r="T36" s="622"/>
      <c r="U36" s="622"/>
      <c r="V36" s="622"/>
      <c r="W36" s="622"/>
      <c r="X36" s="622"/>
      <c r="Y36" s="623"/>
      <c r="Z36" s="659">
        <v>6.9</v>
      </c>
      <c r="AA36" s="659"/>
      <c r="AB36" s="659"/>
      <c r="AC36" s="659"/>
      <c r="AD36" s="660" t="s">
        <v>127</v>
      </c>
      <c r="AE36" s="660"/>
      <c r="AF36" s="660"/>
      <c r="AG36" s="660"/>
      <c r="AH36" s="660"/>
      <c r="AI36" s="660"/>
      <c r="AJ36" s="660"/>
      <c r="AK36" s="660"/>
      <c r="AL36" s="624" t="s">
        <v>127</v>
      </c>
      <c r="AM36" s="625"/>
      <c r="AN36" s="625"/>
      <c r="AO36" s="661"/>
      <c r="AP36" s="219"/>
      <c r="AQ36" s="670" t="s">
        <v>328</v>
      </c>
      <c r="AR36" s="671"/>
      <c r="AS36" s="671"/>
      <c r="AT36" s="671"/>
      <c r="AU36" s="671"/>
      <c r="AV36" s="671"/>
      <c r="AW36" s="671"/>
      <c r="AX36" s="671"/>
      <c r="AY36" s="672"/>
      <c r="AZ36" s="676">
        <v>3119517</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25990</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3398748</v>
      </c>
      <c r="CS36" s="622"/>
      <c r="CT36" s="622"/>
      <c r="CU36" s="622"/>
      <c r="CV36" s="622"/>
      <c r="CW36" s="622"/>
      <c r="CX36" s="622"/>
      <c r="CY36" s="623"/>
      <c r="CZ36" s="624">
        <v>14.7</v>
      </c>
      <c r="DA36" s="636"/>
      <c r="DB36" s="636"/>
      <c r="DC36" s="637"/>
      <c r="DD36" s="627">
        <v>3226133</v>
      </c>
      <c r="DE36" s="622"/>
      <c r="DF36" s="622"/>
      <c r="DG36" s="622"/>
      <c r="DH36" s="622"/>
      <c r="DI36" s="622"/>
      <c r="DJ36" s="622"/>
      <c r="DK36" s="623"/>
      <c r="DL36" s="627">
        <v>1920330</v>
      </c>
      <c r="DM36" s="622"/>
      <c r="DN36" s="622"/>
      <c r="DO36" s="622"/>
      <c r="DP36" s="622"/>
      <c r="DQ36" s="622"/>
      <c r="DR36" s="622"/>
      <c r="DS36" s="622"/>
      <c r="DT36" s="622"/>
      <c r="DU36" s="622"/>
      <c r="DV36" s="623"/>
      <c r="DW36" s="624">
        <v>14.9</v>
      </c>
      <c r="DX36" s="636"/>
      <c r="DY36" s="636"/>
      <c r="DZ36" s="636"/>
      <c r="EA36" s="636"/>
      <c r="EB36" s="636"/>
      <c r="EC36" s="648"/>
    </row>
    <row r="37" spans="2:133" ht="11.25" customHeight="1" x14ac:dyDescent="0.2">
      <c r="B37" s="618" t="s">
        <v>331</v>
      </c>
      <c r="C37" s="619"/>
      <c r="D37" s="619"/>
      <c r="E37" s="619"/>
      <c r="F37" s="619"/>
      <c r="G37" s="619"/>
      <c r="H37" s="619"/>
      <c r="I37" s="619"/>
      <c r="J37" s="619"/>
      <c r="K37" s="619"/>
      <c r="L37" s="619"/>
      <c r="M37" s="619"/>
      <c r="N37" s="619"/>
      <c r="O37" s="619"/>
      <c r="P37" s="619"/>
      <c r="Q37" s="620"/>
      <c r="R37" s="621">
        <v>349495</v>
      </c>
      <c r="S37" s="622"/>
      <c r="T37" s="622"/>
      <c r="U37" s="622"/>
      <c r="V37" s="622"/>
      <c r="W37" s="622"/>
      <c r="X37" s="622"/>
      <c r="Y37" s="623"/>
      <c r="Z37" s="659">
        <v>1.4</v>
      </c>
      <c r="AA37" s="659"/>
      <c r="AB37" s="659"/>
      <c r="AC37" s="659"/>
      <c r="AD37" s="660">
        <v>1421</v>
      </c>
      <c r="AE37" s="660"/>
      <c r="AF37" s="660"/>
      <c r="AG37" s="660"/>
      <c r="AH37" s="660"/>
      <c r="AI37" s="660"/>
      <c r="AJ37" s="660"/>
      <c r="AK37" s="660"/>
      <c r="AL37" s="624">
        <v>0</v>
      </c>
      <c r="AM37" s="625"/>
      <c r="AN37" s="625"/>
      <c r="AO37" s="661"/>
      <c r="AQ37" s="654" t="s">
        <v>332</v>
      </c>
      <c r="AR37" s="655"/>
      <c r="AS37" s="655"/>
      <c r="AT37" s="655"/>
      <c r="AU37" s="655"/>
      <c r="AV37" s="655"/>
      <c r="AW37" s="655"/>
      <c r="AX37" s="655"/>
      <c r="AY37" s="656"/>
      <c r="AZ37" s="621">
        <v>787760</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-12162</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1262378</v>
      </c>
      <c r="CS37" s="634"/>
      <c r="CT37" s="634"/>
      <c r="CU37" s="634"/>
      <c r="CV37" s="634"/>
      <c r="CW37" s="634"/>
      <c r="CX37" s="634"/>
      <c r="CY37" s="635"/>
      <c r="CZ37" s="624">
        <v>5.5</v>
      </c>
      <c r="DA37" s="636"/>
      <c r="DB37" s="636"/>
      <c r="DC37" s="637"/>
      <c r="DD37" s="627">
        <v>1256930</v>
      </c>
      <c r="DE37" s="634"/>
      <c r="DF37" s="634"/>
      <c r="DG37" s="634"/>
      <c r="DH37" s="634"/>
      <c r="DI37" s="634"/>
      <c r="DJ37" s="634"/>
      <c r="DK37" s="635"/>
      <c r="DL37" s="627">
        <v>1143840</v>
      </c>
      <c r="DM37" s="634"/>
      <c r="DN37" s="634"/>
      <c r="DO37" s="634"/>
      <c r="DP37" s="634"/>
      <c r="DQ37" s="634"/>
      <c r="DR37" s="634"/>
      <c r="DS37" s="634"/>
      <c r="DT37" s="634"/>
      <c r="DU37" s="634"/>
      <c r="DV37" s="635"/>
      <c r="DW37" s="624">
        <v>8.9</v>
      </c>
      <c r="DX37" s="636"/>
      <c r="DY37" s="636"/>
      <c r="DZ37" s="636"/>
      <c r="EA37" s="636"/>
      <c r="EB37" s="636"/>
      <c r="EC37" s="648"/>
    </row>
    <row r="38" spans="2:133" ht="11.25" customHeight="1" x14ac:dyDescent="0.2">
      <c r="B38" s="618" t="s">
        <v>335</v>
      </c>
      <c r="C38" s="619"/>
      <c r="D38" s="619"/>
      <c r="E38" s="619"/>
      <c r="F38" s="619"/>
      <c r="G38" s="619"/>
      <c r="H38" s="619"/>
      <c r="I38" s="619"/>
      <c r="J38" s="619"/>
      <c r="K38" s="619"/>
      <c r="L38" s="619"/>
      <c r="M38" s="619"/>
      <c r="N38" s="619"/>
      <c r="O38" s="619"/>
      <c r="P38" s="619"/>
      <c r="Q38" s="620"/>
      <c r="R38" s="621">
        <v>1363700</v>
      </c>
      <c r="S38" s="622"/>
      <c r="T38" s="622"/>
      <c r="U38" s="622"/>
      <c r="V38" s="622"/>
      <c r="W38" s="622"/>
      <c r="X38" s="622"/>
      <c r="Y38" s="623"/>
      <c r="Z38" s="659">
        <v>5.4</v>
      </c>
      <c r="AA38" s="659"/>
      <c r="AB38" s="659"/>
      <c r="AC38" s="659"/>
      <c r="AD38" s="660" t="s">
        <v>127</v>
      </c>
      <c r="AE38" s="660"/>
      <c r="AF38" s="660"/>
      <c r="AG38" s="660"/>
      <c r="AH38" s="660"/>
      <c r="AI38" s="660"/>
      <c r="AJ38" s="660"/>
      <c r="AK38" s="660"/>
      <c r="AL38" s="624" t="s">
        <v>127</v>
      </c>
      <c r="AM38" s="625"/>
      <c r="AN38" s="625"/>
      <c r="AO38" s="661"/>
      <c r="AQ38" s="654" t="s">
        <v>336</v>
      </c>
      <c r="AR38" s="655"/>
      <c r="AS38" s="655"/>
      <c r="AT38" s="655"/>
      <c r="AU38" s="655"/>
      <c r="AV38" s="655"/>
      <c r="AW38" s="655"/>
      <c r="AX38" s="655"/>
      <c r="AY38" s="656"/>
      <c r="AZ38" s="621">
        <v>68648</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6477</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2263109</v>
      </c>
      <c r="CS38" s="622"/>
      <c r="CT38" s="622"/>
      <c r="CU38" s="622"/>
      <c r="CV38" s="622"/>
      <c r="CW38" s="622"/>
      <c r="CX38" s="622"/>
      <c r="CY38" s="623"/>
      <c r="CZ38" s="624">
        <v>9.8000000000000007</v>
      </c>
      <c r="DA38" s="636"/>
      <c r="DB38" s="636"/>
      <c r="DC38" s="637"/>
      <c r="DD38" s="627">
        <v>1880297</v>
      </c>
      <c r="DE38" s="622"/>
      <c r="DF38" s="622"/>
      <c r="DG38" s="622"/>
      <c r="DH38" s="622"/>
      <c r="DI38" s="622"/>
      <c r="DJ38" s="622"/>
      <c r="DK38" s="623"/>
      <c r="DL38" s="627">
        <v>1711950</v>
      </c>
      <c r="DM38" s="622"/>
      <c r="DN38" s="622"/>
      <c r="DO38" s="622"/>
      <c r="DP38" s="622"/>
      <c r="DQ38" s="622"/>
      <c r="DR38" s="622"/>
      <c r="DS38" s="622"/>
      <c r="DT38" s="622"/>
      <c r="DU38" s="622"/>
      <c r="DV38" s="623"/>
      <c r="DW38" s="624">
        <v>13.3</v>
      </c>
      <c r="DX38" s="636"/>
      <c r="DY38" s="636"/>
      <c r="DZ38" s="636"/>
      <c r="EA38" s="636"/>
      <c r="EB38" s="636"/>
      <c r="EC38" s="648"/>
    </row>
    <row r="39" spans="2:133" ht="11.25" customHeight="1" x14ac:dyDescent="0.2">
      <c r="B39" s="618" t="s">
        <v>339</v>
      </c>
      <c r="C39" s="619"/>
      <c r="D39" s="619"/>
      <c r="E39" s="619"/>
      <c r="F39" s="619"/>
      <c r="G39" s="619"/>
      <c r="H39" s="619"/>
      <c r="I39" s="619"/>
      <c r="J39" s="619"/>
      <c r="K39" s="619"/>
      <c r="L39" s="619"/>
      <c r="M39" s="619"/>
      <c r="N39" s="619"/>
      <c r="O39" s="619"/>
      <c r="P39" s="619"/>
      <c r="Q39" s="620"/>
      <c r="R39" s="621" t="s">
        <v>127</v>
      </c>
      <c r="S39" s="622"/>
      <c r="T39" s="622"/>
      <c r="U39" s="622"/>
      <c r="V39" s="622"/>
      <c r="W39" s="622"/>
      <c r="X39" s="622"/>
      <c r="Y39" s="623"/>
      <c r="Z39" s="659" t="s">
        <v>127</v>
      </c>
      <c r="AA39" s="659"/>
      <c r="AB39" s="659"/>
      <c r="AC39" s="659"/>
      <c r="AD39" s="660" t="s">
        <v>244</v>
      </c>
      <c r="AE39" s="660"/>
      <c r="AF39" s="660"/>
      <c r="AG39" s="660"/>
      <c r="AH39" s="660"/>
      <c r="AI39" s="660"/>
      <c r="AJ39" s="660"/>
      <c r="AK39" s="660"/>
      <c r="AL39" s="624" t="s">
        <v>174</v>
      </c>
      <c r="AM39" s="625"/>
      <c r="AN39" s="625"/>
      <c r="AO39" s="661"/>
      <c r="AQ39" s="654" t="s">
        <v>340</v>
      </c>
      <c r="AR39" s="655"/>
      <c r="AS39" s="655"/>
      <c r="AT39" s="655"/>
      <c r="AU39" s="655"/>
      <c r="AV39" s="655"/>
      <c r="AW39" s="655"/>
      <c r="AX39" s="655"/>
      <c r="AY39" s="656"/>
      <c r="AZ39" s="621" t="s">
        <v>127</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9505</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204902</v>
      </c>
      <c r="CS39" s="634"/>
      <c r="CT39" s="634"/>
      <c r="CU39" s="634"/>
      <c r="CV39" s="634"/>
      <c r="CW39" s="634"/>
      <c r="CX39" s="634"/>
      <c r="CY39" s="635"/>
      <c r="CZ39" s="624">
        <v>0.9</v>
      </c>
      <c r="DA39" s="636"/>
      <c r="DB39" s="636"/>
      <c r="DC39" s="637"/>
      <c r="DD39" s="627">
        <v>4681</v>
      </c>
      <c r="DE39" s="634"/>
      <c r="DF39" s="634"/>
      <c r="DG39" s="634"/>
      <c r="DH39" s="634"/>
      <c r="DI39" s="634"/>
      <c r="DJ39" s="634"/>
      <c r="DK39" s="635"/>
      <c r="DL39" s="627" t="s">
        <v>267</v>
      </c>
      <c r="DM39" s="634"/>
      <c r="DN39" s="634"/>
      <c r="DO39" s="634"/>
      <c r="DP39" s="634"/>
      <c r="DQ39" s="634"/>
      <c r="DR39" s="634"/>
      <c r="DS39" s="634"/>
      <c r="DT39" s="634"/>
      <c r="DU39" s="634"/>
      <c r="DV39" s="635"/>
      <c r="DW39" s="624" t="s">
        <v>127</v>
      </c>
      <c r="DX39" s="636"/>
      <c r="DY39" s="636"/>
      <c r="DZ39" s="636"/>
      <c r="EA39" s="636"/>
      <c r="EB39" s="636"/>
      <c r="EC39" s="648"/>
    </row>
    <row r="40" spans="2:133" ht="11.25" customHeight="1" x14ac:dyDescent="0.2">
      <c r="B40" s="618" t="s">
        <v>343</v>
      </c>
      <c r="C40" s="619"/>
      <c r="D40" s="619"/>
      <c r="E40" s="619"/>
      <c r="F40" s="619"/>
      <c r="G40" s="619"/>
      <c r="H40" s="619"/>
      <c r="I40" s="619"/>
      <c r="J40" s="619"/>
      <c r="K40" s="619"/>
      <c r="L40" s="619"/>
      <c r="M40" s="619"/>
      <c r="N40" s="619"/>
      <c r="O40" s="619"/>
      <c r="P40" s="619"/>
      <c r="Q40" s="620"/>
      <c r="R40" s="621">
        <v>275000</v>
      </c>
      <c r="S40" s="622"/>
      <c r="T40" s="622"/>
      <c r="U40" s="622"/>
      <c r="V40" s="622"/>
      <c r="W40" s="622"/>
      <c r="X40" s="622"/>
      <c r="Y40" s="623"/>
      <c r="Z40" s="659">
        <v>1.1000000000000001</v>
      </c>
      <c r="AA40" s="659"/>
      <c r="AB40" s="659"/>
      <c r="AC40" s="659"/>
      <c r="AD40" s="660" t="s">
        <v>127</v>
      </c>
      <c r="AE40" s="660"/>
      <c r="AF40" s="660"/>
      <c r="AG40" s="660"/>
      <c r="AH40" s="660"/>
      <c r="AI40" s="660"/>
      <c r="AJ40" s="660"/>
      <c r="AK40" s="660"/>
      <c r="AL40" s="624" t="s">
        <v>127</v>
      </c>
      <c r="AM40" s="625"/>
      <c r="AN40" s="625"/>
      <c r="AO40" s="661"/>
      <c r="AQ40" s="654" t="s">
        <v>344</v>
      </c>
      <c r="AR40" s="655"/>
      <c r="AS40" s="655"/>
      <c r="AT40" s="655"/>
      <c r="AU40" s="655"/>
      <c r="AV40" s="655"/>
      <c r="AW40" s="655"/>
      <c r="AX40" s="655"/>
      <c r="AY40" s="656"/>
      <c r="AZ40" s="621" t="s">
        <v>127</v>
      </c>
      <c r="BA40" s="622"/>
      <c r="BB40" s="622"/>
      <c r="BC40" s="622"/>
      <c r="BD40" s="634"/>
      <c r="BE40" s="634"/>
      <c r="BF40" s="657"/>
      <c r="BG40" s="662" t="s">
        <v>345</v>
      </c>
      <c r="BH40" s="663"/>
      <c r="BI40" s="663"/>
      <c r="BJ40" s="663"/>
      <c r="BK40" s="663"/>
      <c r="BL40" s="220"/>
      <c r="BM40" s="619" t="s">
        <v>346</v>
      </c>
      <c r="BN40" s="619"/>
      <c r="BO40" s="619"/>
      <c r="BP40" s="619"/>
      <c r="BQ40" s="619"/>
      <c r="BR40" s="619"/>
      <c r="BS40" s="619"/>
      <c r="BT40" s="619"/>
      <c r="BU40" s="620"/>
      <c r="BV40" s="621">
        <v>96</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341832</v>
      </c>
      <c r="CS40" s="622"/>
      <c r="CT40" s="622"/>
      <c r="CU40" s="622"/>
      <c r="CV40" s="622"/>
      <c r="CW40" s="622"/>
      <c r="CX40" s="622"/>
      <c r="CY40" s="623"/>
      <c r="CZ40" s="624">
        <v>1.5</v>
      </c>
      <c r="DA40" s="636"/>
      <c r="DB40" s="636"/>
      <c r="DC40" s="637"/>
      <c r="DD40" s="627">
        <v>251448</v>
      </c>
      <c r="DE40" s="622"/>
      <c r="DF40" s="622"/>
      <c r="DG40" s="622"/>
      <c r="DH40" s="622"/>
      <c r="DI40" s="622"/>
      <c r="DJ40" s="622"/>
      <c r="DK40" s="623"/>
      <c r="DL40" s="627">
        <v>216</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348</v>
      </c>
      <c r="C41" s="603"/>
      <c r="D41" s="603"/>
      <c r="E41" s="603"/>
      <c r="F41" s="603"/>
      <c r="G41" s="603"/>
      <c r="H41" s="603"/>
      <c r="I41" s="603"/>
      <c r="J41" s="603"/>
      <c r="K41" s="603"/>
      <c r="L41" s="603"/>
      <c r="M41" s="603"/>
      <c r="N41" s="603"/>
      <c r="O41" s="603"/>
      <c r="P41" s="603"/>
      <c r="Q41" s="604"/>
      <c r="R41" s="605">
        <v>25031347</v>
      </c>
      <c r="S41" s="646"/>
      <c r="T41" s="646"/>
      <c r="U41" s="646"/>
      <c r="V41" s="646"/>
      <c r="W41" s="646"/>
      <c r="X41" s="646"/>
      <c r="Y41" s="649"/>
      <c r="Z41" s="650">
        <v>100</v>
      </c>
      <c r="AA41" s="650"/>
      <c r="AB41" s="650"/>
      <c r="AC41" s="650"/>
      <c r="AD41" s="651">
        <v>12640604</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566197</v>
      </c>
      <c r="BA41" s="622"/>
      <c r="BB41" s="622"/>
      <c r="BC41" s="622"/>
      <c r="BD41" s="634"/>
      <c r="BE41" s="634"/>
      <c r="BF41" s="657"/>
      <c r="BG41" s="662"/>
      <c r="BH41" s="663"/>
      <c r="BI41" s="663"/>
      <c r="BJ41" s="663"/>
      <c r="BK41" s="663"/>
      <c r="BL41" s="220"/>
      <c r="BM41" s="619" t="s">
        <v>350</v>
      </c>
      <c r="BN41" s="619"/>
      <c r="BO41" s="619"/>
      <c r="BP41" s="619"/>
      <c r="BQ41" s="619"/>
      <c r="BR41" s="619"/>
      <c r="BS41" s="619"/>
      <c r="BT41" s="619"/>
      <c r="BU41" s="620"/>
      <c r="BV41" s="621" t="s">
        <v>244</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127</v>
      </c>
      <c r="CS41" s="634"/>
      <c r="CT41" s="634"/>
      <c r="CU41" s="634"/>
      <c r="CV41" s="634"/>
      <c r="CW41" s="634"/>
      <c r="CX41" s="634"/>
      <c r="CY41" s="635"/>
      <c r="CZ41" s="624" t="s">
        <v>174</v>
      </c>
      <c r="DA41" s="636"/>
      <c r="DB41" s="636"/>
      <c r="DC41" s="637"/>
      <c r="DD41" s="627" t="s">
        <v>127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352</v>
      </c>
      <c r="AR42" s="667"/>
      <c r="AS42" s="667"/>
      <c r="AT42" s="667"/>
      <c r="AU42" s="667"/>
      <c r="AV42" s="667"/>
      <c r="AW42" s="667"/>
      <c r="AX42" s="667"/>
      <c r="AY42" s="668"/>
      <c r="AZ42" s="605">
        <v>1696912</v>
      </c>
      <c r="BA42" s="646"/>
      <c r="BB42" s="646"/>
      <c r="BC42" s="646"/>
      <c r="BD42" s="606"/>
      <c r="BE42" s="606"/>
      <c r="BF42" s="669"/>
      <c r="BG42" s="664"/>
      <c r="BH42" s="665"/>
      <c r="BI42" s="665"/>
      <c r="BJ42" s="665"/>
      <c r="BK42" s="665"/>
      <c r="BL42" s="221"/>
      <c r="BM42" s="603" t="s">
        <v>353</v>
      </c>
      <c r="BN42" s="603"/>
      <c r="BO42" s="603"/>
      <c r="BP42" s="603"/>
      <c r="BQ42" s="603"/>
      <c r="BR42" s="603"/>
      <c r="BS42" s="603"/>
      <c r="BT42" s="603"/>
      <c r="BU42" s="604"/>
      <c r="BV42" s="605">
        <v>419</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1902209</v>
      </c>
      <c r="CS42" s="634"/>
      <c r="CT42" s="634"/>
      <c r="CU42" s="634"/>
      <c r="CV42" s="634"/>
      <c r="CW42" s="634"/>
      <c r="CX42" s="634"/>
      <c r="CY42" s="635"/>
      <c r="CZ42" s="624">
        <v>8.1999999999999993</v>
      </c>
      <c r="DA42" s="636"/>
      <c r="DB42" s="636"/>
      <c r="DC42" s="637"/>
      <c r="DD42" s="627">
        <v>179957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1" t="s">
        <v>355</v>
      </c>
      <c r="CD43" s="618" t="s">
        <v>356</v>
      </c>
      <c r="CE43" s="619"/>
      <c r="CF43" s="619"/>
      <c r="CG43" s="619"/>
      <c r="CH43" s="619"/>
      <c r="CI43" s="619"/>
      <c r="CJ43" s="619"/>
      <c r="CK43" s="619"/>
      <c r="CL43" s="619"/>
      <c r="CM43" s="619"/>
      <c r="CN43" s="619"/>
      <c r="CO43" s="619"/>
      <c r="CP43" s="619"/>
      <c r="CQ43" s="620"/>
      <c r="CR43" s="621">
        <v>24660</v>
      </c>
      <c r="CS43" s="634"/>
      <c r="CT43" s="634"/>
      <c r="CU43" s="634"/>
      <c r="CV43" s="634"/>
      <c r="CW43" s="634"/>
      <c r="CX43" s="634"/>
      <c r="CY43" s="635"/>
      <c r="CZ43" s="624">
        <v>0.1</v>
      </c>
      <c r="DA43" s="636"/>
      <c r="DB43" s="636"/>
      <c r="DC43" s="637"/>
      <c r="DD43" s="627">
        <v>24660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358</v>
      </c>
      <c r="CG44" s="619"/>
      <c r="CH44" s="619"/>
      <c r="CI44" s="619"/>
      <c r="CJ44" s="619"/>
      <c r="CK44" s="619"/>
      <c r="CL44" s="619"/>
      <c r="CM44" s="619"/>
      <c r="CN44" s="619"/>
      <c r="CO44" s="619"/>
      <c r="CP44" s="619"/>
      <c r="CQ44" s="620"/>
      <c r="CR44" s="621">
        <v>1902209</v>
      </c>
      <c r="CS44" s="622"/>
      <c r="CT44" s="622"/>
      <c r="CU44" s="622"/>
      <c r="CV44" s="622"/>
      <c r="CW44" s="622"/>
      <c r="CX44" s="622"/>
      <c r="CY44" s="623"/>
      <c r="CZ44" s="624">
        <v>8.1999999999999993</v>
      </c>
      <c r="DA44" s="625"/>
      <c r="DB44" s="625"/>
      <c r="DC44" s="626"/>
      <c r="DD44" s="627">
        <v>179957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1091566</v>
      </c>
      <c r="CS45" s="634"/>
      <c r="CT45" s="634"/>
      <c r="CU45" s="634"/>
      <c r="CV45" s="634"/>
      <c r="CW45" s="634"/>
      <c r="CX45" s="634"/>
      <c r="CY45" s="635"/>
      <c r="CZ45" s="624">
        <v>4.7</v>
      </c>
      <c r="DA45" s="636"/>
      <c r="DB45" s="636"/>
      <c r="DC45" s="637"/>
      <c r="DD45" s="627">
        <v>74740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2"/>
      <c r="CD46" s="642"/>
      <c r="CE46" s="643"/>
      <c r="CF46" s="618" t="s">
        <v>361</v>
      </c>
      <c r="CG46" s="619"/>
      <c r="CH46" s="619"/>
      <c r="CI46" s="619"/>
      <c r="CJ46" s="619"/>
      <c r="CK46" s="619"/>
      <c r="CL46" s="619"/>
      <c r="CM46" s="619"/>
      <c r="CN46" s="619"/>
      <c r="CO46" s="619"/>
      <c r="CP46" s="619"/>
      <c r="CQ46" s="620"/>
      <c r="CR46" s="621">
        <v>778219</v>
      </c>
      <c r="CS46" s="622"/>
      <c r="CT46" s="622"/>
      <c r="CU46" s="622"/>
      <c r="CV46" s="622"/>
      <c r="CW46" s="622"/>
      <c r="CX46" s="622"/>
      <c r="CY46" s="623"/>
      <c r="CZ46" s="624">
        <v>3.4</v>
      </c>
      <c r="DA46" s="625"/>
      <c r="DB46" s="625"/>
      <c r="DC46" s="626"/>
      <c r="DD46" s="627">
        <v>101893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2"/>
      <c r="CD47" s="642"/>
      <c r="CE47" s="643"/>
      <c r="CF47" s="618" t="s">
        <v>362</v>
      </c>
      <c r="CG47" s="619"/>
      <c r="CH47" s="619"/>
      <c r="CI47" s="619"/>
      <c r="CJ47" s="619"/>
      <c r="CK47" s="619"/>
      <c r="CL47" s="619"/>
      <c r="CM47" s="619"/>
      <c r="CN47" s="619"/>
      <c r="CO47" s="619"/>
      <c r="CP47" s="619"/>
      <c r="CQ47" s="620"/>
      <c r="CR47" s="621" t="s">
        <v>127</v>
      </c>
      <c r="CS47" s="634"/>
      <c r="CT47" s="634"/>
      <c r="CU47" s="634"/>
      <c r="CV47" s="634"/>
      <c r="CW47" s="634"/>
      <c r="CX47" s="634"/>
      <c r="CY47" s="635"/>
      <c r="CZ47" s="624" t="s">
        <v>127</v>
      </c>
      <c r="DA47" s="636"/>
      <c r="DB47" s="636"/>
      <c r="DC47" s="637"/>
      <c r="DD47" s="627" t="s">
        <v>244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2"/>
      <c r="CD48" s="644"/>
      <c r="CE48" s="645"/>
      <c r="CF48" s="618" t="s">
        <v>363</v>
      </c>
      <c r="CG48" s="619"/>
      <c r="CH48" s="619"/>
      <c r="CI48" s="619"/>
      <c r="CJ48" s="619"/>
      <c r="CK48" s="619"/>
      <c r="CL48" s="619"/>
      <c r="CM48" s="619"/>
      <c r="CN48" s="619"/>
      <c r="CO48" s="619"/>
      <c r="CP48" s="619"/>
      <c r="CQ48" s="620"/>
      <c r="CR48" s="621" t="s">
        <v>127</v>
      </c>
      <c r="CS48" s="622"/>
      <c r="CT48" s="622"/>
      <c r="CU48" s="622"/>
      <c r="CV48" s="622"/>
      <c r="CW48" s="622"/>
      <c r="CX48" s="622"/>
      <c r="CY48" s="623"/>
      <c r="CZ48" s="624" t="s">
        <v>267</v>
      </c>
      <c r="DA48" s="625"/>
      <c r="DB48" s="625"/>
      <c r="DC48" s="626"/>
      <c r="DD48" s="627" t="s">
        <v>127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2"/>
      <c r="CD49" s="602" t="s">
        <v>364</v>
      </c>
      <c r="CE49" s="603"/>
      <c r="CF49" s="603"/>
      <c r="CG49" s="603"/>
      <c r="CH49" s="603"/>
      <c r="CI49" s="603"/>
      <c r="CJ49" s="603"/>
      <c r="CK49" s="603"/>
      <c r="CL49" s="603"/>
      <c r="CM49" s="603"/>
      <c r="CN49" s="603"/>
      <c r="CO49" s="603"/>
      <c r="CP49" s="603"/>
      <c r="CQ49" s="604"/>
      <c r="CR49" s="605">
        <v>23146031</v>
      </c>
      <c r="CS49" s="606"/>
      <c r="CT49" s="606"/>
      <c r="CU49" s="606"/>
      <c r="CV49" s="606"/>
      <c r="CW49" s="606"/>
      <c r="CX49" s="606"/>
      <c r="CY49" s="607"/>
      <c r="CZ49" s="608">
        <v>100</v>
      </c>
      <c r="DA49" s="609"/>
      <c r="DB49" s="609"/>
      <c r="DC49" s="610"/>
      <c r="DD49" s="611">
        <v>14578312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vK9WTtpzJwDhB7ycYF1U8UJlLF1UHDA0DSn1Pz8qJx4JCDOzxbL632i5cU4J6MLWck2lL/TbxvxBmepy5Admw==" saltValue="25QgOICHW6AVJb+kbVz3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28" customWidth="1"/>
    <col min="131" max="131" width="1.63281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1096" t="s">
        <v>365</v>
      </c>
      <c r="B2" s="1096"/>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6"/>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AY2" s="1096"/>
      <c r="AZ2" s="1096"/>
      <c r="BA2" s="1096"/>
      <c r="BB2" s="1096"/>
      <c r="BC2" s="1096"/>
      <c r="BD2" s="1096"/>
      <c r="BE2" s="1096"/>
      <c r="BF2" s="1096"/>
      <c r="BG2" s="1096"/>
      <c r="BH2" s="1096"/>
      <c r="BI2" s="1096"/>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097" t="s">
        <v>366</v>
      </c>
      <c r="DK2" s="1098"/>
      <c r="DL2" s="1098"/>
      <c r="DM2" s="1098"/>
      <c r="DN2" s="1098"/>
      <c r="DO2" s="1099"/>
      <c r="DP2" s="225"/>
      <c r="DQ2" s="1097" t="s">
        <v>367</v>
      </c>
      <c r="DR2" s="1098"/>
      <c r="DS2" s="1098"/>
      <c r="DT2" s="1098"/>
      <c r="DU2" s="1098"/>
      <c r="DV2" s="1098"/>
      <c r="DW2" s="1098"/>
      <c r="DX2" s="1098"/>
      <c r="DY2" s="1098"/>
      <c r="DZ2" s="1099"/>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1062" t="s">
        <v>368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29"/>
      <c r="BA4" s="229"/>
      <c r="BB4" s="229"/>
      <c r="BC4" s="229"/>
      <c r="BD4" s="229"/>
      <c r="BE4" s="230"/>
      <c r="BF4" s="230"/>
      <c r="BG4" s="230"/>
      <c r="BH4" s="230"/>
      <c r="BI4" s="230"/>
      <c r="BJ4" s="230"/>
      <c r="BK4" s="230"/>
      <c r="BL4" s="230"/>
      <c r="BM4" s="230"/>
      <c r="BN4" s="230"/>
      <c r="BO4" s="230"/>
      <c r="BP4" s="230"/>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1"/>
    </row>
    <row r="5" spans="1:131" s="232" customFormat="1" ht="26.25" customHeight="1" x14ac:dyDescent="0.2">
      <c r="A5" s="998" t="s">
        <v>370</v>
      </c>
      <c r="B5" s="999"/>
      <c r="C5" s="999"/>
      <c r="D5" s="999"/>
      <c r="E5" s="999"/>
      <c r="F5" s="999"/>
      <c r="G5" s="999"/>
      <c r="H5" s="999"/>
      <c r="I5" s="999"/>
      <c r="J5" s="999"/>
      <c r="K5" s="999"/>
      <c r="L5" s="999"/>
      <c r="M5" s="999"/>
      <c r="N5" s="999"/>
      <c r="O5" s="999"/>
      <c r="P5" s="1000"/>
      <c r="Q5" s="1004" t="s">
        <v>371</v>
      </c>
      <c r="R5" s="1005"/>
      <c r="S5" s="1005"/>
      <c r="T5" s="1005"/>
      <c r="U5" s="1006"/>
      <c r="V5" s="1004" t="s">
        <v>372</v>
      </c>
      <c r="W5" s="1005"/>
      <c r="X5" s="1005"/>
      <c r="Y5" s="1005"/>
      <c r="Z5" s="1006"/>
      <c r="AA5" s="1004" t="s">
        <v>373</v>
      </c>
      <c r="AB5" s="1005"/>
      <c r="AC5" s="1005"/>
      <c r="AD5" s="1005"/>
      <c r="AE5" s="1005"/>
      <c r="AF5" s="1100" t="s">
        <v>374</v>
      </c>
      <c r="AG5" s="1005"/>
      <c r="AH5" s="1005"/>
      <c r="AI5" s="1005"/>
      <c r="AJ5" s="1018"/>
      <c r="AK5" s="1005" t="s">
        <v>375</v>
      </c>
      <c r="AL5" s="1005"/>
      <c r="AM5" s="1005"/>
      <c r="AN5" s="1005"/>
      <c r="AO5" s="1006"/>
      <c r="AP5" s="1004" t="s">
        <v>376</v>
      </c>
      <c r="AQ5" s="1005"/>
      <c r="AR5" s="1005"/>
      <c r="AS5" s="1005"/>
      <c r="AT5" s="1006"/>
      <c r="AU5" s="1004" t="s">
        <v>377</v>
      </c>
      <c r="AV5" s="1005"/>
      <c r="AW5" s="1005"/>
      <c r="AX5" s="1005"/>
      <c r="AY5" s="1018"/>
      <c r="AZ5" s="229"/>
      <c r="BA5" s="229"/>
      <c r="BB5" s="229"/>
      <c r="BC5" s="229"/>
      <c r="BD5" s="229"/>
      <c r="BE5" s="230"/>
      <c r="BF5" s="230"/>
      <c r="BG5" s="230"/>
      <c r="BH5" s="230"/>
      <c r="BI5" s="230"/>
      <c r="BJ5" s="230"/>
      <c r="BK5" s="230"/>
      <c r="BL5" s="230"/>
      <c r="BM5" s="230"/>
      <c r="BN5" s="230"/>
      <c r="BO5" s="230"/>
      <c r="BP5" s="230"/>
      <c r="BQ5" s="998" t="s">
        <v>378</v>
      </c>
      <c r="BR5" s="999"/>
      <c r="BS5" s="999"/>
      <c r="BT5" s="999"/>
      <c r="BU5" s="999"/>
      <c r="BV5" s="999"/>
      <c r="BW5" s="999"/>
      <c r="BX5" s="999"/>
      <c r="BY5" s="999"/>
      <c r="BZ5" s="999"/>
      <c r="CA5" s="999"/>
      <c r="CB5" s="999"/>
      <c r="CC5" s="999"/>
      <c r="CD5" s="999"/>
      <c r="CE5" s="999"/>
      <c r="CF5" s="999"/>
      <c r="CG5" s="1000"/>
      <c r="CH5" s="1004" t="s">
        <v>379</v>
      </c>
      <c r="CI5" s="1005"/>
      <c r="CJ5" s="1005"/>
      <c r="CK5" s="1005"/>
      <c r="CL5" s="1006"/>
      <c r="CM5" s="1004" t="s">
        <v>380</v>
      </c>
      <c r="CN5" s="1005"/>
      <c r="CO5" s="1005"/>
      <c r="CP5" s="1005"/>
      <c r="CQ5" s="1006"/>
      <c r="CR5" s="1004" t="s">
        <v>381</v>
      </c>
      <c r="CS5" s="1005"/>
      <c r="CT5" s="1005"/>
      <c r="CU5" s="1005"/>
      <c r="CV5" s="1006"/>
      <c r="CW5" s="1004" t="s">
        <v>382</v>
      </c>
      <c r="CX5" s="1005"/>
      <c r="CY5" s="1005"/>
      <c r="CZ5" s="1005"/>
      <c r="DA5" s="1006"/>
      <c r="DB5" s="1004" t="s">
        <v>383</v>
      </c>
      <c r="DC5" s="1005"/>
      <c r="DD5" s="1005"/>
      <c r="DE5" s="1005"/>
      <c r="DF5" s="1006"/>
      <c r="DG5" s="1090" t="s">
        <v>384</v>
      </c>
      <c r="DH5" s="1091"/>
      <c r="DI5" s="1091"/>
      <c r="DJ5" s="1091"/>
      <c r="DK5" s="1092"/>
      <c r="DL5" s="1090" t="s">
        <v>385</v>
      </c>
      <c r="DM5" s="1091"/>
      <c r="DN5" s="1091"/>
      <c r="DO5" s="1091"/>
      <c r="DP5" s="1092"/>
      <c r="DQ5" s="1004" t="s">
        <v>386</v>
      </c>
      <c r="DR5" s="1005"/>
      <c r="DS5" s="1005"/>
      <c r="DT5" s="1005"/>
      <c r="DU5" s="1006"/>
      <c r="DV5" s="1004" t="s">
        <v>377</v>
      </c>
      <c r="DW5" s="1005"/>
      <c r="DX5" s="1005"/>
      <c r="DY5" s="1005"/>
      <c r="DZ5" s="1018"/>
      <c r="EA5" s="231"/>
    </row>
    <row r="6" spans="1:131" s="232" customFormat="1" ht="26.25" customHeight="1" thickBot="1" x14ac:dyDescent="0.25">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101"/>
      <c r="AG6" s="1008"/>
      <c r="AH6" s="1008"/>
      <c r="AI6" s="1008"/>
      <c r="AJ6" s="1019"/>
      <c r="AK6" s="1008"/>
      <c r="AL6" s="1008"/>
      <c r="AM6" s="1008"/>
      <c r="AN6" s="1008"/>
      <c r="AO6" s="1009"/>
      <c r="AP6" s="1007"/>
      <c r="AQ6" s="1008"/>
      <c r="AR6" s="1008"/>
      <c r="AS6" s="1008"/>
      <c r="AT6" s="1009"/>
      <c r="AU6" s="1007"/>
      <c r="AV6" s="1008"/>
      <c r="AW6" s="1008"/>
      <c r="AX6" s="1008"/>
      <c r="AY6" s="1019"/>
      <c r="AZ6" s="229"/>
      <c r="BA6" s="229"/>
      <c r="BB6" s="229"/>
      <c r="BC6" s="229"/>
      <c r="BD6" s="229"/>
      <c r="BE6" s="230"/>
      <c r="BF6" s="230"/>
      <c r="BG6" s="230"/>
      <c r="BH6" s="230"/>
      <c r="BI6" s="230"/>
      <c r="BJ6" s="230"/>
      <c r="BK6" s="230"/>
      <c r="BL6" s="230"/>
      <c r="BM6" s="230"/>
      <c r="BN6" s="230"/>
      <c r="BO6" s="230"/>
      <c r="BP6" s="230"/>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93"/>
      <c r="DH6" s="1094"/>
      <c r="DI6" s="1094"/>
      <c r="DJ6" s="1094"/>
      <c r="DK6" s="1095"/>
      <c r="DL6" s="1093"/>
      <c r="DM6" s="1094"/>
      <c r="DN6" s="1094"/>
      <c r="DO6" s="1094"/>
      <c r="DP6" s="1095"/>
      <c r="DQ6" s="1007"/>
      <c r="DR6" s="1008"/>
      <c r="DS6" s="1008"/>
      <c r="DT6" s="1008"/>
      <c r="DU6" s="1009"/>
      <c r="DV6" s="1007"/>
      <c r="DW6" s="1008"/>
      <c r="DX6" s="1008"/>
      <c r="DY6" s="1008"/>
      <c r="DZ6" s="1019"/>
      <c r="EA6" s="231"/>
    </row>
    <row r="7" spans="1:131" s="232" customFormat="1" ht="26.25" customHeight="1" thickTop="1" x14ac:dyDescent="0.2">
      <c r="A7" s="233">
        <v>1</v>
      </c>
      <c r="B7" s="1050" t="s">
        <v>387</v>
      </c>
      <c r="C7" s="1051"/>
      <c r="D7" s="1051"/>
      <c r="E7" s="1051"/>
      <c r="F7" s="1051"/>
      <c r="G7" s="1051"/>
      <c r="H7" s="1051"/>
      <c r="I7" s="1051"/>
      <c r="J7" s="1051"/>
      <c r="K7" s="1051"/>
      <c r="L7" s="1051"/>
      <c r="M7" s="1051"/>
      <c r="N7" s="1051"/>
      <c r="O7" s="1051"/>
      <c r="P7" s="1052"/>
      <c r="Q7" s="1108">
        <v>25056</v>
      </c>
      <c r="R7" s="1109"/>
      <c r="S7" s="1109"/>
      <c r="T7" s="1109"/>
      <c r="U7" s="1109"/>
      <c r="V7" s="1109">
        <v>23171</v>
      </c>
      <c r="W7" s="1109"/>
      <c r="X7" s="1109"/>
      <c r="Y7" s="1109"/>
      <c r="Z7" s="1109"/>
      <c r="AA7" s="1109">
        <v>1885</v>
      </c>
      <c r="AB7" s="1109"/>
      <c r="AC7" s="1109"/>
      <c r="AD7" s="1109"/>
      <c r="AE7" s="1110"/>
      <c r="AF7" s="1111">
        <v>1759</v>
      </c>
      <c r="AG7" s="1112"/>
      <c r="AH7" s="1112"/>
      <c r="AI7" s="1112"/>
      <c r="AJ7" s="1113"/>
      <c r="AK7" s="1114">
        <v>147</v>
      </c>
      <c r="AL7" s="1115"/>
      <c r="AM7" s="1115"/>
      <c r="AN7" s="1115"/>
      <c r="AO7" s="1115"/>
      <c r="AP7" s="1115">
        <v>17377</v>
      </c>
      <c r="AQ7" s="1115"/>
      <c r="AR7" s="1115"/>
      <c r="AS7" s="1115"/>
      <c r="AT7" s="1115"/>
      <c r="AU7" s="1116"/>
      <c r="AV7" s="1116"/>
      <c r="AW7" s="1116"/>
      <c r="AX7" s="1116"/>
      <c r="AY7" s="1117"/>
      <c r="AZ7" s="229"/>
      <c r="BA7" s="229"/>
      <c r="BB7" s="229"/>
      <c r="BC7" s="229"/>
      <c r="BD7" s="229"/>
      <c r="BE7" s="230"/>
      <c r="BF7" s="230"/>
      <c r="BG7" s="230"/>
      <c r="BH7" s="230"/>
      <c r="BI7" s="230"/>
      <c r="BJ7" s="230"/>
      <c r="BK7" s="230"/>
      <c r="BL7" s="230"/>
      <c r="BM7" s="230"/>
      <c r="BN7" s="230"/>
      <c r="BO7" s="230"/>
      <c r="BP7" s="230"/>
      <c r="BQ7" s="233">
        <v>1</v>
      </c>
      <c r="BR7" s="234"/>
      <c r="BS7" s="1118" t="s">
        <v>567</v>
      </c>
      <c r="BT7" s="1119"/>
      <c r="BU7" s="1119"/>
      <c r="BV7" s="1119"/>
      <c r="BW7" s="1119"/>
      <c r="BX7" s="1119"/>
      <c r="BY7" s="1119"/>
      <c r="BZ7" s="1119"/>
      <c r="CA7" s="1119"/>
      <c r="CB7" s="1119"/>
      <c r="CC7" s="1119"/>
      <c r="CD7" s="1119"/>
      <c r="CE7" s="1119"/>
      <c r="CF7" s="1119"/>
      <c r="CG7" s="1120"/>
      <c r="CH7" s="1102">
        <v>0</v>
      </c>
      <c r="CI7" s="1103"/>
      <c r="CJ7" s="1103"/>
      <c r="CK7" s="1103"/>
      <c r="CL7" s="1104"/>
      <c r="CM7" s="1102">
        <v>21</v>
      </c>
      <c r="CN7" s="1103"/>
      <c r="CO7" s="1103"/>
      <c r="CP7" s="1103"/>
      <c r="CQ7" s="1104"/>
      <c r="CR7" s="1102">
        <v>2</v>
      </c>
      <c r="CS7" s="1103"/>
      <c r="CT7" s="1103"/>
      <c r="CU7" s="1103"/>
      <c r="CV7" s="1104"/>
      <c r="CW7" s="1102">
        <v>4</v>
      </c>
      <c r="CX7" s="1103"/>
      <c r="CY7" s="1103"/>
      <c r="CZ7" s="1103"/>
      <c r="DA7" s="1104"/>
      <c r="DB7" s="1102" t="s">
        <v>580</v>
      </c>
      <c r="DC7" s="1103"/>
      <c r="DD7" s="1103"/>
      <c r="DE7" s="1103"/>
      <c r="DF7" s="1104"/>
      <c r="DG7" s="1102" t="s">
        <v>587</v>
      </c>
      <c r="DH7" s="1103"/>
      <c r="DI7" s="1103"/>
      <c r="DJ7" s="1103"/>
      <c r="DK7" s="1104"/>
      <c r="DL7" s="1102" t="s">
        <v>587</v>
      </c>
      <c r="DM7" s="1103"/>
      <c r="DN7" s="1103"/>
      <c r="DO7" s="1103"/>
      <c r="DP7" s="1104"/>
      <c r="DQ7" s="1102" t="s">
        <v>587</v>
      </c>
      <c r="DR7" s="1103"/>
      <c r="DS7" s="1103"/>
      <c r="DT7" s="1103"/>
      <c r="DU7" s="1104"/>
      <c r="DV7" s="1105"/>
      <c r="DW7" s="1106"/>
      <c r="DX7" s="1106"/>
      <c r="DY7" s="1106"/>
      <c r="DZ7" s="1107"/>
      <c r="EA7" s="231"/>
    </row>
    <row r="8" spans="1:131" s="232" customFormat="1" ht="26.25" customHeight="1" x14ac:dyDescent="0.2">
      <c r="A8" s="235">
        <v>2</v>
      </c>
      <c r="B8" s="1033"/>
      <c r="C8" s="1034"/>
      <c r="D8" s="1034"/>
      <c r="E8" s="1034"/>
      <c r="F8" s="1034"/>
      <c r="G8" s="1034"/>
      <c r="H8" s="1034"/>
      <c r="I8" s="1034"/>
      <c r="J8" s="1034"/>
      <c r="K8" s="1034"/>
      <c r="L8" s="1034"/>
      <c r="M8" s="1034"/>
      <c r="N8" s="1034"/>
      <c r="O8" s="1034"/>
      <c r="P8" s="1035"/>
      <c r="Q8" s="1041"/>
      <c r="R8" s="1042"/>
      <c r="S8" s="1042"/>
      <c r="T8" s="1042"/>
      <c r="U8" s="1042"/>
      <c r="V8" s="1042"/>
      <c r="W8" s="1042"/>
      <c r="X8" s="1042"/>
      <c r="Y8" s="1042"/>
      <c r="Z8" s="1042"/>
      <c r="AA8" s="1042"/>
      <c r="AB8" s="1042"/>
      <c r="AC8" s="1042"/>
      <c r="AD8" s="1042"/>
      <c r="AE8" s="1043"/>
      <c r="AF8" s="1038"/>
      <c r="AG8" s="1039"/>
      <c r="AH8" s="1039"/>
      <c r="AI8" s="1039"/>
      <c r="AJ8" s="1040"/>
      <c r="AK8" s="1083"/>
      <c r="AL8" s="1084"/>
      <c r="AM8" s="1084"/>
      <c r="AN8" s="1084"/>
      <c r="AO8" s="1084"/>
      <c r="AP8" s="1084"/>
      <c r="AQ8" s="1084"/>
      <c r="AR8" s="1084"/>
      <c r="AS8" s="1084"/>
      <c r="AT8" s="1084"/>
      <c r="AU8" s="1085"/>
      <c r="AV8" s="1085"/>
      <c r="AW8" s="1085"/>
      <c r="AX8" s="1085"/>
      <c r="AY8" s="1086"/>
      <c r="AZ8" s="229"/>
      <c r="BA8" s="229"/>
      <c r="BB8" s="229"/>
      <c r="BC8" s="229"/>
      <c r="BD8" s="229"/>
      <c r="BE8" s="230"/>
      <c r="BF8" s="230"/>
      <c r="BG8" s="230"/>
      <c r="BH8" s="230"/>
      <c r="BI8" s="230"/>
      <c r="BJ8" s="230"/>
      <c r="BK8" s="230"/>
      <c r="BL8" s="230"/>
      <c r="BM8" s="230"/>
      <c r="BN8" s="230"/>
      <c r="BO8" s="230"/>
      <c r="BP8" s="230"/>
      <c r="BQ8" s="235">
        <v>2</v>
      </c>
      <c r="BR8" s="236"/>
      <c r="BS8" s="1087" t="s">
        <v>568</v>
      </c>
      <c r="BT8" s="1088"/>
      <c r="BU8" s="1088"/>
      <c r="BV8" s="1088"/>
      <c r="BW8" s="1088"/>
      <c r="BX8" s="1088"/>
      <c r="BY8" s="1088"/>
      <c r="BZ8" s="1088"/>
      <c r="CA8" s="1088"/>
      <c r="CB8" s="1088"/>
      <c r="CC8" s="1088"/>
      <c r="CD8" s="1088"/>
      <c r="CE8" s="1088"/>
      <c r="CF8" s="1088"/>
      <c r="CG8" s="1089"/>
      <c r="CH8" s="992">
        <v>5</v>
      </c>
      <c r="CI8" s="993"/>
      <c r="CJ8" s="993"/>
      <c r="CK8" s="993"/>
      <c r="CL8" s="994"/>
      <c r="CM8" s="992">
        <v>75</v>
      </c>
      <c r="CN8" s="993"/>
      <c r="CO8" s="993"/>
      <c r="CP8" s="993"/>
      <c r="CQ8" s="994"/>
      <c r="CR8" s="992">
        <v>22</v>
      </c>
      <c r="CS8" s="993"/>
      <c r="CT8" s="993"/>
      <c r="CU8" s="993"/>
      <c r="CV8" s="994"/>
      <c r="CW8" s="992">
        <v>57</v>
      </c>
      <c r="CX8" s="993"/>
      <c r="CY8" s="993"/>
      <c r="CZ8" s="993"/>
      <c r="DA8" s="994"/>
      <c r="DB8" s="992" t="s">
        <v>580</v>
      </c>
      <c r="DC8" s="993"/>
      <c r="DD8" s="993"/>
      <c r="DE8" s="993"/>
      <c r="DF8" s="994"/>
      <c r="DG8" s="992" t="s">
        <v>587</v>
      </c>
      <c r="DH8" s="993"/>
      <c r="DI8" s="993"/>
      <c r="DJ8" s="993"/>
      <c r="DK8" s="994"/>
      <c r="DL8" s="992" t="s">
        <v>587</v>
      </c>
      <c r="DM8" s="993"/>
      <c r="DN8" s="993"/>
      <c r="DO8" s="993"/>
      <c r="DP8" s="994"/>
      <c r="DQ8" s="992" t="s">
        <v>587</v>
      </c>
      <c r="DR8" s="993"/>
      <c r="DS8" s="993"/>
      <c r="DT8" s="993"/>
      <c r="DU8" s="994"/>
      <c r="DV8" s="995"/>
      <c r="DW8" s="996"/>
      <c r="DX8" s="996"/>
      <c r="DY8" s="996"/>
      <c r="DZ8" s="997"/>
      <c r="EA8" s="231"/>
    </row>
    <row r="9" spans="1:131" s="232" customFormat="1" ht="26.25" customHeight="1" x14ac:dyDescent="0.2">
      <c r="A9" s="235">
        <v>3</v>
      </c>
      <c r="B9" s="1033"/>
      <c r="C9" s="1034"/>
      <c r="D9" s="1034"/>
      <c r="E9" s="1034"/>
      <c r="F9" s="1034"/>
      <c r="G9" s="1034"/>
      <c r="H9" s="1034"/>
      <c r="I9" s="1034"/>
      <c r="J9" s="1034"/>
      <c r="K9" s="1034"/>
      <c r="L9" s="1034"/>
      <c r="M9" s="1034"/>
      <c r="N9" s="1034"/>
      <c r="O9" s="1034"/>
      <c r="P9" s="1035"/>
      <c r="Q9" s="1041"/>
      <c r="R9" s="1042"/>
      <c r="S9" s="1042"/>
      <c r="T9" s="1042"/>
      <c r="U9" s="1042"/>
      <c r="V9" s="1042"/>
      <c r="W9" s="1042"/>
      <c r="X9" s="1042"/>
      <c r="Y9" s="1042"/>
      <c r="Z9" s="1042"/>
      <c r="AA9" s="1042"/>
      <c r="AB9" s="1042"/>
      <c r="AC9" s="1042"/>
      <c r="AD9" s="1042"/>
      <c r="AE9" s="1043"/>
      <c r="AF9" s="1038"/>
      <c r="AG9" s="1039"/>
      <c r="AH9" s="1039"/>
      <c r="AI9" s="1039"/>
      <c r="AJ9" s="1040"/>
      <c r="AK9" s="1083"/>
      <c r="AL9" s="1084"/>
      <c r="AM9" s="1084"/>
      <c r="AN9" s="1084"/>
      <c r="AO9" s="1084"/>
      <c r="AP9" s="1084"/>
      <c r="AQ9" s="1084"/>
      <c r="AR9" s="1084"/>
      <c r="AS9" s="1084"/>
      <c r="AT9" s="1084"/>
      <c r="AU9" s="1085"/>
      <c r="AV9" s="1085"/>
      <c r="AW9" s="1085"/>
      <c r="AX9" s="1085"/>
      <c r="AY9" s="1086"/>
      <c r="AZ9" s="229"/>
      <c r="BA9" s="229"/>
      <c r="BB9" s="229"/>
      <c r="BC9" s="229"/>
      <c r="BD9" s="229"/>
      <c r="BE9" s="230"/>
      <c r="BF9" s="230"/>
      <c r="BG9" s="230"/>
      <c r="BH9" s="230"/>
      <c r="BI9" s="230"/>
      <c r="BJ9" s="230"/>
      <c r="BK9" s="230"/>
      <c r="BL9" s="230"/>
      <c r="BM9" s="230"/>
      <c r="BN9" s="230"/>
      <c r="BO9" s="230"/>
      <c r="BP9" s="230"/>
      <c r="BQ9" s="235">
        <v>3</v>
      </c>
      <c r="BR9" s="236"/>
      <c r="BS9" s="1087" t="s">
        <v>569</v>
      </c>
      <c r="BT9" s="1088"/>
      <c r="BU9" s="1088"/>
      <c r="BV9" s="1088"/>
      <c r="BW9" s="1088"/>
      <c r="BX9" s="1088"/>
      <c r="BY9" s="1088"/>
      <c r="BZ9" s="1088"/>
      <c r="CA9" s="1088"/>
      <c r="CB9" s="1088"/>
      <c r="CC9" s="1088"/>
      <c r="CD9" s="1088"/>
      <c r="CE9" s="1088"/>
      <c r="CF9" s="1088"/>
      <c r="CG9" s="1089"/>
      <c r="CH9" s="992">
        <v>0</v>
      </c>
      <c r="CI9" s="993"/>
      <c r="CJ9" s="993"/>
      <c r="CK9" s="993"/>
      <c r="CL9" s="994"/>
      <c r="CM9" s="992">
        <v>26</v>
      </c>
      <c r="CN9" s="993"/>
      <c r="CO9" s="993"/>
      <c r="CP9" s="993"/>
      <c r="CQ9" s="994"/>
      <c r="CR9" s="992">
        <v>10</v>
      </c>
      <c r="CS9" s="993"/>
      <c r="CT9" s="993"/>
      <c r="CU9" s="993"/>
      <c r="CV9" s="994"/>
      <c r="CW9" s="992">
        <v>37</v>
      </c>
      <c r="CX9" s="993"/>
      <c r="CY9" s="993"/>
      <c r="CZ9" s="993"/>
      <c r="DA9" s="994"/>
      <c r="DB9" s="992" t="s">
        <v>580</v>
      </c>
      <c r="DC9" s="993"/>
      <c r="DD9" s="993"/>
      <c r="DE9" s="993"/>
      <c r="DF9" s="994"/>
      <c r="DG9" s="992" t="s">
        <v>587</v>
      </c>
      <c r="DH9" s="993"/>
      <c r="DI9" s="993"/>
      <c r="DJ9" s="993"/>
      <c r="DK9" s="994"/>
      <c r="DL9" s="992" t="s">
        <v>587</v>
      </c>
      <c r="DM9" s="993"/>
      <c r="DN9" s="993"/>
      <c r="DO9" s="993"/>
      <c r="DP9" s="994"/>
      <c r="DQ9" s="992" t="s">
        <v>587</v>
      </c>
      <c r="DR9" s="993"/>
      <c r="DS9" s="993"/>
      <c r="DT9" s="993"/>
      <c r="DU9" s="994"/>
      <c r="DV9" s="995"/>
      <c r="DW9" s="996"/>
      <c r="DX9" s="996"/>
      <c r="DY9" s="996"/>
      <c r="DZ9" s="997"/>
      <c r="EA9" s="231"/>
    </row>
    <row r="10" spans="1:131" s="232" customFormat="1" ht="26.25" customHeight="1" x14ac:dyDescent="0.2">
      <c r="A10" s="235">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3"/>
      <c r="AL10" s="1084"/>
      <c r="AM10" s="1084"/>
      <c r="AN10" s="1084"/>
      <c r="AO10" s="1084"/>
      <c r="AP10" s="1084"/>
      <c r="AQ10" s="1084"/>
      <c r="AR10" s="1084"/>
      <c r="AS10" s="1084"/>
      <c r="AT10" s="1084"/>
      <c r="AU10" s="1085"/>
      <c r="AV10" s="1085"/>
      <c r="AW10" s="1085"/>
      <c r="AX10" s="1085"/>
      <c r="AY10" s="1086"/>
      <c r="AZ10" s="229"/>
      <c r="BA10" s="229"/>
      <c r="BB10" s="229"/>
      <c r="BC10" s="229"/>
      <c r="BD10" s="229"/>
      <c r="BE10" s="230"/>
      <c r="BF10" s="230"/>
      <c r="BG10" s="230"/>
      <c r="BH10" s="230"/>
      <c r="BI10" s="230"/>
      <c r="BJ10" s="230"/>
      <c r="BK10" s="230"/>
      <c r="BL10" s="230"/>
      <c r="BM10" s="230"/>
      <c r="BN10" s="230"/>
      <c r="BO10" s="230"/>
      <c r="BP10" s="230"/>
      <c r="BQ10" s="235">
        <v>4</v>
      </c>
      <c r="BR10" s="236"/>
      <c r="BS10" s="1087" t="s">
        <v>570</v>
      </c>
      <c r="BT10" s="1088"/>
      <c r="BU10" s="1088"/>
      <c r="BV10" s="1088"/>
      <c r="BW10" s="1088"/>
      <c r="BX10" s="1088"/>
      <c r="BY10" s="1088"/>
      <c r="BZ10" s="1088"/>
      <c r="CA10" s="1088"/>
      <c r="CB10" s="1088"/>
      <c r="CC10" s="1088"/>
      <c r="CD10" s="1088"/>
      <c r="CE10" s="1088"/>
      <c r="CF10" s="1088"/>
      <c r="CG10" s="1089"/>
      <c r="CH10" s="992">
        <v>1</v>
      </c>
      <c r="CI10" s="993"/>
      <c r="CJ10" s="993"/>
      <c r="CK10" s="993"/>
      <c r="CL10" s="994"/>
      <c r="CM10" s="992">
        <v>19</v>
      </c>
      <c r="CN10" s="993"/>
      <c r="CO10" s="993"/>
      <c r="CP10" s="993"/>
      <c r="CQ10" s="994"/>
      <c r="CR10" s="992">
        <v>8</v>
      </c>
      <c r="CS10" s="993"/>
      <c r="CT10" s="993"/>
      <c r="CU10" s="993"/>
      <c r="CV10" s="994"/>
      <c r="CW10" s="992" t="s">
        <v>580</v>
      </c>
      <c r="CX10" s="993"/>
      <c r="CY10" s="993"/>
      <c r="CZ10" s="993"/>
      <c r="DA10" s="994"/>
      <c r="DB10" s="992" t="s">
        <v>580</v>
      </c>
      <c r="DC10" s="993"/>
      <c r="DD10" s="993"/>
      <c r="DE10" s="993"/>
      <c r="DF10" s="994"/>
      <c r="DG10" s="992" t="s">
        <v>587</v>
      </c>
      <c r="DH10" s="993"/>
      <c r="DI10" s="993"/>
      <c r="DJ10" s="993"/>
      <c r="DK10" s="994"/>
      <c r="DL10" s="992" t="s">
        <v>587</v>
      </c>
      <c r="DM10" s="993"/>
      <c r="DN10" s="993"/>
      <c r="DO10" s="993"/>
      <c r="DP10" s="994"/>
      <c r="DQ10" s="992" t="s">
        <v>587</v>
      </c>
      <c r="DR10" s="993"/>
      <c r="DS10" s="993"/>
      <c r="DT10" s="993"/>
      <c r="DU10" s="994"/>
      <c r="DV10" s="995"/>
      <c r="DW10" s="996"/>
      <c r="DX10" s="996"/>
      <c r="DY10" s="996"/>
      <c r="DZ10" s="997"/>
      <c r="EA10" s="231"/>
    </row>
    <row r="11" spans="1:131" s="232" customFormat="1" ht="26.25" customHeight="1" x14ac:dyDescent="0.2">
      <c r="A11" s="235">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3"/>
      <c r="AL11" s="1084"/>
      <c r="AM11" s="1084"/>
      <c r="AN11" s="1084"/>
      <c r="AO11" s="1084"/>
      <c r="AP11" s="1084"/>
      <c r="AQ11" s="1084"/>
      <c r="AR11" s="1084"/>
      <c r="AS11" s="1084"/>
      <c r="AT11" s="1084"/>
      <c r="AU11" s="1085"/>
      <c r="AV11" s="1085"/>
      <c r="AW11" s="1085"/>
      <c r="AX11" s="1085"/>
      <c r="AY11" s="1086"/>
      <c r="AZ11" s="229"/>
      <c r="BA11" s="229"/>
      <c r="BB11" s="229"/>
      <c r="BC11" s="229"/>
      <c r="BD11" s="229"/>
      <c r="BE11" s="230"/>
      <c r="BF11" s="230"/>
      <c r="BG11" s="230"/>
      <c r="BH11" s="230"/>
      <c r="BI11" s="230"/>
      <c r="BJ11" s="230"/>
      <c r="BK11" s="230"/>
      <c r="BL11" s="230"/>
      <c r="BM11" s="230"/>
      <c r="BN11" s="230"/>
      <c r="BO11" s="230"/>
      <c r="BP11" s="230"/>
      <c r="BQ11" s="235">
        <v>5</v>
      </c>
      <c r="BR11" s="236"/>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1"/>
    </row>
    <row r="12" spans="1:131" s="232" customFormat="1" ht="26.25" customHeight="1" x14ac:dyDescent="0.2">
      <c r="A12" s="235">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3"/>
      <c r="AL12" s="1084"/>
      <c r="AM12" s="1084"/>
      <c r="AN12" s="1084"/>
      <c r="AO12" s="1084"/>
      <c r="AP12" s="1084"/>
      <c r="AQ12" s="1084"/>
      <c r="AR12" s="1084"/>
      <c r="AS12" s="1084"/>
      <c r="AT12" s="1084"/>
      <c r="AU12" s="1085"/>
      <c r="AV12" s="1085"/>
      <c r="AW12" s="1085"/>
      <c r="AX12" s="1085"/>
      <c r="AY12" s="1086"/>
      <c r="AZ12" s="229"/>
      <c r="BA12" s="229"/>
      <c r="BB12" s="229"/>
      <c r="BC12" s="229"/>
      <c r="BD12" s="229"/>
      <c r="BE12" s="230"/>
      <c r="BF12" s="230"/>
      <c r="BG12" s="230"/>
      <c r="BH12" s="230"/>
      <c r="BI12" s="230"/>
      <c r="BJ12" s="230"/>
      <c r="BK12" s="230"/>
      <c r="BL12" s="230"/>
      <c r="BM12" s="230"/>
      <c r="BN12" s="230"/>
      <c r="BO12" s="230"/>
      <c r="BP12" s="230"/>
      <c r="BQ12" s="235">
        <v>6</v>
      </c>
      <c r="BR12" s="236"/>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1"/>
    </row>
    <row r="13" spans="1:131" s="232" customFormat="1" ht="26.25" customHeight="1" x14ac:dyDescent="0.2">
      <c r="A13" s="235">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3"/>
      <c r="AL13" s="1084"/>
      <c r="AM13" s="1084"/>
      <c r="AN13" s="1084"/>
      <c r="AO13" s="1084"/>
      <c r="AP13" s="1084"/>
      <c r="AQ13" s="1084"/>
      <c r="AR13" s="1084"/>
      <c r="AS13" s="1084"/>
      <c r="AT13" s="1084"/>
      <c r="AU13" s="1085"/>
      <c r="AV13" s="1085"/>
      <c r="AW13" s="1085"/>
      <c r="AX13" s="1085"/>
      <c r="AY13" s="1086"/>
      <c r="AZ13" s="229"/>
      <c r="BA13" s="229"/>
      <c r="BB13" s="229"/>
      <c r="BC13" s="229"/>
      <c r="BD13" s="229"/>
      <c r="BE13" s="230"/>
      <c r="BF13" s="230"/>
      <c r="BG13" s="230"/>
      <c r="BH13" s="230"/>
      <c r="BI13" s="230"/>
      <c r="BJ13" s="230"/>
      <c r="BK13" s="230"/>
      <c r="BL13" s="230"/>
      <c r="BM13" s="230"/>
      <c r="BN13" s="230"/>
      <c r="BO13" s="230"/>
      <c r="BP13" s="230"/>
      <c r="BQ13" s="235">
        <v>7</v>
      </c>
      <c r="BR13" s="236"/>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1"/>
    </row>
    <row r="14" spans="1:131" s="232" customFormat="1" ht="26.25" customHeight="1" x14ac:dyDescent="0.2">
      <c r="A14" s="235">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3"/>
      <c r="AL14" s="1084"/>
      <c r="AM14" s="1084"/>
      <c r="AN14" s="1084"/>
      <c r="AO14" s="1084"/>
      <c r="AP14" s="1084"/>
      <c r="AQ14" s="1084"/>
      <c r="AR14" s="1084"/>
      <c r="AS14" s="1084"/>
      <c r="AT14" s="1084"/>
      <c r="AU14" s="1085"/>
      <c r="AV14" s="1085"/>
      <c r="AW14" s="1085"/>
      <c r="AX14" s="1085"/>
      <c r="AY14" s="1086"/>
      <c r="AZ14" s="229"/>
      <c r="BA14" s="229"/>
      <c r="BB14" s="229"/>
      <c r="BC14" s="229"/>
      <c r="BD14" s="229"/>
      <c r="BE14" s="230"/>
      <c r="BF14" s="230"/>
      <c r="BG14" s="230"/>
      <c r="BH14" s="230"/>
      <c r="BI14" s="230"/>
      <c r="BJ14" s="230"/>
      <c r="BK14" s="230"/>
      <c r="BL14" s="230"/>
      <c r="BM14" s="230"/>
      <c r="BN14" s="230"/>
      <c r="BO14" s="230"/>
      <c r="BP14" s="230"/>
      <c r="BQ14" s="235">
        <v>8</v>
      </c>
      <c r="BR14" s="236"/>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1"/>
    </row>
    <row r="15" spans="1:131" s="232" customFormat="1" ht="26.25" customHeight="1" x14ac:dyDescent="0.2">
      <c r="A15" s="235">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3"/>
      <c r="AL15" s="1084"/>
      <c r="AM15" s="1084"/>
      <c r="AN15" s="1084"/>
      <c r="AO15" s="1084"/>
      <c r="AP15" s="1084"/>
      <c r="AQ15" s="1084"/>
      <c r="AR15" s="1084"/>
      <c r="AS15" s="1084"/>
      <c r="AT15" s="1084"/>
      <c r="AU15" s="1085"/>
      <c r="AV15" s="1085"/>
      <c r="AW15" s="1085"/>
      <c r="AX15" s="1085"/>
      <c r="AY15" s="1086"/>
      <c r="AZ15" s="229"/>
      <c r="BA15" s="229"/>
      <c r="BB15" s="229"/>
      <c r="BC15" s="229"/>
      <c r="BD15" s="229"/>
      <c r="BE15" s="230"/>
      <c r="BF15" s="230"/>
      <c r="BG15" s="230"/>
      <c r="BH15" s="230"/>
      <c r="BI15" s="230"/>
      <c r="BJ15" s="230"/>
      <c r="BK15" s="230"/>
      <c r="BL15" s="230"/>
      <c r="BM15" s="230"/>
      <c r="BN15" s="230"/>
      <c r="BO15" s="230"/>
      <c r="BP15" s="230"/>
      <c r="BQ15" s="235">
        <v>9</v>
      </c>
      <c r="BR15" s="236"/>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1"/>
    </row>
    <row r="16" spans="1:131" s="232" customFormat="1" ht="26.25" customHeight="1" x14ac:dyDescent="0.2">
      <c r="A16" s="235">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3"/>
      <c r="AL16" s="1084"/>
      <c r="AM16" s="1084"/>
      <c r="AN16" s="1084"/>
      <c r="AO16" s="1084"/>
      <c r="AP16" s="1084"/>
      <c r="AQ16" s="1084"/>
      <c r="AR16" s="1084"/>
      <c r="AS16" s="1084"/>
      <c r="AT16" s="1084"/>
      <c r="AU16" s="1085"/>
      <c r="AV16" s="1085"/>
      <c r="AW16" s="1085"/>
      <c r="AX16" s="1085"/>
      <c r="AY16" s="1086"/>
      <c r="AZ16" s="229"/>
      <c r="BA16" s="229"/>
      <c r="BB16" s="229"/>
      <c r="BC16" s="229"/>
      <c r="BD16" s="229"/>
      <c r="BE16" s="230"/>
      <c r="BF16" s="230"/>
      <c r="BG16" s="230"/>
      <c r="BH16" s="230"/>
      <c r="BI16" s="230"/>
      <c r="BJ16" s="230"/>
      <c r="BK16" s="230"/>
      <c r="BL16" s="230"/>
      <c r="BM16" s="230"/>
      <c r="BN16" s="230"/>
      <c r="BO16" s="230"/>
      <c r="BP16" s="230"/>
      <c r="BQ16" s="235">
        <v>10</v>
      </c>
      <c r="BR16" s="236"/>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1"/>
    </row>
    <row r="17" spans="1:131" s="232" customFormat="1" ht="26.25" customHeight="1" x14ac:dyDescent="0.2">
      <c r="A17" s="235">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3"/>
      <c r="AL17" s="1084"/>
      <c r="AM17" s="1084"/>
      <c r="AN17" s="1084"/>
      <c r="AO17" s="1084"/>
      <c r="AP17" s="1084"/>
      <c r="AQ17" s="1084"/>
      <c r="AR17" s="1084"/>
      <c r="AS17" s="1084"/>
      <c r="AT17" s="1084"/>
      <c r="AU17" s="1085"/>
      <c r="AV17" s="1085"/>
      <c r="AW17" s="1085"/>
      <c r="AX17" s="1085"/>
      <c r="AY17" s="1086"/>
      <c r="AZ17" s="229"/>
      <c r="BA17" s="229"/>
      <c r="BB17" s="229"/>
      <c r="BC17" s="229"/>
      <c r="BD17" s="229"/>
      <c r="BE17" s="230"/>
      <c r="BF17" s="230"/>
      <c r="BG17" s="230"/>
      <c r="BH17" s="230"/>
      <c r="BI17" s="230"/>
      <c r="BJ17" s="230"/>
      <c r="BK17" s="230"/>
      <c r="BL17" s="230"/>
      <c r="BM17" s="230"/>
      <c r="BN17" s="230"/>
      <c r="BO17" s="230"/>
      <c r="BP17" s="230"/>
      <c r="BQ17" s="235">
        <v>11</v>
      </c>
      <c r="BR17" s="236"/>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1"/>
    </row>
    <row r="18" spans="1:131" s="232" customFormat="1" ht="26.25" customHeight="1" x14ac:dyDescent="0.2">
      <c r="A18" s="235">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3"/>
      <c r="AL18" s="1084"/>
      <c r="AM18" s="1084"/>
      <c r="AN18" s="1084"/>
      <c r="AO18" s="1084"/>
      <c r="AP18" s="1084"/>
      <c r="AQ18" s="1084"/>
      <c r="AR18" s="1084"/>
      <c r="AS18" s="1084"/>
      <c r="AT18" s="1084"/>
      <c r="AU18" s="1085"/>
      <c r="AV18" s="1085"/>
      <c r="AW18" s="1085"/>
      <c r="AX18" s="1085"/>
      <c r="AY18" s="1086"/>
      <c r="AZ18" s="229"/>
      <c r="BA18" s="229"/>
      <c r="BB18" s="229"/>
      <c r="BC18" s="229"/>
      <c r="BD18" s="229"/>
      <c r="BE18" s="230"/>
      <c r="BF18" s="230"/>
      <c r="BG18" s="230"/>
      <c r="BH18" s="230"/>
      <c r="BI18" s="230"/>
      <c r="BJ18" s="230"/>
      <c r="BK18" s="230"/>
      <c r="BL18" s="230"/>
      <c r="BM18" s="230"/>
      <c r="BN18" s="230"/>
      <c r="BO18" s="230"/>
      <c r="BP18" s="230"/>
      <c r="BQ18" s="235">
        <v>12</v>
      </c>
      <c r="BR18" s="236"/>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1"/>
    </row>
    <row r="19" spans="1:131" s="232" customFormat="1" ht="26.25" customHeight="1" x14ac:dyDescent="0.2">
      <c r="A19" s="235">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3"/>
      <c r="AL19" s="1084"/>
      <c r="AM19" s="1084"/>
      <c r="AN19" s="1084"/>
      <c r="AO19" s="1084"/>
      <c r="AP19" s="1084"/>
      <c r="AQ19" s="1084"/>
      <c r="AR19" s="1084"/>
      <c r="AS19" s="1084"/>
      <c r="AT19" s="1084"/>
      <c r="AU19" s="1085"/>
      <c r="AV19" s="1085"/>
      <c r="AW19" s="1085"/>
      <c r="AX19" s="1085"/>
      <c r="AY19" s="1086"/>
      <c r="AZ19" s="229"/>
      <c r="BA19" s="229"/>
      <c r="BB19" s="229"/>
      <c r="BC19" s="229"/>
      <c r="BD19" s="229"/>
      <c r="BE19" s="230"/>
      <c r="BF19" s="230"/>
      <c r="BG19" s="230"/>
      <c r="BH19" s="230"/>
      <c r="BI19" s="230"/>
      <c r="BJ19" s="230"/>
      <c r="BK19" s="230"/>
      <c r="BL19" s="230"/>
      <c r="BM19" s="230"/>
      <c r="BN19" s="230"/>
      <c r="BO19" s="230"/>
      <c r="BP19" s="230"/>
      <c r="BQ19" s="235">
        <v>13</v>
      </c>
      <c r="BR19" s="236"/>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1"/>
    </row>
    <row r="20" spans="1:131" s="232" customFormat="1" ht="26.25" customHeight="1" x14ac:dyDescent="0.2">
      <c r="A20" s="235">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3"/>
      <c r="AL20" s="1084"/>
      <c r="AM20" s="1084"/>
      <c r="AN20" s="1084"/>
      <c r="AO20" s="1084"/>
      <c r="AP20" s="1084"/>
      <c r="AQ20" s="1084"/>
      <c r="AR20" s="1084"/>
      <c r="AS20" s="1084"/>
      <c r="AT20" s="1084"/>
      <c r="AU20" s="1085"/>
      <c r="AV20" s="1085"/>
      <c r="AW20" s="1085"/>
      <c r="AX20" s="1085"/>
      <c r="AY20" s="1086"/>
      <c r="AZ20" s="229"/>
      <c r="BA20" s="229"/>
      <c r="BB20" s="229"/>
      <c r="BC20" s="229"/>
      <c r="BD20" s="229"/>
      <c r="BE20" s="230"/>
      <c r="BF20" s="230"/>
      <c r="BG20" s="230"/>
      <c r="BH20" s="230"/>
      <c r="BI20" s="230"/>
      <c r="BJ20" s="230"/>
      <c r="BK20" s="230"/>
      <c r="BL20" s="230"/>
      <c r="BM20" s="230"/>
      <c r="BN20" s="230"/>
      <c r="BO20" s="230"/>
      <c r="BP20" s="230"/>
      <c r="BQ20" s="235">
        <v>14</v>
      </c>
      <c r="BR20" s="236"/>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1"/>
    </row>
    <row r="21" spans="1:131" s="232" customFormat="1" ht="26.25" customHeight="1" thickBot="1" x14ac:dyDescent="0.25">
      <c r="A21" s="235">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3"/>
      <c r="AL21" s="1084"/>
      <c r="AM21" s="1084"/>
      <c r="AN21" s="1084"/>
      <c r="AO21" s="1084"/>
      <c r="AP21" s="1084"/>
      <c r="AQ21" s="1084"/>
      <c r="AR21" s="1084"/>
      <c r="AS21" s="1084"/>
      <c r="AT21" s="1084"/>
      <c r="AU21" s="1085"/>
      <c r="AV21" s="1085"/>
      <c r="AW21" s="1085"/>
      <c r="AX21" s="1085"/>
      <c r="AY21" s="1086"/>
      <c r="AZ21" s="229"/>
      <c r="BA21" s="229"/>
      <c r="BB21" s="229"/>
      <c r="BC21" s="229"/>
      <c r="BD21" s="229"/>
      <c r="BE21" s="230"/>
      <c r="BF21" s="230"/>
      <c r="BG21" s="230"/>
      <c r="BH21" s="230"/>
      <c r="BI21" s="230"/>
      <c r="BJ21" s="230"/>
      <c r="BK21" s="230"/>
      <c r="BL21" s="230"/>
      <c r="BM21" s="230"/>
      <c r="BN21" s="230"/>
      <c r="BO21" s="230"/>
      <c r="BP21" s="230"/>
      <c r="BQ21" s="235">
        <v>15</v>
      </c>
      <c r="BR21" s="236"/>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1"/>
    </row>
    <row r="22" spans="1:131" s="232" customFormat="1" ht="26.25" customHeight="1" x14ac:dyDescent="0.2">
      <c r="A22" s="235">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38"/>
      <c r="AG22" s="1039"/>
      <c r="AH22" s="1039"/>
      <c r="AI22" s="1039"/>
      <c r="AJ22" s="1040"/>
      <c r="AK22" s="1079"/>
      <c r="AL22" s="1080"/>
      <c r="AM22" s="1080"/>
      <c r="AN22" s="1080"/>
      <c r="AO22" s="1080"/>
      <c r="AP22" s="1080"/>
      <c r="AQ22" s="1080"/>
      <c r="AR22" s="1080"/>
      <c r="AS22" s="1080"/>
      <c r="AT22" s="1080"/>
      <c r="AU22" s="1081"/>
      <c r="AV22" s="1081"/>
      <c r="AW22" s="1081"/>
      <c r="AX22" s="1081"/>
      <c r="AY22" s="1082"/>
      <c r="AZ22" s="1031" t="s">
        <v>388</v>
      </c>
      <c r="BA22" s="1031"/>
      <c r="BB22" s="1031"/>
      <c r="BC22" s="1031"/>
      <c r="BD22" s="1032"/>
      <c r="BE22" s="230"/>
      <c r="BF22" s="230"/>
      <c r="BG22" s="230"/>
      <c r="BH22" s="230"/>
      <c r="BI22" s="230"/>
      <c r="BJ22" s="230"/>
      <c r="BK22" s="230"/>
      <c r="BL22" s="230"/>
      <c r="BM22" s="230"/>
      <c r="BN22" s="230"/>
      <c r="BO22" s="230"/>
      <c r="BP22" s="230"/>
      <c r="BQ22" s="235">
        <v>16</v>
      </c>
      <c r="BR22" s="236"/>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1"/>
    </row>
    <row r="23" spans="1:131" s="232" customFormat="1" ht="26.25" customHeight="1" thickBot="1" x14ac:dyDescent="0.25">
      <c r="A23" s="237" t="s">
        <v>389</v>
      </c>
      <c r="B23" s="937" t="s">
        <v>390</v>
      </c>
      <c r="C23" s="938"/>
      <c r="D23" s="938"/>
      <c r="E23" s="938"/>
      <c r="F23" s="938"/>
      <c r="G23" s="938"/>
      <c r="H23" s="938"/>
      <c r="I23" s="938"/>
      <c r="J23" s="938"/>
      <c r="K23" s="938"/>
      <c r="L23" s="938"/>
      <c r="M23" s="938"/>
      <c r="N23" s="938"/>
      <c r="O23" s="938"/>
      <c r="P23" s="948"/>
      <c r="Q23" s="1070">
        <v>25031</v>
      </c>
      <c r="R23" s="1064"/>
      <c r="S23" s="1064"/>
      <c r="T23" s="1064"/>
      <c r="U23" s="1064"/>
      <c r="V23" s="1064">
        <v>23146</v>
      </c>
      <c r="W23" s="1064"/>
      <c r="X23" s="1064"/>
      <c r="Y23" s="1064"/>
      <c r="Z23" s="1064"/>
      <c r="AA23" s="1064">
        <v>1885</v>
      </c>
      <c r="AB23" s="1064"/>
      <c r="AC23" s="1064"/>
      <c r="AD23" s="1064"/>
      <c r="AE23" s="1071"/>
      <c r="AF23" s="1072">
        <v>1759</v>
      </c>
      <c r="AG23" s="1064"/>
      <c r="AH23" s="1064"/>
      <c r="AI23" s="1064"/>
      <c r="AJ23" s="1073"/>
      <c r="AK23" s="1074"/>
      <c r="AL23" s="1075"/>
      <c r="AM23" s="1075"/>
      <c r="AN23" s="1075"/>
      <c r="AO23" s="1075"/>
      <c r="AP23" s="1064">
        <v>17377</v>
      </c>
      <c r="AQ23" s="1064"/>
      <c r="AR23" s="1064"/>
      <c r="AS23" s="1064"/>
      <c r="AT23" s="1064"/>
      <c r="AU23" s="1065"/>
      <c r="AV23" s="1065"/>
      <c r="AW23" s="1065"/>
      <c r="AX23" s="1065"/>
      <c r="AY23" s="1066"/>
      <c r="AZ23" s="1067" t="s">
        <v>127</v>
      </c>
      <c r="BA23" s="1068"/>
      <c r="BB23" s="1068"/>
      <c r="BC23" s="1068"/>
      <c r="BD23" s="1069"/>
      <c r="BE23" s="230"/>
      <c r="BF23" s="230"/>
      <c r="BG23" s="230"/>
      <c r="BH23" s="230"/>
      <c r="BI23" s="230"/>
      <c r="BJ23" s="230"/>
      <c r="BK23" s="230"/>
      <c r="BL23" s="230"/>
      <c r="BM23" s="230"/>
      <c r="BN23" s="230"/>
      <c r="BO23" s="230"/>
      <c r="BP23" s="230"/>
      <c r="BQ23" s="235">
        <v>17</v>
      </c>
      <c r="BR23" s="236"/>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1"/>
    </row>
    <row r="24" spans="1:131" s="232" customFormat="1" ht="26.25" customHeight="1" x14ac:dyDescent="0.2">
      <c r="A24" s="1063" t="s">
        <v>391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29"/>
      <c r="BA24" s="229"/>
      <c r="BB24" s="229"/>
      <c r="BC24" s="229"/>
      <c r="BD24" s="229"/>
      <c r="BE24" s="230"/>
      <c r="BF24" s="230"/>
      <c r="BG24" s="230"/>
      <c r="BH24" s="230"/>
      <c r="BI24" s="230"/>
      <c r="BJ24" s="230"/>
      <c r="BK24" s="230"/>
      <c r="BL24" s="230"/>
      <c r="BM24" s="230"/>
      <c r="BN24" s="230"/>
      <c r="BO24" s="230"/>
      <c r="BP24" s="230"/>
      <c r="BQ24" s="235">
        <v>18</v>
      </c>
      <c r="BR24" s="236"/>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1"/>
    </row>
    <row r="25" spans="1:131" ht="26.25" customHeight="1" thickBot="1" x14ac:dyDescent="0.25">
      <c r="A25" s="1062" t="s">
        <v>392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29"/>
      <c r="BK25" s="229"/>
      <c r="BL25" s="229"/>
      <c r="BM25" s="229"/>
      <c r="BN25" s="229"/>
      <c r="BO25" s="238"/>
      <c r="BP25" s="238"/>
      <c r="BQ25" s="235">
        <v>19</v>
      </c>
      <c r="BR25" s="236"/>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27"/>
    </row>
    <row r="26" spans="1:131" ht="26.25" customHeight="1" x14ac:dyDescent="0.2">
      <c r="A26" s="998" t="s">
        <v>370</v>
      </c>
      <c r="B26" s="999"/>
      <c r="C26" s="999"/>
      <c r="D26" s="999"/>
      <c r="E26" s="999"/>
      <c r="F26" s="999"/>
      <c r="G26" s="999"/>
      <c r="H26" s="999"/>
      <c r="I26" s="999"/>
      <c r="J26" s="999"/>
      <c r="K26" s="999"/>
      <c r="L26" s="999"/>
      <c r="M26" s="999"/>
      <c r="N26" s="999"/>
      <c r="O26" s="999"/>
      <c r="P26" s="1000"/>
      <c r="Q26" s="1004" t="s">
        <v>393</v>
      </c>
      <c r="R26" s="1005"/>
      <c r="S26" s="1005"/>
      <c r="T26" s="1005"/>
      <c r="U26" s="1006"/>
      <c r="V26" s="1004" t="s">
        <v>394</v>
      </c>
      <c r="W26" s="1005"/>
      <c r="X26" s="1005"/>
      <c r="Y26" s="1005"/>
      <c r="Z26" s="1006"/>
      <c r="AA26" s="1004" t="s">
        <v>395</v>
      </c>
      <c r="AB26" s="1005"/>
      <c r="AC26" s="1005"/>
      <c r="AD26" s="1005"/>
      <c r="AE26" s="1005"/>
      <c r="AF26" s="1058" t="s">
        <v>396</v>
      </c>
      <c r="AG26" s="1011"/>
      <c r="AH26" s="1011"/>
      <c r="AI26" s="1011"/>
      <c r="AJ26" s="1059"/>
      <c r="AK26" s="1005" t="s">
        <v>397</v>
      </c>
      <c r="AL26" s="1005"/>
      <c r="AM26" s="1005"/>
      <c r="AN26" s="1005"/>
      <c r="AO26" s="1006"/>
      <c r="AP26" s="1004" t="s">
        <v>398</v>
      </c>
      <c r="AQ26" s="1005"/>
      <c r="AR26" s="1005"/>
      <c r="AS26" s="1005"/>
      <c r="AT26" s="1006"/>
      <c r="AU26" s="1004" t="s">
        <v>399</v>
      </c>
      <c r="AV26" s="1005"/>
      <c r="AW26" s="1005"/>
      <c r="AX26" s="1005"/>
      <c r="AY26" s="1006"/>
      <c r="AZ26" s="1004" t="s">
        <v>400</v>
      </c>
      <c r="BA26" s="1005"/>
      <c r="BB26" s="1005"/>
      <c r="BC26" s="1005"/>
      <c r="BD26" s="1006"/>
      <c r="BE26" s="1004" t="s">
        <v>377</v>
      </c>
      <c r="BF26" s="1005"/>
      <c r="BG26" s="1005"/>
      <c r="BH26" s="1005"/>
      <c r="BI26" s="1018"/>
      <c r="BJ26" s="229"/>
      <c r="BK26" s="229"/>
      <c r="BL26" s="229"/>
      <c r="BM26" s="229"/>
      <c r="BN26" s="229"/>
      <c r="BO26" s="238"/>
      <c r="BP26" s="238"/>
      <c r="BQ26" s="235">
        <v>20</v>
      </c>
      <c r="BR26" s="236"/>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27"/>
    </row>
    <row r="27" spans="1:131" ht="26.25" customHeight="1" thickBot="1" x14ac:dyDescent="0.25">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0"/>
      <c r="AG27" s="1014"/>
      <c r="AH27" s="1014"/>
      <c r="AI27" s="1014"/>
      <c r="AJ27" s="1061"/>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29"/>
      <c r="BK27" s="229"/>
      <c r="BL27" s="229"/>
      <c r="BM27" s="229"/>
      <c r="BN27" s="229"/>
      <c r="BO27" s="238"/>
      <c r="BP27" s="238"/>
      <c r="BQ27" s="235">
        <v>21</v>
      </c>
      <c r="BR27" s="236"/>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27"/>
    </row>
    <row r="28" spans="1:131" ht="26.25" customHeight="1" thickTop="1" x14ac:dyDescent="0.2">
      <c r="A28" s="239">
        <v>1</v>
      </c>
      <c r="B28" s="1050" t="s">
        <v>401</v>
      </c>
      <c r="C28" s="1051"/>
      <c r="D28" s="1051"/>
      <c r="E28" s="1051"/>
      <c r="F28" s="1051"/>
      <c r="G28" s="1051"/>
      <c r="H28" s="1051"/>
      <c r="I28" s="1051"/>
      <c r="J28" s="1051"/>
      <c r="K28" s="1051"/>
      <c r="L28" s="1051"/>
      <c r="M28" s="1051"/>
      <c r="N28" s="1051"/>
      <c r="O28" s="1051"/>
      <c r="P28" s="1052"/>
      <c r="Q28" s="1053">
        <v>5597</v>
      </c>
      <c r="R28" s="1054"/>
      <c r="S28" s="1054"/>
      <c r="T28" s="1054"/>
      <c r="U28" s="1054"/>
      <c r="V28" s="1054">
        <v>5571</v>
      </c>
      <c r="W28" s="1054"/>
      <c r="X28" s="1054"/>
      <c r="Y28" s="1054"/>
      <c r="Z28" s="1054"/>
      <c r="AA28" s="1054">
        <v>26</v>
      </c>
      <c r="AB28" s="1054"/>
      <c r="AC28" s="1054"/>
      <c r="AD28" s="1054"/>
      <c r="AE28" s="1055"/>
      <c r="AF28" s="1056">
        <v>26</v>
      </c>
      <c r="AG28" s="1054"/>
      <c r="AH28" s="1054"/>
      <c r="AI28" s="1054"/>
      <c r="AJ28" s="1057"/>
      <c r="AK28" s="1045">
        <v>566</v>
      </c>
      <c r="AL28" s="1046"/>
      <c r="AM28" s="1046"/>
      <c r="AN28" s="1046"/>
      <c r="AO28" s="1046"/>
      <c r="AP28" s="1046">
        <v>126</v>
      </c>
      <c r="AQ28" s="1046"/>
      <c r="AR28" s="1046"/>
      <c r="AS28" s="1046"/>
      <c r="AT28" s="1046"/>
      <c r="AU28" s="1046" t="s">
        <v>579</v>
      </c>
      <c r="AV28" s="1046"/>
      <c r="AW28" s="1046"/>
      <c r="AX28" s="1046"/>
      <c r="AY28" s="1046"/>
      <c r="AZ28" s="1047" t="s">
        <v>579</v>
      </c>
      <c r="BA28" s="1047"/>
      <c r="BB28" s="1047"/>
      <c r="BC28" s="1047"/>
      <c r="BD28" s="1047"/>
      <c r="BE28" s="1048"/>
      <c r="BF28" s="1048"/>
      <c r="BG28" s="1048"/>
      <c r="BH28" s="1048"/>
      <c r="BI28" s="1049"/>
      <c r="BJ28" s="229"/>
      <c r="BK28" s="229"/>
      <c r="BL28" s="229"/>
      <c r="BM28" s="229"/>
      <c r="BN28" s="229"/>
      <c r="BO28" s="238"/>
      <c r="BP28" s="238"/>
      <c r="BQ28" s="235">
        <v>22</v>
      </c>
      <c r="BR28" s="236"/>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27"/>
    </row>
    <row r="29" spans="1:131" ht="26.25" customHeight="1" x14ac:dyDescent="0.2">
      <c r="A29" s="239">
        <v>2</v>
      </c>
      <c r="B29" s="1033" t="s">
        <v>402</v>
      </c>
      <c r="C29" s="1034"/>
      <c r="D29" s="1034"/>
      <c r="E29" s="1034"/>
      <c r="F29" s="1034"/>
      <c r="G29" s="1034"/>
      <c r="H29" s="1034"/>
      <c r="I29" s="1034"/>
      <c r="J29" s="1034"/>
      <c r="K29" s="1034"/>
      <c r="L29" s="1034"/>
      <c r="M29" s="1034"/>
      <c r="N29" s="1034"/>
      <c r="O29" s="1034"/>
      <c r="P29" s="1035"/>
      <c r="Q29" s="1041">
        <v>971</v>
      </c>
      <c r="R29" s="1042"/>
      <c r="S29" s="1042"/>
      <c r="T29" s="1042"/>
      <c r="U29" s="1042"/>
      <c r="V29" s="1042">
        <v>933</v>
      </c>
      <c r="W29" s="1042"/>
      <c r="X29" s="1042"/>
      <c r="Y29" s="1042"/>
      <c r="Z29" s="1042"/>
      <c r="AA29" s="1042">
        <v>39</v>
      </c>
      <c r="AB29" s="1042"/>
      <c r="AC29" s="1042"/>
      <c r="AD29" s="1042"/>
      <c r="AE29" s="1043"/>
      <c r="AF29" s="1038">
        <v>39</v>
      </c>
      <c r="AG29" s="1039"/>
      <c r="AH29" s="1039"/>
      <c r="AI29" s="1039"/>
      <c r="AJ29" s="1040"/>
      <c r="AK29" s="980">
        <v>224</v>
      </c>
      <c r="AL29" s="971"/>
      <c r="AM29" s="971"/>
      <c r="AN29" s="971"/>
      <c r="AO29" s="971"/>
      <c r="AP29" s="971" t="s">
        <v>579</v>
      </c>
      <c r="AQ29" s="971"/>
      <c r="AR29" s="971"/>
      <c r="AS29" s="971"/>
      <c r="AT29" s="971"/>
      <c r="AU29" s="971" t="s">
        <v>579</v>
      </c>
      <c r="AV29" s="971"/>
      <c r="AW29" s="971"/>
      <c r="AX29" s="971"/>
      <c r="AY29" s="971"/>
      <c r="AZ29" s="1044" t="s">
        <v>579</v>
      </c>
      <c r="BA29" s="1044"/>
      <c r="BB29" s="1044"/>
      <c r="BC29" s="1044"/>
      <c r="BD29" s="1044"/>
      <c r="BE29" s="972"/>
      <c r="BF29" s="972"/>
      <c r="BG29" s="972"/>
      <c r="BH29" s="972"/>
      <c r="BI29" s="973"/>
      <c r="BJ29" s="229"/>
      <c r="BK29" s="229"/>
      <c r="BL29" s="229"/>
      <c r="BM29" s="229"/>
      <c r="BN29" s="229"/>
      <c r="BO29" s="238"/>
      <c r="BP29" s="238"/>
      <c r="BQ29" s="235">
        <v>23</v>
      </c>
      <c r="BR29" s="236"/>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27"/>
    </row>
    <row r="30" spans="1:131" ht="26.25" customHeight="1" x14ac:dyDescent="0.2">
      <c r="A30" s="239">
        <v>3</v>
      </c>
      <c r="B30" s="1033" t="s">
        <v>403</v>
      </c>
      <c r="C30" s="1034"/>
      <c r="D30" s="1034"/>
      <c r="E30" s="1034"/>
      <c r="F30" s="1034"/>
      <c r="G30" s="1034"/>
      <c r="H30" s="1034"/>
      <c r="I30" s="1034"/>
      <c r="J30" s="1034"/>
      <c r="K30" s="1034"/>
      <c r="L30" s="1034"/>
      <c r="M30" s="1034"/>
      <c r="N30" s="1034"/>
      <c r="O30" s="1034"/>
      <c r="P30" s="1035"/>
      <c r="Q30" s="1041">
        <v>4998</v>
      </c>
      <c r="R30" s="1042"/>
      <c r="S30" s="1042"/>
      <c r="T30" s="1042"/>
      <c r="U30" s="1042"/>
      <c r="V30" s="1042">
        <v>4727</v>
      </c>
      <c r="W30" s="1042"/>
      <c r="X30" s="1042"/>
      <c r="Y30" s="1042"/>
      <c r="Z30" s="1042"/>
      <c r="AA30" s="1042">
        <v>271</v>
      </c>
      <c r="AB30" s="1042"/>
      <c r="AC30" s="1042"/>
      <c r="AD30" s="1042"/>
      <c r="AE30" s="1043"/>
      <c r="AF30" s="1038">
        <v>271</v>
      </c>
      <c r="AG30" s="1039"/>
      <c r="AH30" s="1039"/>
      <c r="AI30" s="1039"/>
      <c r="AJ30" s="1040"/>
      <c r="AK30" s="980">
        <v>947</v>
      </c>
      <c r="AL30" s="971"/>
      <c r="AM30" s="971"/>
      <c r="AN30" s="971"/>
      <c r="AO30" s="971"/>
      <c r="AP30" s="971" t="s">
        <v>579</v>
      </c>
      <c r="AQ30" s="971"/>
      <c r="AR30" s="971"/>
      <c r="AS30" s="971"/>
      <c r="AT30" s="971"/>
      <c r="AU30" s="971" t="s">
        <v>579</v>
      </c>
      <c r="AV30" s="971"/>
      <c r="AW30" s="971"/>
      <c r="AX30" s="971"/>
      <c r="AY30" s="971"/>
      <c r="AZ30" s="1044" t="s">
        <v>579</v>
      </c>
      <c r="BA30" s="1044"/>
      <c r="BB30" s="1044"/>
      <c r="BC30" s="1044"/>
      <c r="BD30" s="1044"/>
      <c r="BE30" s="972"/>
      <c r="BF30" s="972"/>
      <c r="BG30" s="972"/>
      <c r="BH30" s="972"/>
      <c r="BI30" s="973"/>
      <c r="BJ30" s="229"/>
      <c r="BK30" s="229"/>
      <c r="BL30" s="229"/>
      <c r="BM30" s="229"/>
      <c r="BN30" s="229"/>
      <c r="BO30" s="238"/>
      <c r="BP30" s="238"/>
      <c r="BQ30" s="235">
        <v>24</v>
      </c>
      <c r="BR30" s="236"/>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27"/>
    </row>
    <row r="31" spans="1:131" ht="26.25" customHeight="1" x14ac:dyDescent="0.2">
      <c r="A31" s="239">
        <v>4</v>
      </c>
      <c r="B31" s="1033" t="s">
        <v>404</v>
      </c>
      <c r="C31" s="1034"/>
      <c r="D31" s="1034"/>
      <c r="E31" s="1034"/>
      <c r="F31" s="1034"/>
      <c r="G31" s="1034"/>
      <c r="H31" s="1034"/>
      <c r="I31" s="1034"/>
      <c r="J31" s="1034"/>
      <c r="K31" s="1034"/>
      <c r="L31" s="1034"/>
      <c r="M31" s="1034"/>
      <c r="N31" s="1034"/>
      <c r="O31" s="1034"/>
      <c r="P31" s="1035"/>
      <c r="Q31" s="1041">
        <v>1213</v>
      </c>
      <c r="R31" s="1042"/>
      <c r="S31" s="1042"/>
      <c r="T31" s="1042"/>
      <c r="U31" s="1042"/>
      <c r="V31" s="1042">
        <v>1151</v>
      </c>
      <c r="W31" s="1042"/>
      <c r="X31" s="1042"/>
      <c r="Y31" s="1042"/>
      <c r="Z31" s="1042"/>
      <c r="AA31" s="1042">
        <v>62</v>
      </c>
      <c r="AB31" s="1042"/>
      <c r="AC31" s="1042"/>
      <c r="AD31" s="1042"/>
      <c r="AE31" s="1043"/>
      <c r="AF31" s="1038">
        <v>1407</v>
      </c>
      <c r="AG31" s="1039"/>
      <c r="AH31" s="1039"/>
      <c r="AI31" s="1039"/>
      <c r="AJ31" s="1040"/>
      <c r="AK31" s="980">
        <v>3</v>
      </c>
      <c r="AL31" s="971"/>
      <c r="AM31" s="971"/>
      <c r="AN31" s="971"/>
      <c r="AO31" s="971"/>
      <c r="AP31" s="971">
        <v>2775</v>
      </c>
      <c r="AQ31" s="971"/>
      <c r="AR31" s="971"/>
      <c r="AS31" s="971"/>
      <c r="AT31" s="971"/>
      <c r="AU31" s="971" t="s">
        <v>579</v>
      </c>
      <c r="AV31" s="971"/>
      <c r="AW31" s="971"/>
      <c r="AX31" s="971"/>
      <c r="AY31" s="971"/>
      <c r="AZ31" s="971" t="s">
        <v>579</v>
      </c>
      <c r="BA31" s="971"/>
      <c r="BB31" s="971"/>
      <c r="BC31" s="971"/>
      <c r="BD31" s="971"/>
      <c r="BE31" s="972" t="s">
        <v>405</v>
      </c>
      <c r="BF31" s="972"/>
      <c r="BG31" s="972"/>
      <c r="BH31" s="972"/>
      <c r="BI31" s="973"/>
      <c r="BJ31" s="229"/>
      <c r="BK31" s="229"/>
      <c r="BL31" s="229"/>
      <c r="BM31" s="229"/>
      <c r="BN31" s="229"/>
      <c r="BO31" s="238"/>
      <c r="BP31" s="238"/>
      <c r="BQ31" s="235">
        <v>25</v>
      </c>
      <c r="BR31" s="236"/>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27"/>
    </row>
    <row r="32" spans="1:131" ht="26.25" customHeight="1" x14ac:dyDescent="0.2">
      <c r="A32" s="239">
        <v>5</v>
      </c>
      <c r="B32" s="1033" t="s">
        <v>406</v>
      </c>
      <c r="C32" s="1034"/>
      <c r="D32" s="1034"/>
      <c r="E32" s="1034"/>
      <c r="F32" s="1034"/>
      <c r="G32" s="1034"/>
      <c r="H32" s="1034"/>
      <c r="I32" s="1034"/>
      <c r="J32" s="1034"/>
      <c r="K32" s="1034"/>
      <c r="L32" s="1034"/>
      <c r="M32" s="1034"/>
      <c r="N32" s="1034"/>
      <c r="O32" s="1034"/>
      <c r="P32" s="1035"/>
      <c r="Q32" s="1041">
        <v>1454</v>
      </c>
      <c r="R32" s="1042"/>
      <c r="S32" s="1042"/>
      <c r="T32" s="1042"/>
      <c r="U32" s="1042"/>
      <c r="V32" s="1042">
        <v>1454</v>
      </c>
      <c r="W32" s="1042"/>
      <c r="X32" s="1042"/>
      <c r="Y32" s="1042"/>
      <c r="Z32" s="1042"/>
      <c r="AA32" s="1042">
        <v>0</v>
      </c>
      <c r="AB32" s="1042"/>
      <c r="AC32" s="1042"/>
      <c r="AD32" s="1042"/>
      <c r="AE32" s="1043"/>
      <c r="AF32" s="1038">
        <v>329</v>
      </c>
      <c r="AG32" s="1039"/>
      <c r="AH32" s="1039"/>
      <c r="AI32" s="1039"/>
      <c r="AJ32" s="1040"/>
      <c r="AK32" s="980">
        <v>788</v>
      </c>
      <c r="AL32" s="971"/>
      <c r="AM32" s="971"/>
      <c r="AN32" s="971"/>
      <c r="AO32" s="971"/>
      <c r="AP32" s="971">
        <v>11744</v>
      </c>
      <c r="AQ32" s="971"/>
      <c r="AR32" s="971"/>
      <c r="AS32" s="971"/>
      <c r="AT32" s="971"/>
      <c r="AU32" s="971">
        <v>5144</v>
      </c>
      <c r="AV32" s="971"/>
      <c r="AW32" s="971"/>
      <c r="AX32" s="971"/>
      <c r="AY32" s="971"/>
      <c r="AZ32" s="971" t="s">
        <v>579</v>
      </c>
      <c r="BA32" s="971"/>
      <c r="BB32" s="971"/>
      <c r="BC32" s="971"/>
      <c r="BD32" s="971"/>
      <c r="BE32" s="972" t="s">
        <v>405</v>
      </c>
      <c r="BF32" s="972"/>
      <c r="BG32" s="972"/>
      <c r="BH32" s="972"/>
      <c r="BI32" s="973"/>
      <c r="BJ32" s="229"/>
      <c r="BK32" s="229"/>
      <c r="BL32" s="229"/>
      <c r="BM32" s="229"/>
      <c r="BN32" s="229"/>
      <c r="BO32" s="238"/>
      <c r="BP32" s="238"/>
      <c r="BQ32" s="235">
        <v>26</v>
      </c>
      <c r="BR32" s="236"/>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27"/>
    </row>
    <row r="33" spans="1:131" ht="26.25" customHeight="1" x14ac:dyDescent="0.2">
      <c r="A33" s="239">
        <v>6</v>
      </c>
      <c r="B33" s="1033"/>
      <c r="C33" s="1034"/>
      <c r="D33" s="1034"/>
      <c r="E33" s="1034"/>
      <c r="F33" s="1034"/>
      <c r="G33" s="1034"/>
      <c r="H33" s="1034"/>
      <c r="I33" s="1034"/>
      <c r="J33" s="1034"/>
      <c r="K33" s="1034"/>
      <c r="L33" s="1034"/>
      <c r="M33" s="1034"/>
      <c r="N33" s="1034"/>
      <c r="O33" s="1034"/>
      <c r="P33" s="1035"/>
      <c r="Q33" s="1041"/>
      <c r="R33" s="1042"/>
      <c r="S33" s="1042"/>
      <c r="T33" s="1042"/>
      <c r="U33" s="1042"/>
      <c r="V33" s="1042"/>
      <c r="W33" s="1042"/>
      <c r="X33" s="1042"/>
      <c r="Y33" s="1042"/>
      <c r="Z33" s="1042"/>
      <c r="AA33" s="1042"/>
      <c r="AB33" s="1042"/>
      <c r="AC33" s="1042"/>
      <c r="AD33" s="1042"/>
      <c r="AE33" s="1043"/>
      <c r="AF33" s="1038"/>
      <c r="AG33" s="1039"/>
      <c r="AH33" s="1039"/>
      <c r="AI33" s="1039"/>
      <c r="AJ33" s="1040"/>
      <c r="AK33" s="980"/>
      <c r="AL33" s="971"/>
      <c r="AM33" s="971"/>
      <c r="AN33" s="971"/>
      <c r="AO33" s="971"/>
      <c r="AP33" s="971"/>
      <c r="AQ33" s="971"/>
      <c r="AR33" s="971"/>
      <c r="AS33" s="971"/>
      <c r="AT33" s="971"/>
      <c r="AU33" s="971"/>
      <c r="AV33" s="971"/>
      <c r="AW33" s="971"/>
      <c r="AX33" s="971"/>
      <c r="AY33" s="971"/>
      <c r="AZ33" s="1044"/>
      <c r="BA33" s="1044"/>
      <c r="BB33" s="1044"/>
      <c r="BC33" s="1044"/>
      <c r="BD33" s="1044"/>
      <c r="BE33" s="972"/>
      <c r="BF33" s="972"/>
      <c r="BG33" s="972"/>
      <c r="BH33" s="972"/>
      <c r="BI33" s="973"/>
      <c r="BJ33" s="229"/>
      <c r="BK33" s="229"/>
      <c r="BL33" s="229"/>
      <c r="BM33" s="229"/>
      <c r="BN33" s="229"/>
      <c r="BO33" s="238"/>
      <c r="BP33" s="238"/>
      <c r="BQ33" s="235">
        <v>27</v>
      </c>
      <c r="BR33" s="236"/>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27"/>
    </row>
    <row r="34" spans="1:131" ht="26.25" customHeight="1" x14ac:dyDescent="0.2">
      <c r="A34" s="239">
        <v>7</v>
      </c>
      <c r="B34" s="1033"/>
      <c r="C34" s="1034"/>
      <c r="D34" s="1034"/>
      <c r="E34" s="1034"/>
      <c r="F34" s="1034"/>
      <c r="G34" s="1034"/>
      <c r="H34" s="1034"/>
      <c r="I34" s="1034"/>
      <c r="J34" s="1034"/>
      <c r="K34" s="1034"/>
      <c r="L34" s="1034"/>
      <c r="M34" s="1034"/>
      <c r="N34" s="1034"/>
      <c r="O34" s="1034"/>
      <c r="P34" s="1035"/>
      <c r="Q34" s="1041"/>
      <c r="R34" s="1042"/>
      <c r="S34" s="1042"/>
      <c r="T34" s="1042"/>
      <c r="U34" s="1042"/>
      <c r="V34" s="1042"/>
      <c r="W34" s="1042"/>
      <c r="X34" s="1042"/>
      <c r="Y34" s="1042"/>
      <c r="Z34" s="1042"/>
      <c r="AA34" s="1042"/>
      <c r="AB34" s="1042"/>
      <c r="AC34" s="1042"/>
      <c r="AD34" s="1042"/>
      <c r="AE34" s="1043"/>
      <c r="AF34" s="1038"/>
      <c r="AG34" s="1039"/>
      <c r="AH34" s="1039"/>
      <c r="AI34" s="1039"/>
      <c r="AJ34" s="1040"/>
      <c r="AK34" s="980"/>
      <c r="AL34" s="971"/>
      <c r="AM34" s="971"/>
      <c r="AN34" s="971"/>
      <c r="AO34" s="971"/>
      <c r="AP34" s="971"/>
      <c r="AQ34" s="971"/>
      <c r="AR34" s="971"/>
      <c r="AS34" s="971"/>
      <c r="AT34" s="971"/>
      <c r="AU34" s="971"/>
      <c r="AV34" s="971"/>
      <c r="AW34" s="971"/>
      <c r="AX34" s="971"/>
      <c r="AY34" s="971"/>
      <c r="AZ34" s="1044"/>
      <c r="BA34" s="1044"/>
      <c r="BB34" s="1044"/>
      <c r="BC34" s="1044"/>
      <c r="BD34" s="1044"/>
      <c r="BE34" s="972"/>
      <c r="BF34" s="972"/>
      <c r="BG34" s="972"/>
      <c r="BH34" s="972"/>
      <c r="BI34" s="973"/>
      <c r="BJ34" s="229"/>
      <c r="BK34" s="229"/>
      <c r="BL34" s="229"/>
      <c r="BM34" s="229"/>
      <c r="BN34" s="229"/>
      <c r="BO34" s="238"/>
      <c r="BP34" s="238"/>
      <c r="BQ34" s="235">
        <v>28</v>
      </c>
      <c r="BR34" s="236"/>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27"/>
    </row>
    <row r="35" spans="1:131" ht="26.25" customHeight="1" x14ac:dyDescent="0.2">
      <c r="A35" s="239">
        <v>8</v>
      </c>
      <c r="B35" s="1033"/>
      <c r="C35" s="1034"/>
      <c r="D35" s="1034"/>
      <c r="E35" s="1034"/>
      <c r="F35" s="1034"/>
      <c r="G35" s="1034"/>
      <c r="H35" s="1034"/>
      <c r="I35" s="1034"/>
      <c r="J35" s="1034"/>
      <c r="K35" s="1034"/>
      <c r="L35" s="1034"/>
      <c r="M35" s="1034"/>
      <c r="N35" s="1034"/>
      <c r="O35" s="1034"/>
      <c r="P35" s="1035"/>
      <c r="Q35" s="1041"/>
      <c r="R35" s="1042"/>
      <c r="S35" s="1042"/>
      <c r="T35" s="1042"/>
      <c r="U35" s="1042"/>
      <c r="V35" s="1042"/>
      <c r="W35" s="1042"/>
      <c r="X35" s="1042"/>
      <c r="Y35" s="1042"/>
      <c r="Z35" s="1042"/>
      <c r="AA35" s="1042"/>
      <c r="AB35" s="1042"/>
      <c r="AC35" s="1042"/>
      <c r="AD35" s="1042"/>
      <c r="AE35" s="1043"/>
      <c r="AF35" s="1038"/>
      <c r="AG35" s="1039"/>
      <c r="AH35" s="1039"/>
      <c r="AI35" s="1039"/>
      <c r="AJ35" s="1040"/>
      <c r="AK35" s="980"/>
      <c r="AL35" s="971"/>
      <c r="AM35" s="971"/>
      <c r="AN35" s="971"/>
      <c r="AO35" s="971"/>
      <c r="AP35" s="971"/>
      <c r="AQ35" s="971"/>
      <c r="AR35" s="971"/>
      <c r="AS35" s="971"/>
      <c r="AT35" s="971"/>
      <c r="AU35" s="971"/>
      <c r="AV35" s="971"/>
      <c r="AW35" s="971"/>
      <c r="AX35" s="971"/>
      <c r="AY35" s="971"/>
      <c r="AZ35" s="1044"/>
      <c r="BA35" s="1044"/>
      <c r="BB35" s="1044"/>
      <c r="BC35" s="1044"/>
      <c r="BD35" s="1044"/>
      <c r="BE35" s="972"/>
      <c r="BF35" s="972"/>
      <c r="BG35" s="972"/>
      <c r="BH35" s="972"/>
      <c r="BI35" s="973"/>
      <c r="BJ35" s="229"/>
      <c r="BK35" s="229"/>
      <c r="BL35" s="229"/>
      <c r="BM35" s="229"/>
      <c r="BN35" s="229"/>
      <c r="BO35" s="238"/>
      <c r="BP35" s="238"/>
      <c r="BQ35" s="235">
        <v>29</v>
      </c>
      <c r="BR35" s="236"/>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27"/>
    </row>
    <row r="36" spans="1:131" ht="26.25" customHeight="1" x14ac:dyDescent="0.2">
      <c r="A36" s="239">
        <v>9</v>
      </c>
      <c r="B36" s="1033"/>
      <c r="C36" s="1034"/>
      <c r="D36" s="1034"/>
      <c r="E36" s="1034"/>
      <c r="F36" s="1034"/>
      <c r="G36" s="1034"/>
      <c r="H36" s="1034"/>
      <c r="I36" s="1034"/>
      <c r="J36" s="1034"/>
      <c r="K36" s="1034"/>
      <c r="L36" s="1034"/>
      <c r="M36" s="1034"/>
      <c r="N36" s="1034"/>
      <c r="O36" s="1034"/>
      <c r="P36" s="1035"/>
      <c r="Q36" s="1041"/>
      <c r="R36" s="1042"/>
      <c r="S36" s="1042"/>
      <c r="T36" s="1042"/>
      <c r="U36" s="1042"/>
      <c r="V36" s="1042"/>
      <c r="W36" s="1042"/>
      <c r="X36" s="1042"/>
      <c r="Y36" s="1042"/>
      <c r="Z36" s="1042"/>
      <c r="AA36" s="1042"/>
      <c r="AB36" s="1042"/>
      <c r="AC36" s="1042"/>
      <c r="AD36" s="1042"/>
      <c r="AE36" s="1043"/>
      <c r="AF36" s="1038"/>
      <c r="AG36" s="1039"/>
      <c r="AH36" s="1039"/>
      <c r="AI36" s="1039"/>
      <c r="AJ36" s="1040"/>
      <c r="AK36" s="980"/>
      <c r="AL36" s="971"/>
      <c r="AM36" s="971"/>
      <c r="AN36" s="971"/>
      <c r="AO36" s="971"/>
      <c r="AP36" s="971"/>
      <c r="AQ36" s="971"/>
      <c r="AR36" s="971"/>
      <c r="AS36" s="971"/>
      <c r="AT36" s="971"/>
      <c r="AU36" s="971"/>
      <c r="AV36" s="971"/>
      <c r="AW36" s="971"/>
      <c r="AX36" s="971"/>
      <c r="AY36" s="971"/>
      <c r="AZ36" s="1044"/>
      <c r="BA36" s="1044"/>
      <c r="BB36" s="1044"/>
      <c r="BC36" s="1044"/>
      <c r="BD36" s="1044"/>
      <c r="BE36" s="972"/>
      <c r="BF36" s="972"/>
      <c r="BG36" s="972"/>
      <c r="BH36" s="972"/>
      <c r="BI36" s="973"/>
      <c r="BJ36" s="229"/>
      <c r="BK36" s="229"/>
      <c r="BL36" s="229"/>
      <c r="BM36" s="229"/>
      <c r="BN36" s="229"/>
      <c r="BO36" s="238"/>
      <c r="BP36" s="238"/>
      <c r="BQ36" s="235">
        <v>30</v>
      </c>
      <c r="BR36" s="236"/>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27"/>
    </row>
    <row r="37" spans="1:131" ht="26.25" customHeight="1" x14ac:dyDescent="0.2">
      <c r="A37" s="239">
        <v>10</v>
      </c>
      <c r="B37" s="1033"/>
      <c r="C37" s="1034"/>
      <c r="D37" s="1034"/>
      <c r="E37" s="1034"/>
      <c r="F37" s="1034"/>
      <c r="G37" s="1034"/>
      <c r="H37" s="1034"/>
      <c r="I37" s="1034"/>
      <c r="J37" s="1034"/>
      <c r="K37" s="1034"/>
      <c r="L37" s="1034"/>
      <c r="M37" s="1034"/>
      <c r="N37" s="1034"/>
      <c r="O37" s="1034"/>
      <c r="P37" s="1035"/>
      <c r="Q37" s="1041"/>
      <c r="R37" s="1042"/>
      <c r="S37" s="1042"/>
      <c r="T37" s="1042"/>
      <c r="U37" s="1042"/>
      <c r="V37" s="1042"/>
      <c r="W37" s="1042"/>
      <c r="X37" s="1042"/>
      <c r="Y37" s="1042"/>
      <c r="Z37" s="1042"/>
      <c r="AA37" s="1042"/>
      <c r="AB37" s="1042"/>
      <c r="AC37" s="1042"/>
      <c r="AD37" s="1042"/>
      <c r="AE37" s="1043"/>
      <c r="AF37" s="1038"/>
      <c r="AG37" s="1039"/>
      <c r="AH37" s="1039"/>
      <c r="AI37" s="1039"/>
      <c r="AJ37" s="1040"/>
      <c r="AK37" s="980"/>
      <c r="AL37" s="971"/>
      <c r="AM37" s="971"/>
      <c r="AN37" s="971"/>
      <c r="AO37" s="971"/>
      <c r="AP37" s="971"/>
      <c r="AQ37" s="971"/>
      <c r="AR37" s="971"/>
      <c r="AS37" s="971"/>
      <c r="AT37" s="971"/>
      <c r="AU37" s="971"/>
      <c r="AV37" s="971"/>
      <c r="AW37" s="971"/>
      <c r="AX37" s="971"/>
      <c r="AY37" s="971"/>
      <c r="AZ37" s="1044"/>
      <c r="BA37" s="1044"/>
      <c r="BB37" s="1044"/>
      <c r="BC37" s="1044"/>
      <c r="BD37" s="1044"/>
      <c r="BE37" s="972"/>
      <c r="BF37" s="972"/>
      <c r="BG37" s="972"/>
      <c r="BH37" s="972"/>
      <c r="BI37" s="973"/>
      <c r="BJ37" s="229"/>
      <c r="BK37" s="229"/>
      <c r="BL37" s="229"/>
      <c r="BM37" s="229"/>
      <c r="BN37" s="229"/>
      <c r="BO37" s="238"/>
      <c r="BP37" s="238"/>
      <c r="BQ37" s="235">
        <v>31</v>
      </c>
      <c r="BR37" s="236"/>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27"/>
    </row>
    <row r="38" spans="1:131" ht="26.25" customHeight="1" x14ac:dyDescent="0.2">
      <c r="A38" s="239">
        <v>11</v>
      </c>
      <c r="B38" s="1033"/>
      <c r="C38" s="1034"/>
      <c r="D38" s="1034"/>
      <c r="E38" s="1034"/>
      <c r="F38" s="1034"/>
      <c r="G38" s="1034"/>
      <c r="H38" s="1034"/>
      <c r="I38" s="1034"/>
      <c r="J38" s="1034"/>
      <c r="K38" s="1034"/>
      <c r="L38" s="1034"/>
      <c r="M38" s="1034"/>
      <c r="N38" s="1034"/>
      <c r="O38" s="1034"/>
      <c r="P38" s="1035"/>
      <c r="Q38" s="1041"/>
      <c r="R38" s="1042"/>
      <c r="S38" s="1042"/>
      <c r="T38" s="1042"/>
      <c r="U38" s="1042"/>
      <c r="V38" s="1042"/>
      <c r="W38" s="1042"/>
      <c r="X38" s="1042"/>
      <c r="Y38" s="1042"/>
      <c r="Z38" s="1042"/>
      <c r="AA38" s="1042"/>
      <c r="AB38" s="1042"/>
      <c r="AC38" s="1042"/>
      <c r="AD38" s="1042"/>
      <c r="AE38" s="1043"/>
      <c r="AF38" s="1038"/>
      <c r="AG38" s="1039"/>
      <c r="AH38" s="1039"/>
      <c r="AI38" s="1039"/>
      <c r="AJ38" s="1040"/>
      <c r="AK38" s="980"/>
      <c r="AL38" s="971"/>
      <c r="AM38" s="971"/>
      <c r="AN38" s="971"/>
      <c r="AO38" s="971"/>
      <c r="AP38" s="971"/>
      <c r="AQ38" s="971"/>
      <c r="AR38" s="971"/>
      <c r="AS38" s="971"/>
      <c r="AT38" s="971"/>
      <c r="AU38" s="971"/>
      <c r="AV38" s="971"/>
      <c r="AW38" s="971"/>
      <c r="AX38" s="971"/>
      <c r="AY38" s="971"/>
      <c r="AZ38" s="1044"/>
      <c r="BA38" s="1044"/>
      <c r="BB38" s="1044"/>
      <c r="BC38" s="1044"/>
      <c r="BD38" s="1044"/>
      <c r="BE38" s="972"/>
      <c r="BF38" s="972"/>
      <c r="BG38" s="972"/>
      <c r="BH38" s="972"/>
      <c r="BI38" s="973"/>
      <c r="BJ38" s="229"/>
      <c r="BK38" s="229"/>
      <c r="BL38" s="229"/>
      <c r="BM38" s="229"/>
      <c r="BN38" s="229"/>
      <c r="BO38" s="238"/>
      <c r="BP38" s="238"/>
      <c r="BQ38" s="235">
        <v>32</v>
      </c>
      <c r="BR38" s="236"/>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27"/>
    </row>
    <row r="39" spans="1:131" ht="26.25" customHeight="1" x14ac:dyDescent="0.2">
      <c r="A39" s="239">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0"/>
      <c r="AL39" s="971"/>
      <c r="AM39" s="971"/>
      <c r="AN39" s="971"/>
      <c r="AO39" s="971"/>
      <c r="AP39" s="971"/>
      <c r="AQ39" s="971"/>
      <c r="AR39" s="971"/>
      <c r="AS39" s="971"/>
      <c r="AT39" s="971"/>
      <c r="AU39" s="971"/>
      <c r="AV39" s="971"/>
      <c r="AW39" s="971"/>
      <c r="AX39" s="971"/>
      <c r="AY39" s="971"/>
      <c r="AZ39" s="1044"/>
      <c r="BA39" s="1044"/>
      <c r="BB39" s="1044"/>
      <c r="BC39" s="1044"/>
      <c r="BD39" s="1044"/>
      <c r="BE39" s="972"/>
      <c r="BF39" s="972"/>
      <c r="BG39" s="972"/>
      <c r="BH39" s="972"/>
      <c r="BI39" s="973"/>
      <c r="BJ39" s="229"/>
      <c r="BK39" s="229"/>
      <c r="BL39" s="229"/>
      <c r="BM39" s="229"/>
      <c r="BN39" s="229"/>
      <c r="BO39" s="238"/>
      <c r="BP39" s="238"/>
      <c r="BQ39" s="235">
        <v>33</v>
      </c>
      <c r="BR39" s="236"/>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27"/>
    </row>
    <row r="40" spans="1:131" ht="26.25" customHeight="1" x14ac:dyDescent="0.2">
      <c r="A40" s="235">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0"/>
      <c r="AL40" s="971"/>
      <c r="AM40" s="971"/>
      <c r="AN40" s="971"/>
      <c r="AO40" s="971"/>
      <c r="AP40" s="971"/>
      <c r="AQ40" s="971"/>
      <c r="AR40" s="971"/>
      <c r="AS40" s="971"/>
      <c r="AT40" s="971"/>
      <c r="AU40" s="971"/>
      <c r="AV40" s="971"/>
      <c r="AW40" s="971"/>
      <c r="AX40" s="971"/>
      <c r="AY40" s="971"/>
      <c r="AZ40" s="1044"/>
      <c r="BA40" s="1044"/>
      <c r="BB40" s="1044"/>
      <c r="BC40" s="1044"/>
      <c r="BD40" s="1044"/>
      <c r="BE40" s="972"/>
      <c r="BF40" s="972"/>
      <c r="BG40" s="972"/>
      <c r="BH40" s="972"/>
      <c r="BI40" s="973"/>
      <c r="BJ40" s="229"/>
      <c r="BK40" s="229"/>
      <c r="BL40" s="229"/>
      <c r="BM40" s="229"/>
      <c r="BN40" s="229"/>
      <c r="BO40" s="238"/>
      <c r="BP40" s="238"/>
      <c r="BQ40" s="235">
        <v>34</v>
      </c>
      <c r="BR40" s="236"/>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27"/>
    </row>
    <row r="41" spans="1:131" ht="26.25" customHeight="1" x14ac:dyDescent="0.2">
      <c r="A41" s="235">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0"/>
      <c r="AL41" s="971"/>
      <c r="AM41" s="971"/>
      <c r="AN41" s="971"/>
      <c r="AO41" s="971"/>
      <c r="AP41" s="971"/>
      <c r="AQ41" s="971"/>
      <c r="AR41" s="971"/>
      <c r="AS41" s="971"/>
      <c r="AT41" s="971"/>
      <c r="AU41" s="971"/>
      <c r="AV41" s="971"/>
      <c r="AW41" s="971"/>
      <c r="AX41" s="971"/>
      <c r="AY41" s="971"/>
      <c r="AZ41" s="1044"/>
      <c r="BA41" s="1044"/>
      <c r="BB41" s="1044"/>
      <c r="BC41" s="1044"/>
      <c r="BD41" s="1044"/>
      <c r="BE41" s="972"/>
      <c r="BF41" s="972"/>
      <c r="BG41" s="972"/>
      <c r="BH41" s="972"/>
      <c r="BI41" s="973"/>
      <c r="BJ41" s="229"/>
      <c r="BK41" s="229"/>
      <c r="BL41" s="229"/>
      <c r="BM41" s="229"/>
      <c r="BN41" s="229"/>
      <c r="BO41" s="238"/>
      <c r="BP41" s="238"/>
      <c r="BQ41" s="235">
        <v>35</v>
      </c>
      <c r="BR41" s="236"/>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27"/>
    </row>
    <row r="42" spans="1:131" ht="26.25" customHeight="1" x14ac:dyDescent="0.2">
      <c r="A42" s="235">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0"/>
      <c r="AL42" s="971"/>
      <c r="AM42" s="971"/>
      <c r="AN42" s="971"/>
      <c r="AO42" s="971"/>
      <c r="AP42" s="971"/>
      <c r="AQ42" s="971"/>
      <c r="AR42" s="971"/>
      <c r="AS42" s="971"/>
      <c r="AT42" s="971"/>
      <c r="AU42" s="971"/>
      <c r="AV42" s="971"/>
      <c r="AW42" s="971"/>
      <c r="AX42" s="971"/>
      <c r="AY42" s="971"/>
      <c r="AZ42" s="1044"/>
      <c r="BA42" s="1044"/>
      <c r="BB42" s="1044"/>
      <c r="BC42" s="1044"/>
      <c r="BD42" s="1044"/>
      <c r="BE42" s="972"/>
      <c r="BF42" s="972"/>
      <c r="BG42" s="972"/>
      <c r="BH42" s="972"/>
      <c r="BI42" s="973"/>
      <c r="BJ42" s="229"/>
      <c r="BK42" s="229"/>
      <c r="BL42" s="229"/>
      <c r="BM42" s="229"/>
      <c r="BN42" s="229"/>
      <c r="BO42" s="238"/>
      <c r="BP42" s="238"/>
      <c r="BQ42" s="235">
        <v>36</v>
      </c>
      <c r="BR42" s="236"/>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27"/>
    </row>
    <row r="43" spans="1:131" ht="26.25" customHeight="1" x14ac:dyDescent="0.2">
      <c r="A43" s="235">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0"/>
      <c r="AL43" s="971"/>
      <c r="AM43" s="971"/>
      <c r="AN43" s="971"/>
      <c r="AO43" s="971"/>
      <c r="AP43" s="971"/>
      <c r="AQ43" s="971"/>
      <c r="AR43" s="971"/>
      <c r="AS43" s="971"/>
      <c r="AT43" s="971"/>
      <c r="AU43" s="971"/>
      <c r="AV43" s="971"/>
      <c r="AW43" s="971"/>
      <c r="AX43" s="971"/>
      <c r="AY43" s="971"/>
      <c r="AZ43" s="1044"/>
      <c r="BA43" s="1044"/>
      <c r="BB43" s="1044"/>
      <c r="BC43" s="1044"/>
      <c r="BD43" s="1044"/>
      <c r="BE43" s="972"/>
      <c r="BF43" s="972"/>
      <c r="BG43" s="972"/>
      <c r="BH43" s="972"/>
      <c r="BI43" s="973"/>
      <c r="BJ43" s="229"/>
      <c r="BK43" s="229"/>
      <c r="BL43" s="229"/>
      <c r="BM43" s="229"/>
      <c r="BN43" s="229"/>
      <c r="BO43" s="238"/>
      <c r="BP43" s="238"/>
      <c r="BQ43" s="235">
        <v>37</v>
      </c>
      <c r="BR43" s="236"/>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27"/>
    </row>
    <row r="44" spans="1:131" ht="26.25" customHeight="1" x14ac:dyDescent="0.2">
      <c r="A44" s="235">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0"/>
      <c r="AL44" s="971"/>
      <c r="AM44" s="971"/>
      <c r="AN44" s="971"/>
      <c r="AO44" s="971"/>
      <c r="AP44" s="971"/>
      <c r="AQ44" s="971"/>
      <c r="AR44" s="971"/>
      <c r="AS44" s="971"/>
      <c r="AT44" s="971"/>
      <c r="AU44" s="971"/>
      <c r="AV44" s="971"/>
      <c r="AW44" s="971"/>
      <c r="AX44" s="971"/>
      <c r="AY44" s="971"/>
      <c r="AZ44" s="1044"/>
      <c r="BA44" s="1044"/>
      <c r="BB44" s="1044"/>
      <c r="BC44" s="1044"/>
      <c r="BD44" s="1044"/>
      <c r="BE44" s="972"/>
      <c r="BF44" s="972"/>
      <c r="BG44" s="972"/>
      <c r="BH44" s="972"/>
      <c r="BI44" s="973"/>
      <c r="BJ44" s="229"/>
      <c r="BK44" s="229"/>
      <c r="BL44" s="229"/>
      <c r="BM44" s="229"/>
      <c r="BN44" s="229"/>
      <c r="BO44" s="238"/>
      <c r="BP44" s="238"/>
      <c r="BQ44" s="235">
        <v>38</v>
      </c>
      <c r="BR44" s="236"/>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27"/>
    </row>
    <row r="45" spans="1:131" ht="26.25" customHeight="1" x14ac:dyDescent="0.2">
      <c r="A45" s="235">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0"/>
      <c r="AL45" s="971"/>
      <c r="AM45" s="971"/>
      <c r="AN45" s="971"/>
      <c r="AO45" s="971"/>
      <c r="AP45" s="971"/>
      <c r="AQ45" s="971"/>
      <c r="AR45" s="971"/>
      <c r="AS45" s="971"/>
      <c r="AT45" s="971"/>
      <c r="AU45" s="971"/>
      <c r="AV45" s="971"/>
      <c r="AW45" s="971"/>
      <c r="AX45" s="971"/>
      <c r="AY45" s="971"/>
      <c r="AZ45" s="1044"/>
      <c r="BA45" s="1044"/>
      <c r="BB45" s="1044"/>
      <c r="BC45" s="1044"/>
      <c r="BD45" s="1044"/>
      <c r="BE45" s="972"/>
      <c r="BF45" s="972"/>
      <c r="BG45" s="972"/>
      <c r="BH45" s="972"/>
      <c r="BI45" s="973"/>
      <c r="BJ45" s="229"/>
      <c r="BK45" s="229"/>
      <c r="BL45" s="229"/>
      <c r="BM45" s="229"/>
      <c r="BN45" s="229"/>
      <c r="BO45" s="238"/>
      <c r="BP45" s="238"/>
      <c r="BQ45" s="235">
        <v>39</v>
      </c>
      <c r="BR45" s="236"/>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27"/>
    </row>
    <row r="46" spans="1:131" ht="26.25" customHeight="1" x14ac:dyDescent="0.2">
      <c r="A46" s="235">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0"/>
      <c r="AL46" s="971"/>
      <c r="AM46" s="971"/>
      <c r="AN46" s="971"/>
      <c r="AO46" s="971"/>
      <c r="AP46" s="971"/>
      <c r="AQ46" s="971"/>
      <c r="AR46" s="971"/>
      <c r="AS46" s="971"/>
      <c r="AT46" s="971"/>
      <c r="AU46" s="971"/>
      <c r="AV46" s="971"/>
      <c r="AW46" s="971"/>
      <c r="AX46" s="971"/>
      <c r="AY46" s="971"/>
      <c r="AZ46" s="1044"/>
      <c r="BA46" s="1044"/>
      <c r="BB46" s="1044"/>
      <c r="BC46" s="1044"/>
      <c r="BD46" s="1044"/>
      <c r="BE46" s="972"/>
      <c r="BF46" s="972"/>
      <c r="BG46" s="972"/>
      <c r="BH46" s="972"/>
      <c r="BI46" s="973"/>
      <c r="BJ46" s="229"/>
      <c r="BK46" s="229"/>
      <c r="BL46" s="229"/>
      <c r="BM46" s="229"/>
      <c r="BN46" s="229"/>
      <c r="BO46" s="238"/>
      <c r="BP46" s="238"/>
      <c r="BQ46" s="235">
        <v>40</v>
      </c>
      <c r="BR46" s="236"/>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27"/>
    </row>
    <row r="47" spans="1:131" ht="26.25" customHeight="1" x14ac:dyDescent="0.2">
      <c r="A47" s="235">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0"/>
      <c r="AL47" s="971"/>
      <c r="AM47" s="971"/>
      <c r="AN47" s="971"/>
      <c r="AO47" s="971"/>
      <c r="AP47" s="971"/>
      <c r="AQ47" s="971"/>
      <c r="AR47" s="971"/>
      <c r="AS47" s="971"/>
      <c r="AT47" s="971"/>
      <c r="AU47" s="971"/>
      <c r="AV47" s="971"/>
      <c r="AW47" s="971"/>
      <c r="AX47" s="971"/>
      <c r="AY47" s="971"/>
      <c r="AZ47" s="1044"/>
      <c r="BA47" s="1044"/>
      <c r="BB47" s="1044"/>
      <c r="BC47" s="1044"/>
      <c r="BD47" s="1044"/>
      <c r="BE47" s="972"/>
      <c r="BF47" s="972"/>
      <c r="BG47" s="972"/>
      <c r="BH47" s="972"/>
      <c r="BI47" s="973"/>
      <c r="BJ47" s="229"/>
      <c r="BK47" s="229"/>
      <c r="BL47" s="229"/>
      <c r="BM47" s="229"/>
      <c r="BN47" s="229"/>
      <c r="BO47" s="238"/>
      <c r="BP47" s="238"/>
      <c r="BQ47" s="235">
        <v>41</v>
      </c>
      <c r="BR47" s="236"/>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27"/>
    </row>
    <row r="48" spans="1:131" ht="26.25" customHeight="1" x14ac:dyDescent="0.2">
      <c r="A48" s="235">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0"/>
      <c r="AL48" s="971"/>
      <c r="AM48" s="971"/>
      <c r="AN48" s="971"/>
      <c r="AO48" s="971"/>
      <c r="AP48" s="971"/>
      <c r="AQ48" s="971"/>
      <c r="AR48" s="971"/>
      <c r="AS48" s="971"/>
      <c r="AT48" s="971"/>
      <c r="AU48" s="971"/>
      <c r="AV48" s="971"/>
      <c r="AW48" s="971"/>
      <c r="AX48" s="971"/>
      <c r="AY48" s="971"/>
      <c r="AZ48" s="1044"/>
      <c r="BA48" s="1044"/>
      <c r="BB48" s="1044"/>
      <c r="BC48" s="1044"/>
      <c r="BD48" s="1044"/>
      <c r="BE48" s="972"/>
      <c r="BF48" s="972"/>
      <c r="BG48" s="972"/>
      <c r="BH48" s="972"/>
      <c r="BI48" s="973"/>
      <c r="BJ48" s="229"/>
      <c r="BK48" s="229"/>
      <c r="BL48" s="229"/>
      <c r="BM48" s="229"/>
      <c r="BN48" s="229"/>
      <c r="BO48" s="238"/>
      <c r="BP48" s="238"/>
      <c r="BQ48" s="235">
        <v>42</v>
      </c>
      <c r="BR48" s="236"/>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27"/>
    </row>
    <row r="49" spans="1:131" ht="26.25" customHeight="1" x14ac:dyDescent="0.2">
      <c r="A49" s="235">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0"/>
      <c r="AL49" s="971"/>
      <c r="AM49" s="971"/>
      <c r="AN49" s="971"/>
      <c r="AO49" s="971"/>
      <c r="AP49" s="971"/>
      <c r="AQ49" s="971"/>
      <c r="AR49" s="971"/>
      <c r="AS49" s="971"/>
      <c r="AT49" s="971"/>
      <c r="AU49" s="971"/>
      <c r="AV49" s="971"/>
      <c r="AW49" s="971"/>
      <c r="AX49" s="971"/>
      <c r="AY49" s="971"/>
      <c r="AZ49" s="1044"/>
      <c r="BA49" s="1044"/>
      <c r="BB49" s="1044"/>
      <c r="BC49" s="1044"/>
      <c r="BD49" s="1044"/>
      <c r="BE49" s="972"/>
      <c r="BF49" s="972"/>
      <c r="BG49" s="972"/>
      <c r="BH49" s="972"/>
      <c r="BI49" s="973"/>
      <c r="BJ49" s="229"/>
      <c r="BK49" s="229"/>
      <c r="BL49" s="229"/>
      <c r="BM49" s="229"/>
      <c r="BN49" s="229"/>
      <c r="BO49" s="238"/>
      <c r="BP49" s="238"/>
      <c r="BQ49" s="235">
        <v>43</v>
      </c>
      <c r="BR49" s="236"/>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27"/>
    </row>
    <row r="50" spans="1:131" ht="26.25" customHeight="1" x14ac:dyDescent="0.2">
      <c r="A50" s="235">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2"/>
      <c r="BF50" s="972"/>
      <c r="BG50" s="972"/>
      <c r="BH50" s="972"/>
      <c r="BI50" s="973"/>
      <c r="BJ50" s="229"/>
      <c r="BK50" s="229"/>
      <c r="BL50" s="229"/>
      <c r="BM50" s="229"/>
      <c r="BN50" s="229"/>
      <c r="BO50" s="238"/>
      <c r="BP50" s="238"/>
      <c r="BQ50" s="235">
        <v>44</v>
      </c>
      <c r="BR50" s="236"/>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27"/>
    </row>
    <row r="51" spans="1:131" ht="26.25" customHeight="1" x14ac:dyDescent="0.2">
      <c r="A51" s="235">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2"/>
      <c r="BF51" s="972"/>
      <c r="BG51" s="972"/>
      <c r="BH51" s="972"/>
      <c r="BI51" s="973"/>
      <c r="BJ51" s="229"/>
      <c r="BK51" s="229"/>
      <c r="BL51" s="229"/>
      <c r="BM51" s="229"/>
      <c r="BN51" s="229"/>
      <c r="BO51" s="238"/>
      <c r="BP51" s="238"/>
      <c r="BQ51" s="235">
        <v>45</v>
      </c>
      <c r="BR51" s="236"/>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27"/>
    </row>
    <row r="52" spans="1:131" ht="26.25" customHeight="1" x14ac:dyDescent="0.2">
      <c r="A52" s="235">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2"/>
      <c r="BF52" s="972"/>
      <c r="BG52" s="972"/>
      <c r="BH52" s="972"/>
      <c r="BI52" s="973"/>
      <c r="BJ52" s="229"/>
      <c r="BK52" s="229"/>
      <c r="BL52" s="229"/>
      <c r="BM52" s="229"/>
      <c r="BN52" s="229"/>
      <c r="BO52" s="238"/>
      <c r="BP52" s="238"/>
      <c r="BQ52" s="235">
        <v>46</v>
      </c>
      <c r="BR52" s="236"/>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27"/>
    </row>
    <row r="53" spans="1:131" ht="26.25" customHeight="1" x14ac:dyDescent="0.2">
      <c r="A53" s="235">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2"/>
      <c r="BF53" s="972"/>
      <c r="BG53" s="972"/>
      <c r="BH53" s="972"/>
      <c r="BI53" s="973"/>
      <c r="BJ53" s="229"/>
      <c r="BK53" s="229"/>
      <c r="BL53" s="229"/>
      <c r="BM53" s="229"/>
      <c r="BN53" s="229"/>
      <c r="BO53" s="238"/>
      <c r="BP53" s="238"/>
      <c r="BQ53" s="235">
        <v>47</v>
      </c>
      <c r="BR53" s="236"/>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27"/>
    </row>
    <row r="54" spans="1:131" ht="26.25" customHeight="1" x14ac:dyDescent="0.2">
      <c r="A54" s="235">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2"/>
      <c r="BF54" s="972"/>
      <c r="BG54" s="972"/>
      <c r="BH54" s="972"/>
      <c r="BI54" s="973"/>
      <c r="BJ54" s="229"/>
      <c r="BK54" s="229"/>
      <c r="BL54" s="229"/>
      <c r="BM54" s="229"/>
      <c r="BN54" s="229"/>
      <c r="BO54" s="238"/>
      <c r="BP54" s="238"/>
      <c r="BQ54" s="235">
        <v>48</v>
      </c>
      <c r="BR54" s="236"/>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27"/>
    </row>
    <row r="55" spans="1:131" ht="26.25" customHeight="1" x14ac:dyDescent="0.2">
      <c r="A55" s="235">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2"/>
      <c r="BF55" s="972"/>
      <c r="BG55" s="972"/>
      <c r="BH55" s="972"/>
      <c r="BI55" s="973"/>
      <c r="BJ55" s="229"/>
      <c r="BK55" s="229"/>
      <c r="BL55" s="229"/>
      <c r="BM55" s="229"/>
      <c r="BN55" s="229"/>
      <c r="BO55" s="238"/>
      <c r="BP55" s="238"/>
      <c r="BQ55" s="235">
        <v>49</v>
      </c>
      <c r="BR55" s="236"/>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27"/>
    </row>
    <row r="56" spans="1:131" ht="26.25" customHeight="1" x14ac:dyDescent="0.2">
      <c r="A56" s="235">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2"/>
      <c r="BF56" s="972"/>
      <c r="BG56" s="972"/>
      <c r="BH56" s="972"/>
      <c r="BI56" s="973"/>
      <c r="BJ56" s="229"/>
      <c r="BK56" s="229"/>
      <c r="BL56" s="229"/>
      <c r="BM56" s="229"/>
      <c r="BN56" s="229"/>
      <c r="BO56" s="238"/>
      <c r="BP56" s="238"/>
      <c r="BQ56" s="235">
        <v>50</v>
      </c>
      <c r="BR56" s="236"/>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27"/>
    </row>
    <row r="57" spans="1:131" ht="26.25" customHeight="1" x14ac:dyDescent="0.2">
      <c r="A57" s="235">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2"/>
      <c r="BF57" s="972"/>
      <c r="BG57" s="972"/>
      <c r="BH57" s="972"/>
      <c r="BI57" s="973"/>
      <c r="BJ57" s="229"/>
      <c r="BK57" s="229"/>
      <c r="BL57" s="229"/>
      <c r="BM57" s="229"/>
      <c r="BN57" s="229"/>
      <c r="BO57" s="238"/>
      <c r="BP57" s="238"/>
      <c r="BQ57" s="235">
        <v>51</v>
      </c>
      <c r="BR57" s="236"/>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27"/>
    </row>
    <row r="58" spans="1:131" ht="26.25" customHeight="1" x14ac:dyDescent="0.2">
      <c r="A58" s="235">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2"/>
      <c r="BF58" s="972"/>
      <c r="BG58" s="972"/>
      <c r="BH58" s="972"/>
      <c r="BI58" s="973"/>
      <c r="BJ58" s="229"/>
      <c r="BK58" s="229"/>
      <c r="BL58" s="229"/>
      <c r="BM58" s="229"/>
      <c r="BN58" s="229"/>
      <c r="BO58" s="238"/>
      <c r="BP58" s="238"/>
      <c r="BQ58" s="235">
        <v>52</v>
      </c>
      <c r="BR58" s="236"/>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27"/>
    </row>
    <row r="59" spans="1:131" ht="26.25" customHeight="1" x14ac:dyDescent="0.2">
      <c r="A59" s="235">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2"/>
      <c r="BF59" s="972"/>
      <c r="BG59" s="972"/>
      <c r="BH59" s="972"/>
      <c r="BI59" s="973"/>
      <c r="BJ59" s="229"/>
      <c r="BK59" s="229"/>
      <c r="BL59" s="229"/>
      <c r="BM59" s="229"/>
      <c r="BN59" s="229"/>
      <c r="BO59" s="238"/>
      <c r="BP59" s="238"/>
      <c r="BQ59" s="235">
        <v>53</v>
      </c>
      <c r="BR59" s="236"/>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27"/>
    </row>
    <row r="60" spans="1:131" ht="26.25" customHeight="1" x14ac:dyDescent="0.2">
      <c r="A60" s="235">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2"/>
      <c r="BF60" s="972"/>
      <c r="BG60" s="972"/>
      <c r="BH60" s="972"/>
      <c r="BI60" s="973"/>
      <c r="BJ60" s="229"/>
      <c r="BK60" s="229"/>
      <c r="BL60" s="229"/>
      <c r="BM60" s="229"/>
      <c r="BN60" s="229"/>
      <c r="BO60" s="238"/>
      <c r="BP60" s="238"/>
      <c r="BQ60" s="235">
        <v>54</v>
      </c>
      <c r="BR60" s="236"/>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27"/>
    </row>
    <row r="61" spans="1:131" ht="26.25" customHeight="1" thickBot="1" x14ac:dyDescent="0.25">
      <c r="A61" s="235">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2"/>
      <c r="BF61" s="972"/>
      <c r="BG61" s="972"/>
      <c r="BH61" s="972"/>
      <c r="BI61" s="973"/>
      <c r="BJ61" s="229"/>
      <c r="BK61" s="229"/>
      <c r="BL61" s="229"/>
      <c r="BM61" s="229"/>
      <c r="BN61" s="229"/>
      <c r="BO61" s="238"/>
      <c r="BP61" s="238"/>
      <c r="BQ61" s="235">
        <v>55</v>
      </c>
      <c r="BR61" s="236"/>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27"/>
    </row>
    <row r="62" spans="1:131" ht="26.25" customHeight="1" x14ac:dyDescent="0.2">
      <c r="A62" s="235">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2"/>
      <c r="BF62" s="972"/>
      <c r="BG62" s="972"/>
      <c r="BH62" s="972"/>
      <c r="BI62" s="973"/>
      <c r="BJ62" s="1030" t="s">
        <v>407</v>
      </c>
      <c r="BK62" s="1031"/>
      <c r="BL62" s="1031"/>
      <c r="BM62" s="1031"/>
      <c r="BN62" s="1032"/>
      <c r="BO62" s="238"/>
      <c r="BP62" s="238"/>
      <c r="BQ62" s="235">
        <v>56</v>
      </c>
      <c r="BR62" s="236"/>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27"/>
    </row>
    <row r="63" spans="1:131" ht="26.25" customHeight="1" thickBot="1" x14ac:dyDescent="0.25">
      <c r="A63" s="237" t="s">
        <v>389</v>
      </c>
      <c r="B63" s="937" t="s">
        <v>408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3"/>
      <c r="AF63" s="1024">
        <v>2071</v>
      </c>
      <c r="AG63" s="959"/>
      <c r="AH63" s="959"/>
      <c r="AI63" s="959"/>
      <c r="AJ63" s="1025"/>
      <c r="AK63" s="1026"/>
      <c r="AL63" s="963"/>
      <c r="AM63" s="963"/>
      <c r="AN63" s="963"/>
      <c r="AO63" s="963"/>
      <c r="AP63" s="959">
        <v>14645</v>
      </c>
      <c r="AQ63" s="959"/>
      <c r="AR63" s="959"/>
      <c r="AS63" s="959"/>
      <c r="AT63" s="959"/>
      <c r="AU63" s="959">
        <v>5144</v>
      </c>
      <c r="AV63" s="959"/>
      <c r="AW63" s="959"/>
      <c r="AX63" s="959"/>
      <c r="AY63" s="959"/>
      <c r="AZ63" s="1020"/>
      <c r="BA63" s="1020"/>
      <c r="BB63" s="1020"/>
      <c r="BC63" s="1020"/>
      <c r="BD63" s="1020"/>
      <c r="BE63" s="960"/>
      <c r="BF63" s="960"/>
      <c r="BG63" s="960"/>
      <c r="BH63" s="960"/>
      <c r="BI63" s="961"/>
      <c r="BJ63" s="1021" t="s">
        <v>127</v>
      </c>
      <c r="BK63" s="953"/>
      <c r="BL63" s="953"/>
      <c r="BM63" s="953"/>
      <c r="BN63" s="1022"/>
      <c r="BO63" s="238"/>
      <c r="BP63" s="238"/>
      <c r="BQ63" s="235">
        <v>57</v>
      </c>
      <c r="BR63" s="236"/>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27"/>
    </row>
    <row r="64" spans="1:131" ht="26.25"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27"/>
    </row>
    <row r="65" spans="1:131" ht="26.25" customHeight="1" thickBot="1" x14ac:dyDescent="0.25">
      <c r="A65" s="229" t="s">
        <v>409</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27"/>
    </row>
    <row r="66" spans="1:131" ht="26.25" customHeight="1" x14ac:dyDescent="0.2">
      <c r="A66" s="998" t="s">
        <v>410</v>
      </c>
      <c r="B66" s="999"/>
      <c r="C66" s="999"/>
      <c r="D66" s="999"/>
      <c r="E66" s="999"/>
      <c r="F66" s="999"/>
      <c r="G66" s="999"/>
      <c r="H66" s="999"/>
      <c r="I66" s="999"/>
      <c r="J66" s="999"/>
      <c r="K66" s="999"/>
      <c r="L66" s="999"/>
      <c r="M66" s="999"/>
      <c r="N66" s="999"/>
      <c r="O66" s="999"/>
      <c r="P66" s="1000"/>
      <c r="Q66" s="1004" t="s">
        <v>393</v>
      </c>
      <c r="R66" s="1005"/>
      <c r="S66" s="1005"/>
      <c r="T66" s="1005"/>
      <c r="U66" s="1006"/>
      <c r="V66" s="1004" t="s">
        <v>394</v>
      </c>
      <c r="W66" s="1005"/>
      <c r="X66" s="1005"/>
      <c r="Y66" s="1005"/>
      <c r="Z66" s="1006"/>
      <c r="AA66" s="1004" t="s">
        <v>395</v>
      </c>
      <c r="AB66" s="1005"/>
      <c r="AC66" s="1005"/>
      <c r="AD66" s="1005"/>
      <c r="AE66" s="1006"/>
      <c r="AF66" s="1010" t="s">
        <v>396</v>
      </c>
      <c r="AG66" s="1011"/>
      <c r="AH66" s="1011"/>
      <c r="AI66" s="1011"/>
      <c r="AJ66" s="1012"/>
      <c r="AK66" s="1004" t="s">
        <v>411</v>
      </c>
      <c r="AL66" s="999"/>
      <c r="AM66" s="999"/>
      <c r="AN66" s="999"/>
      <c r="AO66" s="1000"/>
      <c r="AP66" s="1004" t="s">
        <v>412</v>
      </c>
      <c r="AQ66" s="1005"/>
      <c r="AR66" s="1005"/>
      <c r="AS66" s="1005"/>
      <c r="AT66" s="1006"/>
      <c r="AU66" s="1004" t="s">
        <v>413</v>
      </c>
      <c r="AV66" s="1005"/>
      <c r="AW66" s="1005"/>
      <c r="AX66" s="1005"/>
      <c r="AY66" s="1006"/>
      <c r="AZ66" s="1004" t="s">
        <v>377</v>
      </c>
      <c r="BA66" s="1005"/>
      <c r="BB66" s="1005"/>
      <c r="BC66" s="1005"/>
      <c r="BD66" s="1018"/>
      <c r="BE66" s="238"/>
      <c r="BF66" s="238"/>
      <c r="BG66" s="238"/>
      <c r="BH66" s="238"/>
      <c r="BI66" s="238"/>
      <c r="BJ66" s="238"/>
      <c r="BK66" s="238"/>
      <c r="BL66" s="238"/>
      <c r="BM66" s="238"/>
      <c r="BN66" s="238"/>
      <c r="BO66" s="238"/>
      <c r="BP66" s="238"/>
      <c r="BQ66" s="235">
        <v>60</v>
      </c>
      <c r="BR66" s="240"/>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7"/>
    </row>
    <row r="67" spans="1:131" ht="26.25" customHeight="1" thickBot="1" x14ac:dyDescent="0.25">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38"/>
      <c r="BF67" s="238"/>
      <c r="BG67" s="238"/>
      <c r="BH67" s="238"/>
      <c r="BI67" s="238"/>
      <c r="BJ67" s="238"/>
      <c r="BK67" s="238"/>
      <c r="BL67" s="238"/>
      <c r="BM67" s="238"/>
      <c r="BN67" s="238"/>
      <c r="BO67" s="238"/>
      <c r="BP67" s="238"/>
      <c r="BQ67" s="235">
        <v>61</v>
      </c>
      <c r="BR67" s="240"/>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7"/>
    </row>
    <row r="68" spans="1:131" ht="26.25" customHeight="1" thickTop="1" x14ac:dyDescent="0.2">
      <c r="A68" s="233">
        <v>1</v>
      </c>
      <c r="B68" s="988" t="s">
        <v>571</v>
      </c>
      <c r="C68" s="989"/>
      <c r="D68" s="989"/>
      <c r="E68" s="989"/>
      <c r="F68" s="989"/>
      <c r="G68" s="989"/>
      <c r="H68" s="989"/>
      <c r="I68" s="989"/>
      <c r="J68" s="989"/>
      <c r="K68" s="989"/>
      <c r="L68" s="989"/>
      <c r="M68" s="989"/>
      <c r="N68" s="989"/>
      <c r="O68" s="989"/>
      <c r="P68" s="990"/>
      <c r="Q68" s="991">
        <v>1530</v>
      </c>
      <c r="R68" s="985"/>
      <c r="S68" s="985"/>
      <c r="T68" s="985"/>
      <c r="U68" s="985"/>
      <c r="V68" s="985">
        <v>1510</v>
      </c>
      <c r="W68" s="985"/>
      <c r="X68" s="985"/>
      <c r="Y68" s="985"/>
      <c r="Z68" s="985"/>
      <c r="AA68" s="985">
        <v>20</v>
      </c>
      <c r="AB68" s="985"/>
      <c r="AC68" s="985"/>
      <c r="AD68" s="985"/>
      <c r="AE68" s="985"/>
      <c r="AF68" s="985">
        <v>20</v>
      </c>
      <c r="AG68" s="985"/>
      <c r="AH68" s="985"/>
      <c r="AI68" s="985"/>
      <c r="AJ68" s="985"/>
      <c r="AK68" s="985">
        <v>95</v>
      </c>
      <c r="AL68" s="985"/>
      <c r="AM68" s="985"/>
      <c r="AN68" s="985"/>
      <c r="AO68" s="985"/>
      <c r="AP68" s="985">
        <v>2789</v>
      </c>
      <c r="AQ68" s="985"/>
      <c r="AR68" s="985"/>
      <c r="AS68" s="985"/>
      <c r="AT68" s="985"/>
      <c r="AU68" s="985">
        <v>1022</v>
      </c>
      <c r="AV68" s="985"/>
      <c r="AW68" s="985"/>
      <c r="AX68" s="985"/>
      <c r="AY68" s="985"/>
      <c r="AZ68" s="986"/>
      <c r="BA68" s="986"/>
      <c r="BB68" s="986"/>
      <c r="BC68" s="986"/>
      <c r="BD68" s="987"/>
      <c r="BE68" s="238"/>
      <c r="BF68" s="238"/>
      <c r="BG68" s="238"/>
      <c r="BH68" s="238"/>
      <c r="BI68" s="238"/>
      <c r="BJ68" s="238"/>
      <c r="BK68" s="238"/>
      <c r="BL68" s="238"/>
      <c r="BM68" s="238"/>
      <c r="BN68" s="238"/>
      <c r="BO68" s="238"/>
      <c r="BP68" s="238"/>
      <c r="BQ68" s="235">
        <v>62</v>
      </c>
      <c r="BR68" s="240"/>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7"/>
    </row>
    <row r="69" spans="1:131" ht="26.25" customHeight="1" x14ac:dyDescent="0.2">
      <c r="A69" s="235">
        <v>2</v>
      </c>
      <c r="B69" s="982" t="s">
        <v>572</v>
      </c>
      <c r="C69" s="983"/>
      <c r="D69" s="983"/>
      <c r="E69" s="983"/>
      <c r="F69" s="983"/>
      <c r="G69" s="983"/>
      <c r="H69" s="983"/>
      <c r="I69" s="983"/>
      <c r="J69" s="983"/>
      <c r="K69" s="983"/>
      <c r="L69" s="983"/>
      <c r="M69" s="983"/>
      <c r="N69" s="983"/>
      <c r="O69" s="983"/>
      <c r="P69" s="984"/>
      <c r="Q69" s="977">
        <v>2050</v>
      </c>
      <c r="R69" s="971"/>
      <c r="S69" s="971"/>
      <c r="T69" s="971"/>
      <c r="U69" s="971"/>
      <c r="V69" s="971">
        <v>2035</v>
      </c>
      <c r="W69" s="971"/>
      <c r="X69" s="971"/>
      <c r="Y69" s="971"/>
      <c r="Z69" s="971"/>
      <c r="AA69" s="971">
        <v>15</v>
      </c>
      <c r="AB69" s="971"/>
      <c r="AC69" s="971"/>
      <c r="AD69" s="971"/>
      <c r="AE69" s="971"/>
      <c r="AF69" s="971">
        <v>15</v>
      </c>
      <c r="AG69" s="971"/>
      <c r="AH69" s="971"/>
      <c r="AI69" s="971"/>
      <c r="AJ69" s="971"/>
      <c r="AK69" s="971" t="s">
        <v>580</v>
      </c>
      <c r="AL69" s="971"/>
      <c r="AM69" s="971"/>
      <c r="AN69" s="971"/>
      <c r="AO69" s="971"/>
      <c r="AP69" s="971">
        <v>1310</v>
      </c>
      <c r="AQ69" s="971"/>
      <c r="AR69" s="971"/>
      <c r="AS69" s="971"/>
      <c r="AT69" s="971"/>
      <c r="AU69" s="971">
        <v>480</v>
      </c>
      <c r="AV69" s="971"/>
      <c r="AW69" s="971"/>
      <c r="AX69" s="971"/>
      <c r="AY69" s="971"/>
      <c r="AZ69" s="972"/>
      <c r="BA69" s="972"/>
      <c r="BB69" s="972"/>
      <c r="BC69" s="972"/>
      <c r="BD69" s="973"/>
      <c r="BE69" s="238"/>
      <c r="BF69" s="238"/>
      <c r="BG69" s="238"/>
      <c r="BH69" s="238"/>
      <c r="BI69" s="238"/>
      <c r="BJ69" s="238"/>
      <c r="BK69" s="238"/>
      <c r="BL69" s="238"/>
      <c r="BM69" s="238"/>
      <c r="BN69" s="238"/>
      <c r="BO69" s="238"/>
      <c r="BP69" s="238"/>
      <c r="BQ69" s="235">
        <v>63</v>
      </c>
      <c r="BR69" s="240"/>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7"/>
    </row>
    <row r="70" spans="1:131" ht="26.25" customHeight="1" x14ac:dyDescent="0.2">
      <c r="A70" s="235">
        <v>3</v>
      </c>
      <c r="B70" s="982" t="s">
        <v>573</v>
      </c>
      <c r="C70" s="983"/>
      <c r="D70" s="983"/>
      <c r="E70" s="983"/>
      <c r="F70" s="983"/>
      <c r="G70" s="983"/>
      <c r="H70" s="983"/>
      <c r="I70" s="983"/>
      <c r="J70" s="983"/>
      <c r="K70" s="983"/>
      <c r="L70" s="983"/>
      <c r="M70" s="983"/>
      <c r="N70" s="983"/>
      <c r="O70" s="983"/>
      <c r="P70" s="984"/>
      <c r="Q70" s="977">
        <v>490</v>
      </c>
      <c r="R70" s="971"/>
      <c r="S70" s="971"/>
      <c r="T70" s="971"/>
      <c r="U70" s="971"/>
      <c r="V70" s="971">
        <v>469</v>
      </c>
      <c r="W70" s="971"/>
      <c r="X70" s="971"/>
      <c r="Y70" s="971"/>
      <c r="Z70" s="971"/>
      <c r="AA70" s="971">
        <v>21</v>
      </c>
      <c r="AB70" s="971"/>
      <c r="AC70" s="971"/>
      <c r="AD70" s="971"/>
      <c r="AE70" s="971"/>
      <c r="AF70" s="971">
        <v>21</v>
      </c>
      <c r="AG70" s="971"/>
      <c r="AH70" s="971"/>
      <c r="AI70" s="971"/>
      <c r="AJ70" s="971"/>
      <c r="AK70" s="971">
        <v>1</v>
      </c>
      <c r="AL70" s="971"/>
      <c r="AM70" s="971"/>
      <c r="AN70" s="971"/>
      <c r="AO70" s="971"/>
      <c r="AP70" s="971" t="s">
        <v>580</v>
      </c>
      <c r="AQ70" s="971"/>
      <c r="AR70" s="971"/>
      <c r="AS70" s="971"/>
      <c r="AT70" s="971"/>
      <c r="AU70" s="971" t="s">
        <v>580</v>
      </c>
      <c r="AV70" s="971"/>
      <c r="AW70" s="971"/>
      <c r="AX70" s="971"/>
      <c r="AY70" s="971"/>
      <c r="AZ70" s="972"/>
      <c r="BA70" s="972"/>
      <c r="BB70" s="972"/>
      <c r="BC70" s="972"/>
      <c r="BD70" s="973"/>
      <c r="BE70" s="238"/>
      <c r="BF70" s="238"/>
      <c r="BG70" s="238"/>
      <c r="BH70" s="238"/>
      <c r="BI70" s="238"/>
      <c r="BJ70" s="238"/>
      <c r="BK70" s="238"/>
      <c r="BL70" s="238"/>
      <c r="BM70" s="238"/>
      <c r="BN70" s="238"/>
      <c r="BO70" s="238"/>
      <c r="BP70" s="238"/>
      <c r="BQ70" s="235">
        <v>64</v>
      </c>
      <c r="BR70" s="240"/>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7"/>
    </row>
    <row r="71" spans="1:131" ht="26.25" customHeight="1" x14ac:dyDescent="0.2">
      <c r="A71" s="235">
        <v>4</v>
      </c>
      <c r="B71" s="982" t="s">
        <v>574</v>
      </c>
      <c r="C71" s="983"/>
      <c r="D71" s="983"/>
      <c r="E71" s="983"/>
      <c r="F71" s="983"/>
      <c r="G71" s="983"/>
      <c r="H71" s="983"/>
      <c r="I71" s="983"/>
      <c r="J71" s="983"/>
      <c r="K71" s="983"/>
      <c r="L71" s="983"/>
      <c r="M71" s="983"/>
      <c r="N71" s="983"/>
      <c r="O71" s="983"/>
      <c r="P71" s="984"/>
      <c r="Q71" s="977">
        <v>97</v>
      </c>
      <c r="R71" s="971"/>
      <c r="S71" s="971"/>
      <c r="T71" s="971"/>
      <c r="U71" s="971"/>
      <c r="V71" s="971">
        <v>94</v>
      </c>
      <c r="W71" s="971"/>
      <c r="X71" s="971"/>
      <c r="Y71" s="971"/>
      <c r="Z71" s="971"/>
      <c r="AA71" s="971">
        <v>3</v>
      </c>
      <c r="AB71" s="971"/>
      <c r="AC71" s="971"/>
      <c r="AD71" s="971"/>
      <c r="AE71" s="971"/>
      <c r="AF71" s="971">
        <v>3</v>
      </c>
      <c r="AG71" s="971"/>
      <c r="AH71" s="971"/>
      <c r="AI71" s="971"/>
      <c r="AJ71" s="971"/>
      <c r="AK71" s="971" t="s">
        <v>580</v>
      </c>
      <c r="AL71" s="971"/>
      <c r="AM71" s="971"/>
      <c r="AN71" s="971"/>
      <c r="AO71" s="971"/>
      <c r="AP71" s="971" t="s">
        <v>580</v>
      </c>
      <c r="AQ71" s="971"/>
      <c r="AR71" s="971"/>
      <c r="AS71" s="971"/>
      <c r="AT71" s="971"/>
      <c r="AU71" s="971" t="s">
        <v>580</v>
      </c>
      <c r="AV71" s="971"/>
      <c r="AW71" s="971"/>
      <c r="AX71" s="971"/>
      <c r="AY71" s="971"/>
      <c r="AZ71" s="972"/>
      <c r="BA71" s="972"/>
      <c r="BB71" s="972"/>
      <c r="BC71" s="972"/>
      <c r="BD71" s="973"/>
      <c r="BE71" s="238"/>
      <c r="BF71" s="238"/>
      <c r="BG71" s="238"/>
      <c r="BH71" s="238"/>
      <c r="BI71" s="238"/>
      <c r="BJ71" s="238"/>
      <c r="BK71" s="238"/>
      <c r="BL71" s="238"/>
      <c r="BM71" s="238"/>
      <c r="BN71" s="238"/>
      <c r="BO71" s="238"/>
      <c r="BP71" s="238"/>
      <c r="BQ71" s="235">
        <v>65</v>
      </c>
      <c r="BR71" s="240"/>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7"/>
    </row>
    <row r="72" spans="1:131" ht="26.25" customHeight="1" x14ac:dyDescent="0.2">
      <c r="A72" s="235">
        <v>5</v>
      </c>
      <c r="B72" s="982" t="s">
        <v>575</v>
      </c>
      <c r="C72" s="983"/>
      <c r="D72" s="983"/>
      <c r="E72" s="983"/>
      <c r="F72" s="983"/>
      <c r="G72" s="983"/>
      <c r="H72" s="983"/>
      <c r="I72" s="983"/>
      <c r="J72" s="983"/>
      <c r="K72" s="983"/>
      <c r="L72" s="983"/>
      <c r="M72" s="983"/>
      <c r="N72" s="983"/>
      <c r="O72" s="983"/>
      <c r="P72" s="984"/>
      <c r="Q72" s="977">
        <v>4075</v>
      </c>
      <c r="R72" s="971"/>
      <c r="S72" s="971"/>
      <c r="T72" s="971"/>
      <c r="U72" s="971"/>
      <c r="V72" s="971">
        <v>4013</v>
      </c>
      <c r="W72" s="971"/>
      <c r="X72" s="971"/>
      <c r="Y72" s="971"/>
      <c r="Z72" s="971"/>
      <c r="AA72" s="971">
        <v>61</v>
      </c>
      <c r="AB72" s="971"/>
      <c r="AC72" s="971"/>
      <c r="AD72" s="971"/>
      <c r="AE72" s="971"/>
      <c r="AF72" s="971">
        <v>61</v>
      </c>
      <c r="AG72" s="971"/>
      <c r="AH72" s="971"/>
      <c r="AI72" s="971"/>
      <c r="AJ72" s="971"/>
      <c r="AK72" s="971">
        <v>100</v>
      </c>
      <c r="AL72" s="971"/>
      <c r="AM72" s="971"/>
      <c r="AN72" s="971"/>
      <c r="AO72" s="971"/>
      <c r="AP72" s="971" t="s">
        <v>580</v>
      </c>
      <c r="AQ72" s="971"/>
      <c r="AR72" s="971"/>
      <c r="AS72" s="971"/>
      <c r="AT72" s="971"/>
      <c r="AU72" s="971" t="s">
        <v>580</v>
      </c>
      <c r="AV72" s="971"/>
      <c r="AW72" s="971"/>
      <c r="AX72" s="971"/>
      <c r="AY72" s="971"/>
      <c r="AZ72" s="972"/>
      <c r="BA72" s="972"/>
      <c r="BB72" s="972"/>
      <c r="BC72" s="972"/>
      <c r="BD72" s="973"/>
      <c r="BE72" s="238"/>
      <c r="BF72" s="238"/>
      <c r="BG72" s="238"/>
      <c r="BH72" s="238"/>
      <c r="BI72" s="238"/>
      <c r="BJ72" s="238"/>
      <c r="BK72" s="238"/>
      <c r="BL72" s="238"/>
      <c r="BM72" s="238"/>
      <c r="BN72" s="238"/>
      <c r="BO72" s="238"/>
      <c r="BP72" s="238"/>
      <c r="BQ72" s="235">
        <v>66</v>
      </c>
      <c r="BR72" s="240"/>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7"/>
    </row>
    <row r="73" spans="1:131" ht="26.25" customHeight="1" x14ac:dyDescent="0.2">
      <c r="A73" s="235">
        <v>6</v>
      </c>
      <c r="B73" s="982" t="s">
        <v>576</v>
      </c>
      <c r="C73" s="983"/>
      <c r="D73" s="983"/>
      <c r="E73" s="983"/>
      <c r="F73" s="983"/>
      <c r="G73" s="983"/>
      <c r="H73" s="983"/>
      <c r="I73" s="983"/>
      <c r="J73" s="983"/>
      <c r="K73" s="983"/>
      <c r="L73" s="983"/>
      <c r="M73" s="983"/>
      <c r="N73" s="983"/>
      <c r="O73" s="983"/>
      <c r="P73" s="984"/>
      <c r="Q73" s="977">
        <v>1240</v>
      </c>
      <c r="R73" s="971"/>
      <c r="S73" s="971"/>
      <c r="T73" s="971"/>
      <c r="U73" s="971"/>
      <c r="V73" s="971">
        <v>1117</v>
      </c>
      <c r="W73" s="971"/>
      <c r="X73" s="971"/>
      <c r="Y73" s="971"/>
      <c r="Z73" s="971"/>
      <c r="AA73" s="971">
        <v>123</v>
      </c>
      <c r="AB73" s="971"/>
      <c r="AC73" s="971"/>
      <c r="AD73" s="971"/>
      <c r="AE73" s="971"/>
      <c r="AF73" s="971">
        <v>123</v>
      </c>
      <c r="AG73" s="971"/>
      <c r="AH73" s="971"/>
      <c r="AI73" s="971"/>
      <c r="AJ73" s="971"/>
      <c r="AK73" s="971">
        <v>29</v>
      </c>
      <c r="AL73" s="971"/>
      <c r="AM73" s="971"/>
      <c r="AN73" s="971"/>
      <c r="AO73" s="971"/>
      <c r="AP73" s="971" t="s">
        <v>580</v>
      </c>
      <c r="AQ73" s="971"/>
      <c r="AR73" s="971"/>
      <c r="AS73" s="971"/>
      <c r="AT73" s="971"/>
      <c r="AU73" s="971" t="s">
        <v>580</v>
      </c>
      <c r="AV73" s="971"/>
      <c r="AW73" s="971"/>
      <c r="AX73" s="971"/>
      <c r="AY73" s="971"/>
      <c r="AZ73" s="972"/>
      <c r="BA73" s="972"/>
      <c r="BB73" s="972"/>
      <c r="BC73" s="972"/>
      <c r="BD73" s="973"/>
      <c r="BE73" s="238"/>
      <c r="BF73" s="238"/>
      <c r="BG73" s="238"/>
      <c r="BH73" s="238"/>
      <c r="BI73" s="238"/>
      <c r="BJ73" s="238"/>
      <c r="BK73" s="238"/>
      <c r="BL73" s="238"/>
      <c r="BM73" s="238"/>
      <c r="BN73" s="238"/>
      <c r="BO73" s="238"/>
      <c r="BP73" s="238"/>
      <c r="BQ73" s="235">
        <v>67</v>
      </c>
      <c r="BR73" s="240"/>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7"/>
    </row>
    <row r="74" spans="1:131" ht="26.25" customHeight="1" x14ac:dyDescent="0.2">
      <c r="A74" s="235">
        <v>7</v>
      </c>
      <c r="B74" s="982" t="s">
        <v>577</v>
      </c>
      <c r="C74" s="983"/>
      <c r="D74" s="983"/>
      <c r="E74" s="983"/>
      <c r="F74" s="983"/>
      <c r="G74" s="983"/>
      <c r="H74" s="983"/>
      <c r="I74" s="983"/>
      <c r="J74" s="983"/>
      <c r="K74" s="983"/>
      <c r="L74" s="983"/>
      <c r="M74" s="983"/>
      <c r="N74" s="983"/>
      <c r="O74" s="983"/>
      <c r="P74" s="984"/>
      <c r="Q74" s="977">
        <v>398526</v>
      </c>
      <c r="R74" s="971"/>
      <c r="S74" s="971"/>
      <c r="T74" s="971"/>
      <c r="U74" s="971"/>
      <c r="V74" s="971">
        <v>388109</v>
      </c>
      <c r="W74" s="971"/>
      <c r="X74" s="971"/>
      <c r="Y74" s="971"/>
      <c r="Z74" s="971"/>
      <c r="AA74" s="971">
        <v>10417</v>
      </c>
      <c r="AB74" s="971"/>
      <c r="AC74" s="971"/>
      <c r="AD74" s="971"/>
      <c r="AE74" s="971"/>
      <c r="AF74" s="971">
        <v>10417</v>
      </c>
      <c r="AG74" s="971"/>
      <c r="AH74" s="971"/>
      <c r="AI74" s="971"/>
      <c r="AJ74" s="971"/>
      <c r="AK74" s="971">
        <v>77</v>
      </c>
      <c r="AL74" s="971"/>
      <c r="AM74" s="971"/>
      <c r="AN74" s="971"/>
      <c r="AO74" s="971"/>
      <c r="AP74" s="971" t="s">
        <v>580</v>
      </c>
      <c r="AQ74" s="971"/>
      <c r="AR74" s="971"/>
      <c r="AS74" s="971"/>
      <c r="AT74" s="971"/>
      <c r="AU74" s="971" t="s">
        <v>580</v>
      </c>
      <c r="AV74" s="971"/>
      <c r="AW74" s="971"/>
      <c r="AX74" s="971"/>
      <c r="AY74" s="971"/>
      <c r="AZ74" s="972"/>
      <c r="BA74" s="972"/>
      <c r="BB74" s="972"/>
      <c r="BC74" s="972"/>
      <c r="BD74" s="973"/>
      <c r="BE74" s="238"/>
      <c r="BF74" s="238"/>
      <c r="BG74" s="238"/>
      <c r="BH74" s="238"/>
      <c r="BI74" s="238"/>
      <c r="BJ74" s="238"/>
      <c r="BK74" s="238"/>
      <c r="BL74" s="238"/>
      <c r="BM74" s="238"/>
      <c r="BN74" s="238"/>
      <c r="BO74" s="238"/>
      <c r="BP74" s="238"/>
      <c r="BQ74" s="235">
        <v>68</v>
      </c>
      <c r="BR74" s="240"/>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7"/>
    </row>
    <row r="75" spans="1:131" ht="26.25" customHeight="1" x14ac:dyDescent="0.2">
      <c r="A75" s="235">
        <v>8</v>
      </c>
      <c r="B75" s="982" t="s">
        <v>578</v>
      </c>
      <c r="C75" s="983"/>
      <c r="D75" s="983"/>
      <c r="E75" s="983"/>
      <c r="F75" s="983"/>
      <c r="G75" s="983"/>
      <c r="H75" s="983"/>
      <c r="I75" s="983"/>
      <c r="J75" s="983"/>
      <c r="K75" s="983"/>
      <c r="L75" s="983"/>
      <c r="M75" s="983"/>
      <c r="N75" s="983"/>
      <c r="O75" s="983"/>
      <c r="P75" s="984"/>
      <c r="Q75" s="978">
        <v>2469</v>
      </c>
      <c r="R75" s="979"/>
      <c r="S75" s="979"/>
      <c r="T75" s="979"/>
      <c r="U75" s="980"/>
      <c r="V75" s="981">
        <v>2468</v>
      </c>
      <c r="W75" s="979"/>
      <c r="X75" s="979"/>
      <c r="Y75" s="979"/>
      <c r="Z75" s="980"/>
      <c r="AA75" s="981">
        <v>1</v>
      </c>
      <c r="AB75" s="979"/>
      <c r="AC75" s="979"/>
      <c r="AD75" s="979"/>
      <c r="AE75" s="980"/>
      <c r="AF75" s="981">
        <v>1</v>
      </c>
      <c r="AG75" s="979"/>
      <c r="AH75" s="979"/>
      <c r="AI75" s="979"/>
      <c r="AJ75" s="980"/>
      <c r="AK75" s="981" t="s">
        <v>580</v>
      </c>
      <c r="AL75" s="979"/>
      <c r="AM75" s="979"/>
      <c r="AN75" s="979"/>
      <c r="AO75" s="980"/>
      <c r="AP75" s="971" t="s">
        <v>580</v>
      </c>
      <c r="AQ75" s="971"/>
      <c r="AR75" s="971"/>
      <c r="AS75" s="971"/>
      <c r="AT75" s="971"/>
      <c r="AU75" s="971" t="s">
        <v>580</v>
      </c>
      <c r="AV75" s="971"/>
      <c r="AW75" s="971"/>
      <c r="AX75" s="971"/>
      <c r="AY75" s="971"/>
      <c r="AZ75" s="972"/>
      <c r="BA75" s="972"/>
      <c r="BB75" s="972"/>
      <c r="BC75" s="972"/>
      <c r="BD75" s="973"/>
      <c r="BE75" s="238"/>
      <c r="BF75" s="238"/>
      <c r="BG75" s="238"/>
      <c r="BH75" s="238"/>
      <c r="BI75" s="238"/>
      <c r="BJ75" s="238"/>
      <c r="BK75" s="238"/>
      <c r="BL75" s="238"/>
      <c r="BM75" s="238"/>
      <c r="BN75" s="238"/>
      <c r="BO75" s="238"/>
      <c r="BP75" s="238"/>
      <c r="BQ75" s="235">
        <v>69</v>
      </c>
      <c r="BR75" s="240"/>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7"/>
    </row>
    <row r="76" spans="1:131" ht="26.25" customHeight="1" x14ac:dyDescent="0.2">
      <c r="A76" s="235">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8"/>
      <c r="BF76" s="238"/>
      <c r="BG76" s="238"/>
      <c r="BH76" s="238"/>
      <c r="BI76" s="238"/>
      <c r="BJ76" s="238"/>
      <c r="BK76" s="238"/>
      <c r="BL76" s="238"/>
      <c r="BM76" s="238"/>
      <c r="BN76" s="238"/>
      <c r="BO76" s="238"/>
      <c r="BP76" s="238"/>
      <c r="BQ76" s="235">
        <v>70</v>
      </c>
      <c r="BR76" s="240"/>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7"/>
    </row>
    <row r="77" spans="1:131" ht="26.25" customHeight="1" x14ac:dyDescent="0.2">
      <c r="A77" s="235">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8"/>
      <c r="BF77" s="238"/>
      <c r="BG77" s="238"/>
      <c r="BH77" s="238"/>
      <c r="BI77" s="238"/>
      <c r="BJ77" s="238"/>
      <c r="BK77" s="238"/>
      <c r="BL77" s="238"/>
      <c r="BM77" s="238"/>
      <c r="BN77" s="238"/>
      <c r="BO77" s="238"/>
      <c r="BP77" s="238"/>
      <c r="BQ77" s="235">
        <v>71</v>
      </c>
      <c r="BR77" s="240"/>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7"/>
    </row>
    <row r="78" spans="1:131" ht="26.25" customHeight="1" x14ac:dyDescent="0.2">
      <c r="A78" s="235">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8"/>
      <c r="BF78" s="238"/>
      <c r="BG78" s="238"/>
      <c r="BH78" s="238"/>
      <c r="BI78" s="238"/>
      <c r="BJ78" s="227"/>
      <c r="BK78" s="227"/>
      <c r="BL78" s="227"/>
      <c r="BM78" s="227"/>
      <c r="BN78" s="227"/>
      <c r="BO78" s="238"/>
      <c r="BP78" s="238"/>
      <c r="BQ78" s="235">
        <v>72</v>
      </c>
      <c r="BR78" s="240"/>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7"/>
    </row>
    <row r="79" spans="1:131" ht="26.25" customHeight="1" x14ac:dyDescent="0.2">
      <c r="A79" s="235">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8"/>
      <c r="BF79" s="238"/>
      <c r="BG79" s="238"/>
      <c r="BH79" s="238"/>
      <c r="BI79" s="238"/>
      <c r="BJ79" s="227"/>
      <c r="BK79" s="227"/>
      <c r="BL79" s="227"/>
      <c r="BM79" s="227"/>
      <c r="BN79" s="227"/>
      <c r="BO79" s="238"/>
      <c r="BP79" s="238"/>
      <c r="BQ79" s="235">
        <v>73</v>
      </c>
      <c r="BR79" s="240"/>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7"/>
    </row>
    <row r="80" spans="1:131" ht="26.25" customHeight="1" x14ac:dyDescent="0.2">
      <c r="A80" s="235">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8"/>
      <c r="BF80" s="238"/>
      <c r="BG80" s="238"/>
      <c r="BH80" s="238"/>
      <c r="BI80" s="238"/>
      <c r="BJ80" s="238"/>
      <c r="BK80" s="238"/>
      <c r="BL80" s="238"/>
      <c r="BM80" s="238"/>
      <c r="BN80" s="238"/>
      <c r="BO80" s="238"/>
      <c r="BP80" s="238"/>
      <c r="BQ80" s="235">
        <v>74</v>
      </c>
      <c r="BR80" s="240"/>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7"/>
    </row>
    <row r="81" spans="1:131" ht="26.25" customHeight="1" x14ac:dyDescent="0.2">
      <c r="A81" s="235">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8"/>
      <c r="BF81" s="238"/>
      <c r="BG81" s="238"/>
      <c r="BH81" s="238"/>
      <c r="BI81" s="238"/>
      <c r="BJ81" s="238"/>
      <c r="BK81" s="238"/>
      <c r="BL81" s="238"/>
      <c r="BM81" s="238"/>
      <c r="BN81" s="238"/>
      <c r="BO81" s="238"/>
      <c r="BP81" s="238"/>
      <c r="BQ81" s="235">
        <v>75</v>
      </c>
      <c r="BR81" s="240"/>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7"/>
    </row>
    <row r="82" spans="1:131" ht="26.25" customHeight="1" x14ac:dyDescent="0.2">
      <c r="A82" s="235">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8"/>
      <c r="BF82" s="238"/>
      <c r="BG82" s="238"/>
      <c r="BH82" s="238"/>
      <c r="BI82" s="238"/>
      <c r="BJ82" s="238"/>
      <c r="BK82" s="238"/>
      <c r="BL82" s="238"/>
      <c r="BM82" s="238"/>
      <c r="BN82" s="238"/>
      <c r="BO82" s="238"/>
      <c r="BP82" s="238"/>
      <c r="BQ82" s="235">
        <v>76</v>
      </c>
      <c r="BR82" s="240"/>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7"/>
    </row>
    <row r="83" spans="1:131" ht="26.25" customHeight="1" x14ac:dyDescent="0.2">
      <c r="A83" s="235">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8"/>
      <c r="BF83" s="238"/>
      <c r="BG83" s="238"/>
      <c r="BH83" s="238"/>
      <c r="BI83" s="238"/>
      <c r="BJ83" s="238"/>
      <c r="BK83" s="238"/>
      <c r="BL83" s="238"/>
      <c r="BM83" s="238"/>
      <c r="BN83" s="238"/>
      <c r="BO83" s="238"/>
      <c r="BP83" s="238"/>
      <c r="BQ83" s="235">
        <v>77</v>
      </c>
      <c r="BR83" s="240"/>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7"/>
    </row>
    <row r="84" spans="1:131" ht="26.25" customHeight="1" x14ac:dyDescent="0.2">
      <c r="A84" s="235">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8"/>
      <c r="BF84" s="238"/>
      <c r="BG84" s="238"/>
      <c r="BH84" s="238"/>
      <c r="BI84" s="238"/>
      <c r="BJ84" s="238"/>
      <c r="BK84" s="238"/>
      <c r="BL84" s="238"/>
      <c r="BM84" s="238"/>
      <c r="BN84" s="238"/>
      <c r="BO84" s="238"/>
      <c r="BP84" s="238"/>
      <c r="BQ84" s="235">
        <v>78</v>
      </c>
      <c r="BR84" s="240"/>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7"/>
    </row>
    <row r="85" spans="1:131" ht="26.25" customHeight="1" x14ac:dyDescent="0.2">
      <c r="A85" s="235">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8"/>
      <c r="BF85" s="238"/>
      <c r="BG85" s="238"/>
      <c r="BH85" s="238"/>
      <c r="BI85" s="238"/>
      <c r="BJ85" s="238"/>
      <c r="BK85" s="238"/>
      <c r="BL85" s="238"/>
      <c r="BM85" s="238"/>
      <c r="BN85" s="238"/>
      <c r="BO85" s="238"/>
      <c r="BP85" s="238"/>
      <c r="BQ85" s="235">
        <v>79</v>
      </c>
      <c r="BR85" s="240"/>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7"/>
    </row>
    <row r="86" spans="1:131" ht="26.25" customHeight="1" x14ac:dyDescent="0.2">
      <c r="A86" s="235">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8"/>
      <c r="BF86" s="238"/>
      <c r="BG86" s="238"/>
      <c r="BH86" s="238"/>
      <c r="BI86" s="238"/>
      <c r="BJ86" s="238"/>
      <c r="BK86" s="238"/>
      <c r="BL86" s="238"/>
      <c r="BM86" s="238"/>
      <c r="BN86" s="238"/>
      <c r="BO86" s="238"/>
      <c r="BP86" s="238"/>
      <c r="BQ86" s="235">
        <v>80</v>
      </c>
      <c r="BR86" s="240"/>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7"/>
    </row>
    <row r="87" spans="1:131" ht="26.25" customHeight="1" x14ac:dyDescent="0.2">
      <c r="A87" s="241">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8"/>
      <c r="BF87" s="238"/>
      <c r="BG87" s="238"/>
      <c r="BH87" s="238"/>
      <c r="BI87" s="238"/>
      <c r="BJ87" s="238"/>
      <c r="BK87" s="238"/>
      <c r="BL87" s="238"/>
      <c r="BM87" s="238"/>
      <c r="BN87" s="238"/>
      <c r="BO87" s="238"/>
      <c r="BP87" s="238"/>
      <c r="BQ87" s="235">
        <v>81</v>
      </c>
      <c r="BR87" s="240"/>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7"/>
    </row>
    <row r="88" spans="1:131" ht="26.25" customHeight="1" thickBot="1" x14ac:dyDescent="0.25">
      <c r="A88" s="237" t="s">
        <v>389</v>
      </c>
      <c r="B88" s="937" t="s">
        <v>414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10661</v>
      </c>
      <c r="AG88" s="959"/>
      <c r="AH88" s="959"/>
      <c r="AI88" s="959"/>
      <c r="AJ88" s="959"/>
      <c r="AK88" s="963"/>
      <c r="AL88" s="963"/>
      <c r="AM88" s="963"/>
      <c r="AN88" s="963"/>
      <c r="AO88" s="963"/>
      <c r="AP88" s="959">
        <v>4099</v>
      </c>
      <c r="AQ88" s="959"/>
      <c r="AR88" s="959"/>
      <c r="AS88" s="959"/>
      <c r="AT88" s="959"/>
      <c r="AU88" s="959">
        <v>1502</v>
      </c>
      <c r="AV88" s="959"/>
      <c r="AW88" s="959"/>
      <c r="AX88" s="959"/>
      <c r="AY88" s="959"/>
      <c r="AZ88" s="960"/>
      <c r="BA88" s="960"/>
      <c r="BB88" s="960"/>
      <c r="BC88" s="960"/>
      <c r="BD88" s="961"/>
      <c r="BE88" s="238"/>
      <c r="BF88" s="238"/>
      <c r="BG88" s="238"/>
      <c r="BH88" s="238"/>
      <c r="BI88" s="238"/>
      <c r="BJ88" s="238"/>
      <c r="BK88" s="238"/>
      <c r="BL88" s="238"/>
      <c r="BM88" s="238"/>
      <c r="BN88" s="238"/>
      <c r="BO88" s="238"/>
      <c r="BP88" s="238"/>
      <c r="BQ88" s="235">
        <v>82</v>
      </c>
      <c r="BR88" s="240"/>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7"/>
    </row>
    <row r="89" spans="1:131" ht="26.25" hidden="1" customHeight="1" x14ac:dyDescent="0.2">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7"/>
    </row>
    <row r="90" spans="1:131" ht="26.25" hidden="1" customHeight="1" x14ac:dyDescent="0.2">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7"/>
    </row>
    <row r="91" spans="1:131" ht="26.25" hidden="1" customHeight="1" x14ac:dyDescent="0.2">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7"/>
    </row>
    <row r="92" spans="1:131" ht="26.25" hidden="1" customHeight="1" x14ac:dyDescent="0.2">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7"/>
    </row>
    <row r="93" spans="1:131" ht="26.25" hidden="1" customHeight="1" x14ac:dyDescent="0.2">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7"/>
    </row>
    <row r="94" spans="1:131" ht="26.25" hidden="1" customHeight="1" x14ac:dyDescent="0.2">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7"/>
    </row>
    <row r="95" spans="1:131" ht="26.25" hidden="1" customHeight="1" x14ac:dyDescent="0.2">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7"/>
    </row>
    <row r="96" spans="1:131" ht="26.25" hidden="1" customHeight="1" x14ac:dyDescent="0.2">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7"/>
    </row>
    <row r="97" spans="1:131" ht="26.25" hidden="1" customHeight="1" x14ac:dyDescent="0.2">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7"/>
    </row>
    <row r="98" spans="1:131" ht="26.25" hidden="1" customHeight="1" x14ac:dyDescent="0.2">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7"/>
    </row>
    <row r="99" spans="1:131" ht="26.25" hidden="1" customHeight="1" x14ac:dyDescent="0.2">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7"/>
    </row>
    <row r="100" spans="1:131" ht="26.25" hidden="1" customHeight="1" x14ac:dyDescent="0.2">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7"/>
    </row>
    <row r="101" spans="1:131" ht="26.25" hidden="1" customHeight="1" x14ac:dyDescent="0.2">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7"/>
    </row>
    <row r="102" spans="1:131" ht="26.25" customHeight="1" thickBot="1" x14ac:dyDescent="0.25">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389</v>
      </c>
      <c r="BR102" s="937" t="s">
        <v>415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42</v>
      </c>
      <c r="CS102" s="953"/>
      <c r="CT102" s="953"/>
      <c r="CU102" s="953"/>
      <c r="CV102" s="954"/>
      <c r="CW102" s="952">
        <v>98</v>
      </c>
      <c r="CX102" s="953"/>
      <c r="CY102" s="953"/>
      <c r="CZ102" s="953"/>
      <c r="DA102" s="954"/>
      <c r="DB102" s="952" t="s">
        <v>587</v>
      </c>
      <c r="DC102" s="953"/>
      <c r="DD102" s="953"/>
      <c r="DE102" s="953"/>
      <c r="DF102" s="954"/>
      <c r="DG102" s="952" t="s">
        <v>587</v>
      </c>
      <c r="DH102" s="953"/>
      <c r="DI102" s="953"/>
      <c r="DJ102" s="953"/>
      <c r="DK102" s="954"/>
      <c r="DL102" s="952" t="s">
        <v>587</v>
      </c>
      <c r="DM102" s="953"/>
      <c r="DN102" s="953"/>
      <c r="DO102" s="953"/>
      <c r="DP102" s="954"/>
      <c r="DQ102" s="952" t="s">
        <v>587</v>
      </c>
      <c r="DR102" s="953"/>
      <c r="DS102" s="953"/>
      <c r="DT102" s="953"/>
      <c r="DU102" s="954"/>
      <c r="DV102" s="937"/>
      <c r="DW102" s="938"/>
      <c r="DX102" s="938"/>
      <c r="DY102" s="938"/>
      <c r="DZ102" s="939"/>
      <c r="EA102" s="227"/>
    </row>
    <row r="103" spans="1:131" ht="26.25" customHeight="1" x14ac:dyDescent="0.2">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40" t="s">
        <v>416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7"/>
    </row>
    <row r="104" spans="1:131" ht="26.25" customHeight="1" x14ac:dyDescent="0.2">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41" t="s">
        <v>417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7"/>
    </row>
    <row r="105" spans="1:131" ht="11.25" customHeight="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6" t="s">
        <v>418</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419</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2">
      <c r="A108" s="942" t="s">
        <v>420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7" customFormat="1" ht="26.25" customHeight="1" x14ac:dyDescent="0.2">
      <c r="A109" s="895" t="s">
        <v>422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423</v>
      </c>
      <c r="AB109" s="896"/>
      <c r="AC109" s="896"/>
      <c r="AD109" s="896"/>
      <c r="AE109" s="897"/>
      <c r="AF109" s="898" t="s">
        <v>424</v>
      </c>
      <c r="AG109" s="896"/>
      <c r="AH109" s="896"/>
      <c r="AI109" s="896"/>
      <c r="AJ109" s="897"/>
      <c r="AK109" s="898" t="s">
        <v>307</v>
      </c>
      <c r="AL109" s="896"/>
      <c r="AM109" s="896"/>
      <c r="AN109" s="896"/>
      <c r="AO109" s="897"/>
      <c r="AP109" s="898" t="s">
        <v>425</v>
      </c>
      <c r="AQ109" s="896"/>
      <c r="AR109" s="896"/>
      <c r="AS109" s="896"/>
      <c r="AT109" s="929"/>
      <c r="AU109" s="895" t="s">
        <v>422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423</v>
      </c>
      <c r="BR109" s="896"/>
      <c r="BS109" s="896"/>
      <c r="BT109" s="896"/>
      <c r="BU109" s="897"/>
      <c r="BV109" s="898" t="s">
        <v>424</v>
      </c>
      <c r="BW109" s="896"/>
      <c r="BX109" s="896"/>
      <c r="BY109" s="896"/>
      <c r="BZ109" s="897"/>
      <c r="CA109" s="898" t="s">
        <v>307</v>
      </c>
      <c r="CB109" s="896"/>
      <c r="CC109" s="896"/>
      <c r="CD109" s="896"/>
      <c r="CE109" s="897"/>
      <c r="CF109" s="936" t="s">
        <v>425</v>
      </c>
      <c r="CG109" s="936"/>
      <c r="CH109" s="936"/>
      <c r="CI109" s="936"/>
      <c r="CJ109" s="936"/>
      <c r="CK109" s="898" t="s">
        <v>426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423</v>
      </c>
      <c r="DH109" s="896"/>
      <c r="DI109" s="896"/>
      <c r="DJ109" s="896"/>
      <c r="DK109" s="897"/>
      <c r="DL109" s="898" t="s">
        <v>424</v>
      </c>
      <c r="DM109" s="896"/>
      <c r="DN109" s="896"/>
      <c r="DO109" s="896"/>
      <c r="DP109" s="897"/>
      <c r="DQ109" s="898" t="s">
        <v>307</v>
      </c>
      <c r="DR109" s="896"/>
      <c r="DS109" s="896"/>
      <c r="DT109" s="896"/>
      <c r="DU109" s="897"/>
      <c r="DV109" s="898" t="s">
        <v>425</v>
      </c>
      <c r="DW109" s="896"/>
      <c r="DX109" s="896"/>
      <c r="DY109" s="896"/>
      <c r="DZ109" s="929"/>
    </row>
    <row r="110" spans="1:131" s="227" customFormat="1" ht="26.25" customHeight="1" x14ac:dyDescent="0.2">
      <c r="A110" s="807" t="s">
        <v>427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1388374</v>
      </c>
      <c r="AB110" s="889"/>
      <c r="AC110" s="889"/>
      <c r="AD110" s="889"/>
      <c r="AE110" s="890"/>
      <c r="AF110" s="891">
        <v>1473599</v>
      </c>
      <c r="AG110" s="889"/>
      <c r="AH110" s="889"/>
      <c r="AI110" s="889"/>
      <c r="AJ110" s="890"/>
      <c r="AK110" s="891">
        <v>1567001</v>
      </c>
      <c r="AL110" s="889"/>
      <c r="AM110" s="889"/>
      <c r="AN110" s="889"/>
      <c r="AO110" s="890"/>
      <c r="AP110" s="892">
        <v>13.9</v>
      </c>
      <c r="AQ110" s="893"/>
      <c r="AR110" s="893"/>
      <c r="AS110" s="893"/>
      <c r="AT110" s="894"/>
      <c r="AU110" s="930" t="s">
        <v>74</v>
      </c>
      <c r="AV110" s="931"/>
      <c r="AW110" s="931"/>
      <c r="AX110" s="931"/>
      <c r="AY110" s="931"/>
      <c r="AZ110" s="860" t="s">
        <v>428</v>
      </c>
      <c r="BA110" s="808"/>
      <c r="BB110" s="808"/>
      <c r="BC110" s="808"/>
      <c r="BD110" s="808"/>
      <c r="BE110" s="808"/>
      <c r="BF110" s="808"/>
      <c r="BG110" s="808"/>
      <c r="BH110" s="808"/>
      <c r="BI110" s="808"/>
      <c r="BJ110" s="808"/>
      <c r="BK110" s="808"/>
      <c r="BL110" s="808"/>
      <c r="BM110" s="808"/>
      <c r="BN110" s="808"/>
      <c r="BO110" s="808"/>
      <c r="BP110" s="809"/>
      <c r="BQ110" s="861">
        <v>17744591</v>
      </c>
      <c r="BR110" s="842"/>
      <c r="BS110" s="842"/>
      <c r="BT110" s="842"/>
      <c r="BU110" s="842"/>
      <c r="BV110" s="842">
        <v>17515271</v>
      </c>
      <c r="BW110" s="842"/>
      <c r="BX110" s="842"/>
      <c r="BY110" s="842"/>
      <c r="BZ110" s="842"/>
      <c r="CA110" s="842">
        <v>17376647</v>
      </c>
      <c r="CB110" s="842"/>
      <c r="CC110" s="842"/>
      <c r="CD110" s="842"/>
      <c r="CE110" s="842"/>
      <c r="CF110" s="866">
        <v>153.69999999999999</v>
      </c>
      <c r="CG110" s="867"/>
      <c r="CH110" s="867"/>
      <c r="CI110" s="867"/>
      <c r="CJ110" s="867"/>
      <c r="CK110" s="926" t="s">
        <v>429</v>
      </c>
      <c r="CL110" s="819"/>
      <c r="CM110" s="860" t="s">
        <v>430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431</v>
      </c>
      <c r="DH110" s="842"/>
      <c r="DI110" s="842"/>
      <c r="DJ110" s="842"/>
      <c r="DK110" s="842"/>
      <c r="DL110" s="842" t="s">
        <v>431</v>
      </c>
      <c r="DM110" s="842"/>
      <c r="DN110" s="842"/>
      <c r="DO110" s="842"/>
      <c r="DP110" s="842"/>
      <c r="DQ110" s="842" t="s">
        <v>127</v>
      </c>
      <c r="DR110" s="842"/>
      <c r="DS110" s="842"/>
      <c r="DT110" s="842"/>
      <c r="DU110" s="842"/>
      <c r="DV110" s="843" t="s">
        <v>431</v>
      </c>
      <c r="DW110" s="843"/>
      <c r="DX110" s="843"/>
      <c r="DY110" s="843"/>
      <c r="DZ110" s="844"/>
    </row>
    <row r="111" spans="1:131" s="227" customFormat="1" ht="26.25" customHeight="1" x14ac:dyDescent="0.2">
      <c r="A111" s="774" t="s">
        <v>432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127</v>
      </c>
      <c r="AB111" s="919"/>
      <c r="AC111" s="919"/>
      <c r="AD111" s="919"/>
      <c r="AE111" s="920"/>
      <c r="AF111" s="921" t="s">
        <v>127</v>
      </c>
      <c r="AG111" s="919"/>
      <c r="AH111" s="919"/>
      <c r="AI111" s="919"/>
      <c r="AJ111" s="920"/>
      <c r="AK111" s="921" t="s">
        <v>431</v>
      </c>
      <c r="AL111" s="919"/>
      <c r="AM111" s="919"/>
      <c r="AN111" s="919"/>
      <c r="AO111" s="920"/>
      <c r="AP111" s="922" t="s">
        <v>433</v>
      </c>
      <c r="AQ111" s="923"/>
      <c r="AR111" s="923"/>
      <c r="AS111" s="923"/>
      <c r="AT111" s="924"/>
      <c r="AU111" s="932"/>
      <c r="AV111" s="933"/>
      <c r="AW111" s="933"/>
      <c r="AX111" s="933"/>
      <c r="AY111" s="933"/>
      <c r="AZ111" s="815" t="s">
        <v>434</v>
      </c>
      <c r="BA111" s="752"/>
      <c r="BB111" s="752"/>
      <c r="BC111" s="752"/>
      <c r="BD111" s="752"/>
      <c r="BE111" s="752"/>
      <c r="BF111" s="752"/>
      <c r="BG111" s="752"/>
      <c r="BH111" s="752"/>
      <c r="BI111" s="752"/>
      <c r="BJ111" s="752"/>
      <c r="BK111" s="752"/>
      <c r="BL111" s="752"/>
      <c r="BM111" s="752"/>
      <c r="BN111" s="752"/>
      <c r="BO111" s="752"/>
      <c r="BP111" s="753"/>
      <c r="BQ111" s="816">
        <v>25225</v>
      </c>
      <c r="BR111" s="817"/>
      <c r="BS111" s="817"/>
      <c r="BT111" s="817"/>
      <c r="BU111" s="817"/>
      <c r="BV111" s="817">
        <v>23234</v>
      </c>
      <c r="BW111" s="817"/>
      <c r="BX111" s="817"/>
      <c r="BY111" s="817"/>
      <c r="BZ111" s="817"/>
      <c r="CA111" s="817">
        <v>21243</v>
      </c>
      <c r="CB111" s="817"/>
      <c r="CC111" s="817"/>
      <c r="CD111" s="817"/>
      <c r="CE111" s="817"/>
      <c r="CF111" s="875">
        <v>0.2</v>
      </c>
      <c r="CG111" s="876"/>
      <c r="CH111" s="876"/>
      <c r="CI111" s="876"/>
      <c r="CJ111" s="876"/>
      <c r="CK111" s="927"/>
      <c r="CL111" s="821"/>
      <c r="CM111" s="815" t="s">
        <v>435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431</v>
      </c>
      <c r="DH111" s="817"/>
      <c r="DI111" s="817"/>
      <c r="DJ111" s="817"/>
      <c r="DK111" s="817"/>
      <c r="DL111" s="817" t="s">
        <v>127</v>
      </c>
      <c r="DM111" s="817"/>
      <c r="DN111" s="817"/>
      <c r="DO111" s="817"/>
      <c r="DP111" s="817"/>
      <c r="DQ111" s="817" t="s">
        <v>127</v>
      </c>
      <c r="DR111" s="817"/>
      <c r="DS111" s="817"/>
      <c r="DT111" s="817"/>
      <c r="DU111" s="817"/>
      <c r="DV111" s="794" t="s">
        <v>431</v>
      </c>
      <c r="DW111" s="794"/>
      <c r="DX111" s="794"/>
      <c r="DY111" s="794"/>
      <c r="DZ111" s="795"/>
    </row>
    <row r="112" spans="1:131" s="227" customFormat="1" ht="26.25" customHeight="1" x14ac:dyDescent="0.2">
      <c r="A112" s="912" t="s">
        <v>436</v>
      </c>
      <c r="B112" s="913"/>
      <c r="C112" s="752" t="s">
        <v>437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431</v>
      </c>
      <c r="AB112" s="780"/>
      <c r="AC112" s="780"/>
      <c r="AD112" s="780"/>
      <c r="AE112" s="781"/>
      <c r="AF112" s="782" t="s">
        <v>127</v>
      </c>
      <c r="AG112" s="780"/>
      <c r="AH112" s="780"/>
      <c r="AI112" s="780"/>
      <c r="AJ112" s="781"/>
      <c r="AK112" s="782" t="s">
        <v>438</v>
      </c>
      <c r="AL112" s="780"/>
      <c r="AM112" s="780"/>
      <c r="AN112" s="780"/>
      <c r="AO112" s="781"/>
      <c r="AP112" s="824" t="s">
        <v>127</v>
      </c>
      <c r="AQ112" s="825"/>
      <c r="AR112" s="825"/>
      <c r="AS112" s="825"/>
      <c r="AT112" s="826"/>
      <c r="AU112" s="932"/>
      <c r="AV112" s="933"/>
      <c r="AW112" s="933"/>
      <c r="AX112" s="933"/>
      <c r="AY112" s="933"/>
      <c r="AZ112" s="815" t="s">
        <v>439</v>
      </c>
      <c r="BA112" s="752"/>
      <c r="BB112" s="752"/>
      <c r="BC112" s="752"/>
      <c r="BD112" s="752"/>
      <c r="BE112" s="752"/>
      <c r="BF112" s="752"/>
      <c r="BG112" s="752"/>
      <c r="BH112" s="752"/>
      <c r="BI112" s="752"/>
      <c r="BJ112" s="752"/>
      <c r="BK112" s="752"/>
      <c r="BL112" s="752"/>
      <c r="BM112" s="752"/>
      <c r="BN112" s="752"/>
      <c r="BO112" s="752"/>
      <c r="BP112" s="753"/>
      <c r="BQ112" s="816">
        <v>7589748</v>
      </c>
      <c r="BR112" s="817"/>
      <c r="BS112" s="817"/>
      <c r="BT112" s="817"/>
      <c r="BU112" s="817"/>
      <c r="BV112" s="817">
        <v>6392260</v>
      </c>
      <c r="BW112" s="817"/>
      <c r="BX112" s="817"/>
      <c r="BY112" s="817"/>
      <c r="BZ112" s="817"/>
      <c r="CA112" s="817">
        <v>5143747</v>
      </c>
      <c r="CB112" s="817"/>
      <c r="CC112" s="817"/>
      <c r="CD112" s="817"/>
      <c r="CE112" s="817"/>
      <c r="CF112" s="875">
        <v>45.5</v>
      </c>
      <c r="CG112" s="876"/>
      <c r="CH112" s="876"/>
      <c r="CI112" s="876"/>
      <c r="CJ112" s="876"/>
      <c r="CK112" s="927"/>
      <c r="CL112" s="821"/>
      <c r="CM112" s="815" t="s">
        <v>440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127</v>
      </c>
      <c r="DH112" s="817"/>
      <c r="DI112" s="817"/>
      <c r="DJ112" s="817"/>
      <c r="DK112" s="817"/>
      <c r="DL112" s="817" t="s">
        <v>127</v>
      </c>
      <c r="DM112" s="817"/>
      <c r="DN112" s="817"/>
      <c r="DO112" s="817"/>
      <c r="DP112" s="817"/>
      <c r="DQ112" s="817" t="s">
        <v>431</v>
      </c>
      <c r="DR112" s="817"/>
      <c r="DS112" s="817"/>
      <c r="DT112" s="817"/>
      <c r="DU112" s="817"/>
      <c r="DV112" s="794" t="s">
        <v>431</v>
      </c>
      <c r="DW112" s="794"/>
      <c r="DX112" s="794"/>
      <c r="DY112" s="794"/>
      <c r="DZ112" s="795"/>
    </row>
    <row r="113" spans="1:130" s="227" customFormat="1" ht="26.25" customHeight="1" x14ac:dyDescent="0.2">
      <c r="A113" s="914"/>
      <c r="B113" s="915"/>
      <c r="C113" s="752" t="s">
        <v>441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445767</v>
      </c>
      <c r="AB113" s="919"/>
      <c r="AC113" s="919"/>
      <c r="AD113" s="919"/>
      <c r="AE113" s="920"/>
      <c r="AF113" s="921">
        <v>436799</v>
      </c>
      <c r="AG113" s="919"/>
      <c r="AH113" s="919"/>
      <c r="AI113" s="919"/>
      <c r="AJ113" s="920"/>
      <c r="AK113" s="921">
        <v>414450</v>
      </c>
      <c r="AL113" s="919"/>
      <c r="AM113" s="919"/>
      <c r="AN113" s="919"/>
      <c r="AO113" s="920"/>
      <c r="AP113" s="922">
        <v>3.7</v>
      </c>
      <c r="AQ113" s="923"/>
      <c r="AR113" s="923"/>
      <c r="AS113" s="923"/>
      <c r="AT113" s="924"/>
      <c r="AU113" s="932"/>
      <c r="AV113" s="933"/>
      <c r="AW113" s="933"/>
      <c r="AX113" s="933"/>
      <c r="AY113" s="933"/>
      <c r="AZ113" s="815" t="s">
        <v>442</v>
      </c>
      <c r="BA113" s="752"/>
      <c r="BB113" s="752"/>
      <c r="BC113" s="752"/>
      <c r="BD113" s="752"/>
      <c r="BE113" s="752"/>
      <c r="BF113" s="752"/>
      <c r="BG113" s="752"/>
      <c r="BH113" s="752"/>
      <c r="BI113" s="752"/>
      <c r="BJ113" s="752"/>
      <c r="BK113" s="752"/>
      <c r="BL113" s="752"/>
      <c r="BM113" s="752"/>
      <c r="BN113" s="752"/>
      <c r="BO113" s="752"/>
      <c r="BP113" s="753"/>
      <c r="BQ113" s="816">
        <v>1683639</v>
      </c>
      <c r="BR113" s="817"/>
      <c r="BS113" s="817"/>
      <c r="BT113" s="817"/>
      <c r="BU113" s="817"/>
      <c r="BV113" s="817">
        <v>1672106</v>
      </c>
      <c r="BW113" s="817"/>
      <c r="BX113" s="817"/>
      <c r="BY113" s="817"/>
      <c r="BZ113" s="817"/>
      <c r="CA113" s="817">
        <v>1502396</v>
      </c>
      <c r="CB113" s="817"/>
      <c r="CC113" s="817"/>
      <c r="CD113" s="817"/>
      <c r="CE113" s="817"/>
      <c r="CF113" s="875">
        <v>13.3</v>
      </c>
      <c r="CG113" s="876"/>
      <c r="CH113" s="876"/>
      <c r="CI113" s="876"/>
      <c r="CJ113" s="876"/>
      <c r="CK113" s="927"/>
      <c r="CL113" s="821"/>
      <c r="CM113" s="815" t="s">
        <v>443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127</v>
      </c>
      <c r="DH113" s="780"/>
      <c r="DI113" s="780"/>
      <c r="DJ113" s="780"/>
      <c r="DK113" s="781"/>
      <c r="DL113" s="782" t="s">
        <v>431</v>
      </c>
      <c r="DM113" s="780"/>
      <c r="DN113" s="780"/>
      <c r="DO113" s="780"/>
      <c r="DP113" s="781"/>
      <c r="DQ113" s="782" t="s">
        <v>444</v>
      </c>
      <c r="DR113" s="780"/>
      <c r="DS113" s="780"/>
      <c r="DT113" s="780"/>
      <c r="DU113" s="781"/>
      <c r="DV113" s="824" t="s">
        <v>431</v>
      </c>
      <c r="DW113" s="825"/>
      <c r="DX113" s="825"/>
      <c r="DY113" s="825"/>
      <c r="DZ113" s="826"/>
    </row>
    <row r="114" spans="1:130" s="227" customFormat="1" ht="26.25" customHeight="1" x14ac:dyDescent="0.2">
      <c r="A114" s="914"/>
      <c r="B114" s="915"/>
      <c r="C114" s="752" t="s">
        <v>445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199703</v>
      </c>
      <c r="AB114" s="780"/>
      <c r="AC114" s="780"/>
      <c r="AD114" s="780"/>
      <c r="AE114" s="781"/>
      <c r="AF114" s="782">
        <v>216938</v>
      </c>
      <c r="AG114" s="780"/>
      <c r="AH114" s="780"/>
      <c r="AI114" s="780"/>
      <c r="AJ114" s="781"/>
      <c r="AK114" s="782">
        <v>163909</v>
      </c>
      <c r="AL114" s="780"/>
      <c r="AM114" s="780"/>
      <c r="AN114" s="780"/>
      <c r="AO114" s="781"/>
      <c r="AP114" s="824">
        <v>1.4</v>
      </c>
      <c r="AQ114" s="825"/>
      <c r="AR114" s="825"/>
      <c r="AS114" s="825"/>
      <c r="AT114" s="826"/>
      <c r="AU114" s="932"/>
      <c r="AV114" s="933"/>
      <c r="AW114" s="933"/>
      <c r="AX114" s="933"/>
      <c r="AY114" s="933"/>
      <c r="AZ114" s="815" t="s">
        <v>446</v>
      </c>
      <c r="BA114" s="752"/>
      <c r="BB114" s="752"/>
      <c r="BC114" s="752"/>
      <c r="BD114" s="752"/>
      <c r="BE114" s="752"/>
      <c r="BF114" s="752"/>
      <c r="BG114" s="752"/>
      <c r="BH114" s="752"/>
      <c r="BI114" s="752"/>
      <c r="BJ114" s="752"/>
      <c r="BK114" s="752"/>
      <c r="BL114" s="752"/>
      <c r="BM114" s="752"/>
      <c r="BN114" s="752"/>
      <c r="BO114" s="752"/>
      <c r="BP114" s="753"/>
      <c r="BQ114" s="816">
        <v>1824900</v>
      </c>
      <c r="BR114" s="817"/>
      <c r="BS114" s="817"/>
      <c r="BT114" s="817"/>
      <c r="BU114" s="817"/>
      <c r="BV114" s="817">
        <v>1773917</v>
      </c>
      <c r="BW114" s="817"/>
      <c r="BX114" s="817"/>
      <c r="BY114" s="817"/>
      <c r="BZ114" s="817"/>
      <c r="CA114" s="817">
        <v>1657538</v>
      </c>
      <c r="CB114" s="817"/>
      <c r="CC114" s="817"/>
      <c r="CD114" s="817"/>
      <c r="CE114" s="817"/>
      <c r="CF114" s="875">
        <v>14.7</v>
      </c>
      <c r="CG114" s="876"/>
      <c r="CH114" s="876"/>
      <c r="CI114" s="876"/>
      <c r="CJ114" s="876"/>
      <c r="CK114" s="927"/>
      <c r="CL114" s="821"/>
      <c r="CM114" s="815" t="s">
        <v>447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127</v>
      </c>
      <c r="DH114" s="780"/>
      <c r="DI114" s="780"/>
      <c r="DJ114" s="780"/>
      <c r="DK114" s="781"/>
      <c r="DL114" s="782" t="s">
        <v>431</v>
      </c>
      <c r="DM114" s="780"/>
      <c r="DN114" s="780"/>
      <c r="DO114" s="780"/>
      <c r="DP114" s="781"/>
      <c r="DQ114" s="782" t="s">
        <v>431</v>
      </c>
      <c r="DR114" s="780"/>
      <c r="DS114" s="780"/>
      <c r="DT114" s="780"/>
      <c r="DU114" s="781"/>
      <c r="DV114" s="824" t="s">
        <v>127</v>
      </c>
      <c r="DW114" s="825"/>
      <c r="DX114" s="825"/>
      <c r="DY114" s="825"/>
      <c r="DZ114" s="826"/>
    </row>
    <row r="115" spans="1:130" s="227" customFormat="1" ht="26.25" customHeight="1" x14ac:dyDescent="0.2">
      <c r="A115" s="914"/>
      <c r="B115" s="915"/>
      <c r="C115" s="752" t="s">
        <v>448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3058</v>
      </c>
      <c r="AB115" s="919"/>
      <c r="AC115" s="919"/>
      <c r="AD115" s="919"/>
      <c r="AE115" s="920"/>
      <c r="AF115" s="921">
        <v>1829</v>
      </c>
      <c r="AG115" s="919"/>
      <c r="AH115" s="919"/>
      <c r="AI115" s="919"/>
      <c r="AJ115" s="920"/>
      <c r="AK115" s="921">
        <v>1829</v>
      </c>
      <c r="AL115" s="919"/>
      <c r="AM115" s="919"/>
      <c r="AN115" s="919"/>
      <c r="AO115" s="920"/>
      <c r="AP115" s="922">
        <v>0</v>
      </c>
      <c r="AQ115" s="923"/>
      <c r="AR115" s="923"/>
      <c r="AS115" s="923"/>
      <c r="AT115" s="924"/>
      <c r="AU115" s="932"/>
      <c r="AV115" s="933"/>
      <c r="AW115" s="933"/>
      <c r="AX115" s="933"/>
      <c r="AY115" s="933"/>
      <c r="AZ115" s="815" t="s">
        <v>449</v>
      </c>
      <c r="BA115" s="752"/>
      <c r="BB115" s="752"/>
      <c r="BC115" s="752"/>
      <c r="BD115" s="752"/>
      <c r="BE115" s="752"/>
      <c r="BF115" s="752"/>
      <c r="BG115" s="752"/>
      <c r="BH115" s="752"/>
      <c r="BI115" s="752"/>
      <c r="BJ115" s="752"/>
      <c r="BK115" s="752"/>
      <c r="BL115" s="752"/>
      <c r="BM115" s="752"/>
      <c r="BN115" s="752"/>
      <c r="BO115" s="752"/>
      <c r="BP115" s="753"/>
      <c r="BQ115" s="816" t="s">
        <v>127</v>
      </c>
      <c r="BR115" s="817"/>
      <c r="BS115" s="817"/>
      <c r="BT115" s="817"/>
      <c r="BU115" s="817"/>
      <c r="BV115" s="817" t="s">
        <v>127</v>
      </c>
      <c r="BW115" s="817"/>
      <c r="BX115" s="817"/>
      <c r="BY115" s="817"/>
      <c r="BZ115" s="817"/>
      <c r="CA115" s="817" t="s">
        <v>431</v>
      </c>
      <c r="CB115" s="817"/>
      <c r="CC115" s="817"/>
      <c r="CD115" s="817"/>
      <c r="CE115" s="817"/>
      <c r="CF115" s="875" t="s">
        <v>431</v>
      </c>
      <c r="CG115" s="876"/>
      <c r="CH115" s="876"/>
      <c r="CI115" s="876"/>
      <c r="CJ115" s="876"/>
      <c r="CK115" s="927"/>
      <c r="CL115" s="821"/>
      <c r="CM115" s="815" t="s">
        <v>450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431</v>
      </c>
      <c r="DH115" s="780"/>
      <c r="DI115" s="780"/>
      <c r="DJ115" s="780"/>
      <c r="DK115" s="781"/>
      <c r="DL115" s="782" t="s">
        <v>127</v>
      </c>
      <c r="DM115" s="780"/>
      <c r="DN115" s="780"/>
      <c r="DO115" s="780"/>
      <c r="DP115" s="781"/>
      <c r="DQ115" s="782" t="s">
        <v>444</v>
      </c>
      <c r="DR115" s="780"/>
      <c r="DS115" s="780"/>
      <c r="DT115" s="780"/>
      <c r="DU115" s="781"/>
      <c r="DV115" s="824" t="s">
        <v>438</v>
      </c>
      <c r="DW115" s="825"/>
      <c r="DX115" s="825"/>
      <c r="DY115" s="825"/>
      <c r="DZ115" s="826"/>
    </row>
    <row r="116" spans="1:130" s="227" customFormat="1" ht="26.25" customHeight="1" x14ac:dyDescent="0.2">
      <c r="A116" s="916"/>
      <c r="B116" s="917"/>
      <c r="C116" s="839" t="s">
        <v>451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349</v>
      </c>
      <c r="AB116" s="780"/>
      <c r="AC116" s="780"/>
      <c r="AD116" s="780"/>
      <c r="AE116" s="781"/>
      <c r="AF116" s="782" t="s">
        <v>431</v>
      </c>
      <c r="AG116" s="780"/>
      <c r="AH116" s="780"/>
      <c r="AI116" s="780"/>
      <c r="AJ116" s="781"/>
      <c r="AK116" s="782" t="s">
        <v>127</v>
      </c>
      <c r="AL116" s="780"/>
      <c r="AM116" s="780"/>
      <c r="AN116" s="780"/>
      <c r="AO116" s="781"/>
      <c r="AP116" s="824" t="s">
        <v>431</v>
      </c>
      <c r="AQ116" s="825"/>
      <c r="AR116" s="825"/>
      <c r="AS116" s="825"/>
      <c r="AT116" s="826"/>
      <c r="AU116" s="932"/>
      <c r="AV116" s="933"/>
      <c r="AW116" s="933"/>
      <c r="AX116" s="933"/>
      <c r="AY116" s="933"/>
      <c r="AZ116" s="909" t="s">
        <v>452</v>
      </c>
      <c r="BA116" s="910"/>
      <c r="BB116" s="910"/>
      <c r="BC116" s="910"/>
      <c r="BD116" s="910"/>
      <c r="BE116" s="910"/>
      <c r="BF116" s="910"/>
      <c r="BG116" s="910"/>
      <c r="BH116" s="910"/>
      <c r="BI116" s="910"/>
      <c r="BJ116" s="910"/>
      <c r="BK116" s="910"/>
      <c r="BL116" s="910"/>
      <c r="BM116" s="910"/>
      <c r="BN116" s="910"/>
      <c r="BO116" s="910"/>
      <c r="BP116" s="911"/>
      <c r="BQ116" s="816" t="s">
        <v>127</v>
      </c>
      <c r="BR116" s="817"/>
      <c r="BS116" s="817"/>
      <c r="BT116" s="817"/>
      <c r="BU116" s="817"/>
      <c r="BV116" s="817" t="s">
        <v>127</v>
      </c>
      <c r="BW116" s="817"/>
      <c r="BX116" s="817"/>
      <c r="BY116" s="817"/>
      <c r="BZ116" s="817"/>
      <c r="CA116" s="817" t="s">
        <v>127</v>
      </c>
      <c r="CB116" s="817"/>
      <c r="CC116" s="817"/>
      <c r="CD116" s="817"/>
      <c r="CE116" s="817"/>
      <c r="CF116" s="875" t="s">
        <v>444</v>
      </c>
      <c r="CG116" s="876"/>
      <c r="CH116" s="876"/>
      <c r="CI116" s="876"/>
      <c r="CJ116" s="876"/>
      <c r="CK116" s="927"/>
      <c r="CL116" s="821"/>
      <c r="CM116" s="815" t="s">
        <v>453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25225</v>
      </c>
      <c r="DH116" s="780"/>
      <c r="DI116" s="780"/>
      <c r="DJ116" s="780"/>
      <c r="DK116" s="781"/>
      <c r="DL116" s="782">
        <v>23234</v>
      </c>
      <c r="DM116" s="780"/>
      <c r="DN116" s="780"/>
      <c r="DO116" s="780"/>
      <c r="DP116" s="781"/>
      <c r="DQ116" s="782">
        <v>21243</v>
      </c>
      <c r="DR116" s="780"/>
      <c r="DS116" s="780"/>
      <c r="DT116" s="780"/>
      <c r="DU116" s="781"/>
      <c r="DV116" s="824">
        <v>0.2</v>
      </c>
      <c r="DW116" s="825"/>
      <c r="DX116" s="825"/>
      <c r="DY116" s="825"/>
      <c r="DZ116" s="826"/>
    </row>
    <row r="117" spans="1:130" s="227" customFormat="1" ht="26.25" customHeight="1" x14ac:dyDescent="0.2">
      <c r="A117" s="895" t="s">
        <v>186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454</v>
      </c>
      <c r="Z117" s="897"/>
      <c r="AA117" s="902">
        <v>2037251</v>
      </c>
      <c r="AB117" s="903"/>
      <c r="AC117" s="903"/>
      <c r="AD117" s="903"/>
      <c r="AE117" s="904"/>
      <c r="AF117" s="905">
        <v>2129165</v>
      </c>
      <c r="AG117" s="903"/>
      <c r="AH117" s="903"/>
      <c r="AI117" s="903"/>
      <c r="AJ117" s="904"/>
      <c r="AK117" s="905">
        <v>2147189</v>
      </c>
      <c r="AL117" s="903"/>
      <c r="AM117" s="903"/>
      <c r="AN117" s="903"/>
      <c r="AO117" s="904"/>
      <c r="AP117" s="906"/>
      <c r="AQ117" s="907"/>
      <c r="AR117" s="907"/>
      <c r="AS117" s="907"/>
      <c r="AT117" s="908"/>
      <c r="AU117" s="932"/>
      <c r="AV117" s="933"/>
      <c r="AW117" s="933"/>
      <c r="AX117" s="933"/>
      <c r="AY117" s="933"/>
      <c r="AZ117" s="863" t="s">
        <v>455</v>
      </c>
      <c r="BA117" s="864"/>
      <c r="BB117" s="864"/>
      <c r="BC117" s="864"/>
      <c r="BD117" s="864"/>
      <c r="BE117" s="864"/>
      <c r="BF117" s="864"/>
      <c r="BG117" s="864"/>
      <c r="BH117" s="864"/>
      <c r="BI117" s="864"/>
      <c r="BJ117" s="864"/>
      <c r="BK117" s="864"/>
      <c r="BL117" s="864"/>
      <c r="BM117" s="864"/>
      <c r="BN117" s="864"/>
      <c r="BO117" s="864"/>
      <c r="BP117" s="865"/>
      <c r="BQ117" s="816" t="s">
        <v>127</v>
      </c>
      <c r="BR117" s="817"/>
      <c r="BS117" s="817"/>
      <c r="BT117" s="817"/>
      <c r="BU117" s="817"/>
      <c r="BV117" s="817" t="s">
        <v>127</v>
      </c>
      <c r="BW117" s="817"/>
      <c r="BX117" s="817"/>
      <c r="BY117" s="817"/>
      <c r="BZ117" s="817"/>
      <c r="CA117" s="817" t="s">
        <v>127</v>
      </c>
      <c r="CB117" s="817"/>
      <c r="CC117" s="817"/>
      <c r="CD117" s="817"/>
      <c r="CE117" s="817"/>
      <c r="CF117" s="875" t="s">
        <v>444</v>
      </c>
      <c r="CG117" s="876"/>
      <c r="CH117" s="876"/>
      <c r="CI117" s="876"/>
      <c r="CJ117" s="876"/>
      <c r="CK117" s="927"/>
      <c r="CL117" s="821"/>
      <c r="CM117" s="815" t="s">
        <v>456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127</v>
      </c>
      <c r="DH117" s="780"/>
      <c r="DI117" s="780"/>
      <c r="DJ117" s="780"/>
      <c r="DK117" s="781"/>
      <c r="DL117" s="782" t="s">
        <v>431</v>
      </c>
      <c r="DM117" s="780"/>
      <c r="DN117" s="780"/>
      <c r="DO117" s="780"/>
      <c r="DP117" s="781"/>
      <c r="DQ117" s="782" t="s">
        <v>431</v>
      </c>
      <c r="DR117" s="780"/>
      <c r="DS117" s="780"/>
      <c r="DT117" s="780"/>
      <c r="DU117" s="781"/>
      <c r="DV117" s="824" t="s">
        <v>438</v>
      </c>
      <c r="DW117" s="825"/>
      <c r="DX117" s="825"/>
      <c r="DY117" s="825"/>
      <c r="DZ117" s="826"/>
    </row>
    <row r="118" spans="1:130" s="227" customFormat="1" ht="26.25" customHeight="1" x14ac:dyDescent="0.2">
      <c r="A118" s="895" t="s">
        <v>426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423</v>
      </c>
      <c r="AB118" s="896"/>
      <c r="AC118" s="896"/>
      <c r="AD118" s="896"/>
      <c r="AE118" s="897"/>
      <c r="AF118" s="898" t="s">
        <v>424</v>
      </c>
      <c r="AG118" s="896"/>
      <c r="AH118" s="896"/>
      <c r="AI118" s="896"/>
      <c r="AJ118" s="897"/>
      <c r="AK118" s="898" t="s">
        <v>307</v>
      </c>
      <c r="AL118" s="896"/>
      <c r="AM118" s="896"/>
      <c r="AN118" s="896"/>
      <c r="AO118" s="897"/>
      <c r="AP118" s="899" t="s">
        <v>425</v>
      </c>
      <c r="AQ118" s="900"/>
      <c r="AR118" s="900"/>
      <c r="AS118" s="900"/>
      <c r="AT118" s="901"/>
      <c r="AU118" s="932"/>
      <c r="AV118" s="933"/>
      <c r="AW118" s="933"/>
      <c r="AX118" s="933"/>
      <c r="AY118" s="933"/>
      <c r="AZ118" s="838" t="s">
        <v>457</v>
      </c>
      <c r="BA118" s="839"/>
      <c r="BB118" s="839"/>
      <c r="BC118" s="839"/>
      <c r="BD118" s="839"/>
      <c r="BE118" s="839"/>
      <c r="BF118" s="839"/>
      <c r="BG118" s="839"/>
      <c r="BH118" s="839"/>
      <c r="BI118" s="839"/>
      <c r="BJ118" s="839"/>
      <c r="BK118" s="839"/>
      <c r="BL118" s="839"/>
      <c r="BM118" s="839"/>
      <c r="BN118" s="839"/>
      <c r="BO118" s="839"/>
      <c r="BP118" s="840"/>
      <c r="BQ118" s="879" t="s">
        <v>127</v>
      </c>
      <c r="BR118" s="845"/>
      <c r="BS118" s="845"/>
      <c r="BT118" s="845"/>
      <c r="BU118" s="845"/>
      <c r="BV118" s="845" t="s">
        <v>127</v>
      </c>
      <c r="BW118" s="845"/>
      <c r="BX118" s="845"/>
      <c r="BY118" s="845"/>
      <c r="BZ118" s="845"/>
      <c r="CA118" s="845" t="s">
        <v>127</v>
      </c>
      <c r="CB118" s="845"/>
      <c r="CC118" s="845"/>
      <c r="CD118" s="845"/>
      <c r="CE118" s="845"/>
      <c r="CF118" s="875" t="s">
        <v>438</v>
      </c>
      <c r="CG118" s="876"/>
      <c r="CH118" s="876"/>
      <c r="CI118" s="876"/>
      <c r="CJ118" s="876"/>
      <c r="CK118" s="927"/>
      <c r="CL118" s="821"/>
      <c r="CM118" s="815" t="s">
        <v>458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127</v>
      </c>
      <c r="DH118" s="780"/>
      <c r="DI118" s="780"/>
      <c r="DJ118" s="780"/>
      <c r="DK118" s="781"/>
      <c r="DL118" s="782" t="s">
        <v>127</v>
      </c>
      <c r="DM118" s="780"/>
      <c r="DN118" s="780"/>
      <c r="DO118" s="780"/>
      <c r="DP118" s="781"/>
      <c r="DQ118" s="782" t="s">
        <v>444</v>
      </c>
      <c r="DR118" s="780"/>
      <c r="DS118" s="780"/>
      <c r="DT118" s="780"/>
      <c r="DU118" s="781"/>
      <c r="DV118" s="824" t="s">
        <v>431</v>
      </c>
      <c r="DW118" s="825"/>
      <c r="DX118" s="825"/>
      <c r="DY118" s="825"/>
      <c r="DZ118" s="826"/>
    </row>
    <row r="119" spans="1:130" s="227" customFormat="1" ht="26.25" customHeight="1" x14ac:dyDescent="0.2">
      <c r="A119" s="818" t="s">
        <v>429</v>
      </c>
      <c r="B119" s="819"/>
      <c r="C119" s="860" t="s">
        <v>430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127</v>
      </c>
      <c r="AB119" s="889"/>
      <c r="AC119" s="889"/>
      <c r="AD119" s="889"/>
      <c r="AE119" s="890"/>
      <c r="AF119" s="891" t="s">
        <v>127</v>
      </c>
      <c r="AG119" s="889"/>
      <c r="AH119" s="889"/>
      <c r="AI119" s="889"/>
      <c r="AJ119" s="890"/>
      <c r="AK119" s="891" t="s">
        <v>127</v>
      </c>
      <c r="AL119" s="889"/>
      <c r="AM119" s="889"/>
      <c r="AN119" s="889"/>
      <c r="AO119" s="890"/>
      <c r="AP119" s="892" t="s">
        <v>127</v>
      </c>
      <c r="AQ119" s="893"/>
      <c r="AR119" s="893"/>
      <c r="AS119" s="893"/>
      <c r="AT119" s="894"/>
      <c r="AU119" s="934"/>
      <c r="AV119" s="935"/>
      <c r="AW119" s="935"/>
      <c r="AX119" s="935"/>
      <c r="AY119" s="935"/>
      <c r="AZ119" s="248" t="s">
        <v>186</v>
      </c>
      <c r="BA119" s="248"/>
      <c r="BB119" s="248"/>
      <c r="BC119" s="248"/>
      <c r="BD119" s="248"/>
      <c r="BE119" s="248"/>
      <c r="BF119" s="248"/>
      <c r="BG119" s="248"/>
      <c r="BH119" s="248"/>
      <c r="BI119" s="248"/>
      <c r="BJ119" s="248"/>
      <c r="BK119" s="248"/>
      <c r="BL119" s="248"/>
      <c r="BM119" s="248"/>
      <c r="BN119" s="248"/>
      <c r="BO119" s="877" t="s">
        <v>459</v>
      </c>
      <c r="BP119" s="878"/>
      <c r="BQ119" s="879">
        <v>28868103</v>
      </c>
      <c r="BR119" s="845"/>
      <c r="BS119" s="845"/>
      <c r="BT119" s="845"/>
      <c r="BU119" s="845"/>
      <c r="BV119" s="845">
        <v>27376788</v>
      </c>
      <c r="BW119" s="845"/>
      <c r="BX119" s="845"/>
      <c r="BY119" s="845"/>
      <c r="BZ119" s="845"/>
      <c r="CA119" s="845">
        <v>25701571</v>
      </c>
      <c r="CB119" s="845"/>
      <c r="CC119" s="845"/>
      <c r="CD119" s="845"/>
      <c r="CE119" s="845"/>
      <c r="CF119" s="748"/>
      <c r="CG119" s="749"/>
      <c r="CH119" s="749"/>
      <c r="CI119" s="749"/>
      <c r="CJ119" s="834"/>
      <c r="CK119" s="928"/>
      <c r="CL119" s="823"/>
      <c r="CM119" s="838" t="s">
        <v>460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444</v>
      </c>
      <c r="DH119" s="764"/>
      <c r="DI119" s="764"/>
      <c r="DJ119" s="764"/>
      <c r="DK119" s="765"/>
      <c r="DL119" s="766" t="s">
        <v>127</v>
      </c>
      <c r="DM119" s="764"/>
      <c r="DN119" s="764"/>
      <c r="DO119" s="764"/>
      <c r="DP119" s="765"/>
      <c r="DQ119" s="766" t="s">
        <v>444</v>
      </c>
      <c r="DR119" s="764"/>
      <c r="DS119" s="764"/>
      <c r="DT119" s="764"/>
      <c r="DU119" s="765"/>
      <c r="DV119" s="848" t="s">
        <v>444</v>
      </c>
      <c r="DW119" s="849"/>
      <c r="DX119" s="849"/>
      <c r="DY119" s="849"/>
      <c r="DZ119" s="850"/>
    </row>
    <row r="120" spans="1:130" s="227" customFormat="1" ht="26.25" customHeight="1" x14ac:dyDescent="0.2">
      <c r="A120" s="820"/>
      <c r="B120" s="821"/>
      <c r="C120" s="815" t="s">
        <v>435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127</v>
      </c>
      <c r="AB120" s="780"/>
      <c r="AC120" s="780"/>
      <c r="AD120" s="780"/>
      <c r="AE120" s="781"/>
      <c r="AF120" s="782" t="s">
        <v>127</v>
      </c>
      <c r="AG120" s="780"/>
      <c r="AH120" s="780"/>
      <c r="AI120" s="780"/>
      <c r="AJ120" s="781"/>
      <c r="AK120" s="782" t="s">
        <v>127</v>
      </c>
      <c r="AL120" s="780"/>
      <c r="AM120" s="780"/>
      <c r="AN120" s="780"/>
      <c r="AO120" s="781"/>
      <c r="AP120" s="824" t="s">
        <v>127</v>
      </c>
      <c r="AQ120" s="825"/>
      <c r="AR120" s="825"/>
      <c r="AS120" s="825"/>
      <c r="AT120" s="826"/>
      <c r="AU120" s="880" t="s">
        <v>461</v>
      </c>
      <c r="AV120" s="881"/>
      <c r="AW120" s="881"/>
      <c r="AX120" s="881"/>
      <c r="AY120" s="882"/>
      <c r="AZ120" s="860" t="s">
        <v>462</v>
      </c>
      <c r="BA120" s="808"/>
      <c r="BB120" s="808"/>
      <c r="BC120" s="808"/>
      <c r="BD120" s="808"/>
      <c r="BE120" s="808"/>
      <c r="BF120" s="808"/>
      <c r="BG120" s="808"/>
      <c r="BH120" s="808"/>
      <c r="BI120" s="808"/>
      <c r="BJ120" s="808"/>
      <c r="BK120" s="808"/>
      <c r="BL120" s="808"/>
      <c r="BM120" s="808"/>
      <c r="BN120" s="808"/>
      <c r="BO120" s="808"/>
      <c r="BP120" s="809"/>
      <c r="BQ120" s="861">
        <v>3505206</v>
      </c>
      <c r="BR120" s="842"/>
      <c r="BS120" s="842"/>
      <c r="BT120" s="842"/>
      <c r="BU120" s="842"/>
      <c r="BV120" s="842">
        <v>4776193</v>
      </c>
      <c r="BW120" s="842"/>
      <c r="BX120" s="842"/>
      <c r="BY120" s="842"/>
      <c r="BZ120" s="842"/>
      <c r="CA120" s="842">
        <v>4872626</v>
      </c>
      <c r="CB120" s="842"/>
      <c r="CC120" s="842"/>
      <c r="CD120" s="842"/>
      <c r="CE120" s="842"/>
      <c r="CF120" s="866">
        <v>43.1</v>
      </c>
      <c r="CG120" s="867"/>
      <c r="CH120" s="867"/>
      <c r="CI120" s="867"/>
      <c r="CJ120" s="867"/>
      <c r="CK120" s="868" t="s">
        <v>463</v>
      </c>
      <c r="CL120" s="852"/>
      <c r="CM120" s="852"/>
      <c r="CN120" s="852"/>
      <c r="CO120" s="853"/>
      <c r="CP120" s="872" t="s">
        <v>406</v>
      </c>
      <c r="CQ120" s="873"/>
      <c r="CR120" s="873"/>
      <c r="CS120" s="873"/>
      <c r="CT120" s="873"/>
      <c r="CU120" s="873"/>
      <c r="CV120" s="873"/>
      <c r="CW120" s="873"/>
      <c r="CX120" s="873"/>
      <c r="CY120" s="873"/>
      <c r="CZ120" s="873"/>
      <c r="DA120" s="873"/>
      <c r="DB120" s="873"/>
      <c r="DC120" s="873"/>
      <c r="DD120" s="873"/>
      <c r="DE120" s="873"/>
      <c r="DF120" s="874"/>
      <c r="DG120" s="861">
        <v>7589748</v>
      </c>
      <c r="DH120" s="842"/>
      <c r="DI120" s="842"/>
      <c r="DJ120" s="842"/>
      <c r="DK120" s="842"/>
      <c r="DL120" s="842">
        <v>6392260</v>
      </c>
      <c r="DM120" s="842"/>
      <c r="DN120" s="842"/>
      <c r="DO120" s="842"/>
      <c r="DP120" s="842"/>
      <c r="DQ120" s="842">
        <v>5143747</v>
      </c>
      <c r="DR120" s="842"/>
      <c r="DS120" s="842"/>
      <c r="DT120" s="842"/>
      <c r="DU120" s="842"/>
      <c r="DV120" s="843">
        <v>45.5</v>
      </c>
      <c r="DW120" s="843"/>
      <c r="DX120" s="843"/>
      <c r="DY120" s="843"/>
      <c r="DZ120" s="844"/>
    </row>
    <row r="121" spans="1:130" s="227" customFormat="1" ht="26.25" customHeight="1" x14ac:dyDescent="0.2">
      <c r="A121" s="820"/>
      <c r="B121" s="821"/>
      <c r="C121" s="863" t="s">
        <v>464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127</v>
      </c>
      <c r="AB121" s="780"/>
      <c r="AC121" s="780"/>
      <c r="AD121" s="780"/>
      <c r="AE121" s="781"/>
      <c r="AF121" s="782" t="s">
        <v>127</v>
      </c>
      <c r="AG121" s="780"/>
      <c r="AH121" s="780"/>
      <c r="AI121" s="780"/>
      <c r="AJ121" s="781"/>
      <c r="AK121" s="782" t="s">
        <v>127</v>
      </c>
      <c r="AL121" s="780"/>
      <c r="AM121" s="780"/>
      <c r="AN121" s="780"/>
      <c r="AO121" s="781"/>
      <c r="AP121" s="824" t="s">
        <v>127</v>
      </c>
      <c r="AQ121" s="825"/>
      <c r="AR121" s="825"/>
      <c r="AS121" s="825"/>
      <c r="AT121" s="826"/>
      <c r="AU121" s="883"/>
      <c r="AV121" s="884"/>
      <c r="AW121" s="884"/>
      <c r="AX121" s="884"/>
      <c r="AY121" s="885"/>
      <c r="AZ121" s="815" t="s">
        <v>465</v>
      </c>
      <c r="BA121" s="752"/>
      <c r="BB121" s="752"/>
      <c r="BC121" s="752"/>
      <c r="BD121" s="752"/>
      <c r="BE121" s="752"/>
      <c r="BF121" s="752"/>
      <c r="BG121" s="752"/>
      <c r="BH121" s="752"/>
      <c r="BI121" s="752"/>
      <c r="BJ121" s="752"/>
      <c r="BK121" s="752"/>
      <c r="BL121" s="752"/>
      <c r="BM121" s="752"/>
      <c r="BN121" s="752"/>
      <c r="BO121" s="752"/>
      <c r="BP121" s="753"/>
      <c r="BQ121" s="816">
        <v>4705161</v>
      </c>
      <c r="BR121" s="817"/>
      <c r="BS121" s="817"/>
      <c r="BT121" s="817"/>
      <c r="BU121" s="817"/>
      <c r="BV121" s="817">
        <v>4058976</v>
      </c>
      <c r="BW121" s="817"/>
      <c r="BX121" s="817"/>
      <c r="BY121" s="817"/>
      <c r="BZ121" s="817"/>
      <c r="CA121" s="817">
        <v>3756895</v>
      </c>
      <c r="CB121" s="817"/>
      <c r="CC121" s="817"/>
      <c r="CD121" s="817"/>
      <c r="CE121" s="817"/>
      <c r="CF121" s="875">
        <v>33.200000000000003</v>
      </c>
      <c r="CG121" s="876"/>
      <c r="CH121" s="876"/>
      <c r="CI121" s="876"/>
      <c r="CJ121" s="876"/>
      <c r="CK121" s="869"/>
      <c r="CL121" s="855"/>
      <c r="CM121" s="855"/>
      <c r="CN121" s="855"/>
      <c r="CO121" s="856"/>
      <c r="CP121" s="835" t="s">
        <v>466</v>
      </c>
      <c r="CQ121" s="836"/>
      <c r="CR121" s="836"/>
      <c r="CS121" s="836"/>
      <c r="CT121" s="836"/>
      <c r="CU121" s="836"/>
      <c r="CV121" s="836"/>
      <c r="CW121" s="836"/>
      <c r="CX121" s="836"/>
      <c r="CY121" s="836"/>
      <c r="CZ121" s="836"/>
      <c r="DA121" s="836"/>
      <c r="DB121" s="836"/>
      <c r="DC121" s="836"/>
      <c r="DD121" s="836"/>
      <c r="DE121" s="836"/>
      <c r="DF121" s="837"/>
      <c r="DG121" s="816" t="s">
        <v>433</v>
      </c>
      <c r="DH121" s="817"/>
      <c r="DI121" s="817"/>
      <c r="DJ121" s="817"/>
      <c r="DK121" s="817"/>
      <c r="DL121" s="817" t="s">
        <v>127</v>
      </c>
      <c r="DM121" s="817"/>
      <c r="DN121" s="817"/>
      <c r="DO121" s="817"/>
      <c r="DP121" s="817"/>
      <c r="DQ121" s="817" t="s">
        <v>444</v>
      </c>
      <c r="DR121" s="817"/>
      <c r="DS121" s="817"/>
      <c r="DT121" s="817"/>
      <c r="DU121" s="817"/>
      <c r="DV121" s="794" t="s">
        <v>444</v>
      </c>
      <c r="DW121" s="794"/>
      <c r="DX121" s="794"/>
      <c r="DY121" s="794"/>
      <c r="DZ121" s="795"/>
    </row>
    <row r="122" spans="1:130" s="227" customFormat="1" ht="26.25" customHeight="1" x14ac:dyDescent="0.2">
      <c r="A122" s="820"/>
      <c r="B122" s="821"/>
      <c r="C122" s="815" t="s">
        <v>447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127</v>
      </c>
      <c r="AB122" s="780"/>
      <c r="AC122" s="780"/>
      <c r="AD122" s="780"/>
      <c r="AE122" s="781"/>
      <c r="AF122" s="782" t="s">
        <v>127</v>
      </c>
      <c r="AG122" s="780"/>
      <c r="AH122" s="780"/>
      <c r="AI122" s="780"/>
      <c r="AJ122" s="781"/>
      <c r="AK122" s="782" t="s">
        <v>444</v>
      </c>
      <c r="AL122" s="780"/>
      <c r="AM122" s="780"/>
      <c r="AN122" s="780"/>
      <c r="AO122" s="781"/>
      <c r="AP122" s="824" t="s">
        <v>431</v>
      </c>
      <c r="AQ122" s="825"/>
      <c r="AR122" s="825"/>
      <c r="AS122" s="825"/>
      <c r="AT122" s="826"/>
      <c r="AU122" s="883"/>
      <c r="AV122" s="884"/>
      <c r="AW122" s="884"/>
      <c r="AX122" s="884"/>
      <c r="AY122" s="885"/>
      <c r="AZ122" s="838" t="s">
        <v>467</v>
      </c>
      <c r="BA122" s="839"/>
      <c r="BB122" s="839"/>
      <c r="BC122" s="839"/>
      <c r="BD122" s="839"/>
      <c r="BE122" s="839"/>
      <c r="BF122" s="839"/>
      <c r="BG122" s="839"/>
      <c r="BH122" s="839"/>
      <c r="BI122" s="839"/>
      <c r="BJ122" s="839"/>
      <c r="BK122" s="839"/>
      <c r="BL122" s="839"/>
      <c r="BM122" s="839"/>
      <c r="BN122" s="839"/>
      <c r="BO122" s="839"/>
      <c r="BP122" s="840"/>
      <c r="BQ122" s="879">
        <v>19763561</v>
      </c>
      <c r="BR122" s="845"/>
      <c r="BS122" s="845"/>
      <c r="BT122" s="845"/>
      <c r="BU122" s="845"/>
      <c r="BV122" s="845">
        <v>19639611</v>
      </c>
      <c r="BW122" s="845"/>
      <c r="BX122" s="845"/>
      <c r="BY122" s="845"/>
      <c r="BZ122" s="845"/>
      <c r="CA122" s="845">
        <v>18974505</v>
      </c>
      <c r="CB122" s="845"/>
      <c r="CC122" s="845"/>
      <c r="CD122" s="845"/>
      <c r="CE122" s="845"/>
      <c r="CF122" s="846">
        <v>167.8</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27" customFormat="1" ht="26.25" customHeight="1" x14ac:dyDescent="0.2">
      <c r="A123" s="820"/>
      <c r="B123" s="821"/>
      <c r="C123" s="815" t="s">
        <v>453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3058</v>
      </c>
      <c r="AB123" s="780"/>
      <c r="AC123" s="780"/>
      <c r="AD123" s="780"/>
      <c r="AE123" s="781"/>
      <c r="AF123" s="782">
        <v>1829</v>
      </c>
      <c r="AG123" s="780"/>
      <c r="AH123" s="780"/>
      <c r="AI123" s="780"/>
      <c r="AJ123" s="781"/>
      <c r="AK123" s="782">
        <v>1829</v>
      </c>
      <c r="AL123" s="780"/>
      <c r="AM123" s="780"/>
      <c r="AN123" s="780"/>
      <c r="AO123" s="781"/>
      <c r="AP123" s="824">
        <v>0</v>
      </c>
      <c r="AQ123" s="825"/>
      <c r="AR123" s="825"/>
      <c r="AS123" s="825"/>
      <c r="AT123" s="826"/>
      <c r="AU123" s="886"/>
      <c r="AV123" s="887"/>
      <c r="AW123" s="887"/>
      <c r="AX123" s="887"/>
      <c r="AY123" s="887"/>
      <c r="AZ123" s="248" t="s">
        <v>186</v>
      </c>
      <c r="BA123" s="248"/>
      <c r="BB123" s="248"/>
      <c r="BC123" s="248"/>
      <c r="BD123" s="248"/>
      <c r="BE123" s="248"/>
      <c r="BF123" s="248"/>
      <c r="BG123" s="248"/>
      <c r="BH123" s="248"/>
      <c r="BI123" s="248"/>
      <c r="BJ123" s="248"/>
      <c r="BK123" s="248"/>
      <c r="BL123" s="248"/>
      <c r="BM123" s="248"/>
      <c r="BN123" s="248"/>
      <c r="BO123" s="877" t="s">
        <v>468</v>
      </c>
      <c r="BP123" s="878"/>
      <c r="BQ123" s="832">
        <v>27973928</v>
      </c>
      <c r="BR123" s="833"/>
      <c r="BS123" s="833"/>
      <c r="BT123" s="833"/>
      <c r="BU123" s="833"/>
      <c r="BV123" s="833">
        <v>28474780</v>
      </c>
      <c r="BW123" s="833"/>
      <c r="BX123" s="833"/>
      <c r="BY123" s="833"/>
      <c r="BZ123" s="833"/>
      <c r="CA123" s="833">
        <v>27604026</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27" customFormat="1" ht="26.25" customHeight="1" thickBot="1" x14ac:dyDescent="0.25">
      <c r="A124" s="820"/>
      <c r="B124" s="821"/>
      <c r="C124" s="815" t="s">
        <v>456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127</v>
      </c>
      <c r="AB124" s="780"/>
      <c r="AC124" s="780"/>
      <c r="AD124" s="780"/>
      <c r="AE124" s="781"/>
      <c r="AF124" s="782" t="s">
        <v>444</v>
      </c>
      <c r="AG124" s="780"/>
      <c r="AH124" s="780"/>
      <c r="AI124" s="780"/>
      <c r="AJ124" s="781"/>
      <c r="AK124" s="782" t="s">
        <v>444</v>
      </c>
      <c r="AL124" s="780"/>
      <c r="AM124" s="780"/>
      <c r="AN124" s="780"/>
      <c r="AO124" s="781"/>
      <c r="AP124" s="824" t="s">
        <v>444</v>
      </c>
      <c r="AQ124" s="825"/>
      <c r="AR124" s="825"/>
      <c r="AS124" s="825"/>
      <c r="AT124" s="826"/>
      <c r="AU124" s="827" t="s">
        <v>469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8.4</v>
      </c>
      <c r="BR124" s="831"/>
      <c r="BS124" s="831"/>
      <c r="BT124" s="831"/>
      <c r="BU124" s="831"/>
      <c r="BV124" s="831" t="s">
        <v>431</v>
      </c>
      <c r="BW124" s="831"/>
      <c r="BX124" s="831"/>
      <c r="BY124" s="831"/>
      <c r="BZ124" s="831"/>
      <c r="CA124" s="831" t="s">
        <v>127</v>
      </c>
      <c r="CB124" s="831"/>
      <c r="CC124" s="831"/>
      <c r="CD124" s="831"/>
      <c r="CE124" s="831"/>
      <c r="CF124" s="726"/>
      <c r="CG124" s="727"/>
      <c r="CH124" s="727"/>
      <c r="CI124" s="727"/>
      <c r="CJ124" s="862"/>
      <c r="CK124" s="870"/>
      <c r="CL124" s="870"/>
      <c r="CM124" s="870"/>
      <c r="CN124" s="870"/>
      <c r="CO124" s="871"/>
      <c r="CP124" s="835" t="s">
        <v>470</v>
      </c>
      <c r="CQ124" s="836"/>
      <c r="CR124" s="836"/>
      <c r="CS124" s="836"/>
      <c r="CT124" s="836"/>
      <c r="CU124" s="836"/>
      <c r="CV124" s="836"/>
      <c r="CW124" s="836"/>
      <c r="CX124" s="836"/>
      <c r="CY124" s="836"/>
      <c r="CZ124" s="836"/>
      <c r="DA124" s="836"/>
      <c r="DB124" s="836"/>
      <c r="DC124" s="836"/>
      <c r="DD124" s="836"/>
      <c r="DE124" s="836"/>
      <c r="DF124" s="837"/>
      <c r="DG124" s="763" t="s">
        <v>444</v>
      </c>
      <c r="DH124" s="764"/>
      <c r="DI124" s="764"/>
      <c r="DJ124" s="764"/>
      <c r="DK124" s="765"/>
      <c r="DL124" s="766" t="s">
        <v>127</v>
      </c>
      <c r="DM124" s="764"/>
      <c r="DN124" s="764"/>
      <c r="DO124" s="764"/>
      <c r="DP124" s="765"/>
      <c r="DQ124" s="766" t="s">
        <v>431</v>
      </c>
      <c r="DR124" s="764"/>
      <c r="DS124" s="764"/>
      <c r="DT124" s="764"/>
      <c r="DU124" s="765"/>
      <c r="DV124" s="848" t="s">
        <v>127</v>
      </c>
      <c r="DW124" s="849"/>
      <c r="DX124" s="849"/>
      <c r="DY124" s="849"/>
      <c r="DZ124" s="850"/>
    </row>
    <row r="125" spans="1:130" s="227" customFormat="1" ht="26.25" customHeight="1" x14ac:dyDescent="0.2">
      <c r="A125" s="820"/>
      <c r="B125" s="821"/>
      <c r="C125" s="815" t="s">
        <v>458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431</v>
      </c>
      <c r="AB125" s="780"/>
      <c r="AC125" s="780"/>
      <c r="AD125" s="780"/>
      <c r="AE125" s="781"/>
      <c r="AF125" s="782" t="s">
        <v>444</v>
      </c>
      <c r="AG125" s="780"/>
      <c r="AH125" s="780"/>
      <c r="AI125" s="780"/>
      <c r="AJ125" s="781"/>
      <c r="AK125" s="782" t="s">
        <v>127</v>
      </c>
      <c r="AL125" s="780"/>
      <c r="AM125" s="780"/>
      <c r="AN125" s="780"/>
      <c r="AO125" s="781"/>
      <c r="AP125" s="824" t="s">
        <v>444</v>
      </c>
      <c r="AQ125" s="825"/>
      <c r="AR125" s="825"/>
      <c r="AS125" s="825"/>
      <c r="AT125" s="82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851" t="s">
        <v>471</v>
      </c>
      <c r="CL125" s="852"/>
      <c r="CM125" s="852"/>
      <c r="CN125" s="852"/>
      <c r="CO125" s="853"/>
      <c r="CP125" s="860" t="s">
        <v>472</v>
      </c>
      <c r="CQ125" s="808"/>
      <c r="CR125" s="808"/>
      <c r="CS125" s="808"/>
      <c r="CT125" s="808"/>
      <c r="CU125" s="808"/>
      <c r="CV125" s="808"/>
      <c r="CW125" s="808"/>
      <c r="CX125" s="808"/>
      <c r="CY125" s="808"/>
      <c r="CZ125" s="808"/>
      <c r="DA125" s="808"/>
      <c r="DB125" s="808"/>
      <c r="DC125" s="808"/>
      <c r="DD125" s="808"/>
      <c r="DE125" s="808"/>
      <c r="DF125" s="809"/>
      <c r="DG125" s="861" t="s">
        <v>444</v>
      </c>
      <c r="DH125" s="842"/>
      <c r="DI125" s="842"/>
      <c r="DJ125" s="842"/>
      <c r="DK125" s="842"/>
      <c r="DL125" s="842" t="s">
        <v>127</v>
      </c>
      <c r="DM125" s="842"/>
      <c r="DN125" s="842"/>
      <c r="DO125" s="842"/>
      <c r="DP125" s="842"/>
      <c r="DQ125" s="842" t="s">
        <v>127</v>
      </c>
      <c r="DR125" s="842"/>
      <c r="DS125" s="842"/>
      <c r="DT125" s="842"/>
      <c r="DU125" s="842"/>
      <c r="DV125" s="843" t="s">
        <v>127</v>
      </c>
      <c r="DW125" s="843"/>
      <c r="DX125" s="843"/>
      <c r="DY125" s="843"/>
      <c r="DZ125" s="844"/>
    </row>
    <row r="126" spans="1:130" s="227" customFormat="1" ht="26.25" customHeight="1" thickBot="1" x14ac:dyDescent="0.25">
      <c r="A126" s="820"/>
      <c r="B126" s="821"/>
      <c r="C126" s="815" t="s">
        <v>460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431</v>
      </c>
      <c r="AB126" s="780"/>
      <c r="AC126" s="780"/>
      <c r="AD126" s="780"/>
      <c r="AE126" s="781"/>
      <c r="AF126" s="782" t="s">
        <v>431</v>
      </c>
      <c r="AG126" s="780"/>
      <c r="AH126" s="780"/>
      <c r="AI126" s="780"/>
      <c r="AJ126" s="781"/>
      <c r="AK126" s="782" t="s">
        <v>444</v>
      </c>
      <c r="AL126" s="780"/>
      <c r="AM126" s="780"/>
      <c r="AN126" s="780"/>
      <c r="AO126" s="781"/>
      <c r="AP126" s="824" t="s">
        <v>127</v>
      </c>
      <c r="AQ126" s="825"/>
      <c r="AR126" s="825"/>
      <c r="AS126" s="825"/>
      <c r="AT126" s="826"/>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854"/>
      <c r="CL126" s="855"/>
      <c r="CM126" s="855"/>
      <c r="CN126" s="855"/>
      <c r="CO126" s="856"/>
      <c r="CP126" s="815" t="s">
        <v>473</v>
      </c>
      <c r="CQ126" s="752"/>
      <c r="CR126" s="752"/>
      <c r="CS126" s="752"/>
      <c r="CT126" s="752"/>
      <c r="CU126" s="752"/>
      <c r="CV126" s="752"/>
      <c r="CW126" s="752"/>
      <c r="CX126" s="752"/>
      <c r="CY126" s="752"/>
      <c r="CZ126" s="752"/>
      <c r="DA126" s="752"/>
      <c r="DB126" s="752"/>
      <c r="DC126" s="752"/>
      <c r="DD126" s="752"/>
      <c r="DE126" s="752"/>
      <c r="DF126" s="753"/>
      <c r="DG126" s="816" t="s">
        <v>444</v>
      </c>
      <c r="DH126" s="817"/>
      <c r="DI126" s="817"/>
      <c r="DJ126" s="817"/>
      <c r="DK126" s="817"/>
      <c r="DL126" s="817" t="s">
        <v>444</v>
      </c>
      <c r="DM126" s="817"/>
      <c r="DN126" s="817"/>
      <c r="DO126" s="817"/>
      <c r="DP126" s="817"/>
      <c r="DQ126" s="817" t="s">
        <v>127</v>
      </c>
      <c r="DR126" s="817"/>
      <c r="DS126" s="817"/>
      <c r="DT126" s="817"/>
      <c r="DU126" s="817"/>
      <c r="DV126" s="794" t="s">
        <v>127</v>
      </c>
      <c r="DW126" s="794"/>
      <c r="DX126" s="794"/>
      <c r="DY126" s="794"/>
      <c r="DZ126" s="795"/>
    </row>
    <row r="127" spans="1:130" s="227" customFormat="1" ht="26.25" customHeight="1" x14ac:dyDescent="0.2">
      <c r="A127" s="822"/>
      <c r="B127" s="823"/>
      <c r="C127" s="838" t="s">
        <v>474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431</v>
      </c>
      <c r="AB127" s="780"/>
      <c r="AC127" s="780"/>
      <c r="AD127" s="780"/>
      <c r="AE127" s="781"/>
      <c r="AF127" s="782" t="s">
        <v>444</v>
      </c>
      <c r="AG127" s="780"/>
      <c r="AH127" s="780"/>
      <c r="AI127" s="780"/>
      <c r="AJ127" s="781"/>
      <c r="AK127" s="782" t="s">
        <v>431</v>
      </c>
      <c r="AL127" s="780"/>
      <c r="AM127" s="780"/>
      <c r="AN127" s="780"/>
      <c r="AO127" s="781"/>
      <c r="AP127" s="824" t="s">
        <v>431</v>
      </c>
      <c r="AQ127" s="825"/>
      <c r="AR127" s="825"/>
      <c r="AS127" s="825"/>
      <c r="AT127" s="826"/>
      <c r="AU127" s="229"/>
      <c r="AV127" s="229"/>
      <c r="AW127" s="229"/>
      <c r="AX127" s="841" t="s">
        <v>475</v>
      </c>
      <c r="AY127" s="812"/>
      <c r="AZ127" s="812"/>
      <c r="BA127" s="812"/>
      <c r="BB127" s="812"/>
      <c r="BC127" s="812"/>
      <c r="BD127" s="812"/>
      <c r="BE127" s="813"/>
      <c r="BF127" s="811" t="s">
        <v>476</v>
      </c>
      <c r="BG127" s="812"/>
      <c r="BH127" s="812"/>
      <c r="BI127" s="812"/>
      <c r="BJ127" s="812"/>
      <c r="BK127" s="812"/>
      <c r="BL127" s="813"/>
      <c r="BM127" s="811" t="s">
        <v>477</v>
      </c>
      <c r="BN127" s="812"/>
      <c r="BO127" s="812"/>
      <c r="BP127" s="812"/>
      <c r="BQ127" s="812"/>
      <c r="BR127" s="812"/>
      <c r="BS127" s="813"/>
      <c r="BT127" s="811" t="s">
        <v>478</v>
      </c>
      <c r="BU127" s="812"/>
      <c r="BV127" s="812"/>
      <c r="BW127" s="812"/>
      <c r="BX127" s="812"/>
      <c r="BY127" s="812"/>
      <c r="BZ127" s="814"/>
      <c r="CA127" s="229"/>
      <c r="CB127" s="229"/>
      <c r="CC127" s="229"/>
      <c r="CD127" s="252"/>
      <c r="CE127" s="252"/>
      <c r="CF127" s="252"/>
      <c r="CG127" s="229"/>
      <c r="CH127" s="229"/>
      <c r="CI127" s="229"/>
      <c r="CJ127" s="251"/>
      <c r="CK127" s="854"/>
      <c r="CL127" s="855"/>
      <c r="CM127" s="855"/>
      <c r="CN127" s="855"/>
      <c r="CO127" s="856"/>
      <c r="CP127" s="815" t="s">
        <v>479</v>
      </c>
      <c r="CQ127" s="752"/>
      <c r="CR127" s="752"/>
      <c r="CS127" s="752"/>
      <c r="CT127" s="752"/>
      <c r="CU127" s="752"/>
      <c r="CV127" s="752"/>
      <c r="CW127" s="752"/>
      <c r="CX127" s="752"/>
      <c r="CY127" s="752"/>
      <c r="CZ127" s="752"/>
      <c r="DA127" s="752"/>
      <c r="DB127" s="752"/>
      <c r="DC127" s="752"/>
      <c r="DD127" s="752"/>
      <c r="DE127" s="752"/>
      <c r="DF127" s="753"/>
      <c r="DG127" s="816" t="s">
        <v>127</v>
      </c>
      <c r="DH127" s="817"/>
      <c r="DI127" s="817"/>
      <c r="DJ127" s="817"/>
      <c r="DK127" s="817"/>
      <c r="DL127" s="817" t="s">
        <v>127</v>
      </c>
      <c r="DM127" s="817"/>
      <c r="DN127" s="817"/>
      <c r="DO127" s="817"/>
      <c r="DP127" s="817"/>
      <c r="DQ127" s="817" t="s">
        <v>127</v>
      </c>
      <c r="DR127" s="817"/>
      <c r="DS127" s="817"/>
      <c r="DT127" s="817"/>
      <c r="DU127" s="817"/>
      <c r="DV127" s="794" t="s">
        <v>444</v>
      </c>
      <c r="DW127" s="794"/>
      <c r="DX127" s="794"/>
      <c r="DY127" s="794"/>
      <c r="DZ127" s="795"/>
    </row>
    <row r="128" spans="1:130" s="227" customFormat="1" ht="26.25" customHeight="1" thickBot="1" x14ac:dyDescent="0.25">
      <c r="A128" s="796" t="s">
        <v>480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481</v>
      </c>
      <c r="X128" s="798"/>
      <c r="Y128" s="798"/>
      <c r="Z128" s="799"/>
      <c r="AA128" s="800">
        <v>335172</v>
      </c>
      <c r="AB128" s="801"/>
      <c r="AC128" s="801"/>
      <c r="AD128" s="801"/>
      <c r="AE128" s="802"/>
      <c r="AF128" s="803">
        <v>308356</v>
      </c>
      <c r="AG128" s="801"/>
      <c r="AH128" s="801"/>
      <c r="AI128" s="801"/>
      <c r="AJ128" s="802"/>
      <c r="AK128" s="803">
        <v>339325</v>
      </c>
      <c r="AL128" s="801"/>
      <c r="AM128" s="801"/>
      <c r="AN128" s="801"/>
      <c r="AO128" s="802"/>
      <c r="AP128" s="804"/>
      <c r="AQ128" s="805"/>
      <c r="AR128" s="805"/>
      <c r="AS128" s="805"/>
      <c r="AT128" s="806"/>
      <c r="AU128" s="229"/>
      <c r="AV128" s="229"/>
      <c r="AW128" s="229"/>
      <c r="AX128" s="807" t="s">
        <v>482</v>
      </c>
      <c r="AY128" s="808"/>
      <c r="AZ128" s="808"/>
      <c r="BA128" s="808"/>
      <c r="BB128" s="808"/>
      <c r="BC128" s="808"/>
      <c r="BD128" s="808"/>
      <c r="BE128" s="809"/>
      <c r="BF128" s="786" t="s">
        <v>431</v>
      </c>
      <c r="BG128" s="787"/>
      <c r="BH128" s="787"/>
      <c r="BI128" s="787"/>
      <c r="BJ128" s="787"/>
      <c r="BK128" s="787"/>
      <c r="BL128" s="810"/>
      <c r="BM128" s="786">
        <v>12.96</v>
      </c>
      <c r="BN128" s="787"/>
      <c r="BO128" s="787"/>
      <c r="BP128" s="787"/>
      <c r="BQ128" s="787"/>
      <c r="BR128" s="787"/>
      <c r="BS128" s="810"/>
      <c r="BT128" s="786">
        <v>20</v>
      </c>
      <c r="BU128" s="787"/>
      <c r="BV128" s="787"/>
      <c r="BW128" s="787"/>
      <c r="BX128" s="787"/>
      <c r="BY128" s="787"/>
      <c r="BZ128" s="788"/>
      <c r="CA128" s="252"/>
      <c r="CB128" s="252"/>
      <c r="CC128" s="252"/>
      <c r="CD128" s="252"/>
      <c r="CE128" s="252"/>
      <c r="CF128" s="252"/>
      <c r="CG128" s="229"/>
      <c r="CH128" s="229"/>
      <c r="CI128" s="229"/>
      <c r="CJ128" s="251"/>
      <c r="CK128" s="857"/>
      <c r="CL128" s="858"/>
      <c r="CM128" s="858"/>
      <c r="CN128" s="858"/>
      <c r="CO128" s="859"/>
      <c r="CP128" s="789" t="s">
        <v>483</v>
      </c>
      <c r="CQ128" s="730"/>
      <c r="CR128" s="730"/>
      <c r="CS128" s="730"/>
      <c r="CT128" s="730"/>
      <c r="CU128" s="730"/>
      <c r="CV128" s="730"/>
      <c r="CW128" s="730"/>
      <c r="CX128" s="730"/>
      <c r="CY128" s="730"/>
      <c r="CZ128" s="730"/>
      <c r="DA128" s="730"/>
      <c r="DB128" s="730"/>
      <c r="DC128" s="730"/>
      <c r="DD128" s="730"/>
      <c r="DE128" s="730"/>
      <c r="DF128" s="731"/>
      <c r="DG128" s="790" t="s">
        <v>431</v>
      </c>
      <c r="DH128" s="791"/>
      <c r="DI128" s="791"/>
      <c r="DJ128" s="791"/>
      <c r="DK128" s="791"/>
      <c r="DL128" s="791" t="s">
        <v>431</v>
      </c>
      <c r="DM128" s="791"/>
      <c r="DN128" s="791"/>
      <c r="DO128" s="791"/>
      <c r="DP128" s="791"/>
      <c r="DQ128" s="791" t="s">
        <v>431</v>
      </c>
      <c r="DR128" s="791"/>
      <c r="DS128" s="791"/>
      <c r="DT128" s="791"/>
      <c r="DU128" s="791"/>
      <c r="DV128" s="792" t="s">
        <v>431</v>
      </c>
      <c r="DW128" s="792"/>
      <c r="DX128" s="792"/>
      <c r="DY128" s="792"/>
      <c r="DZ128" s="793"/>
    </row>
    <row r="129" spans="1:131" s="227" customFormat="1" ht="26.25" customHeight="1" x14ac:dyDescent="0.2">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484</v>
      </c>
      <c r="X129" s="777"/>
      <c r="Y129" s="777"/>
      <c r="Z129" s="778"/>
      <c r="AA129" s="779">
        <v>12064187</v>
      </c>
      <c r="AB129" s="780"/>
      <c r="AC129" s="780"/>
      <c r="AD129" s="780"/>
      <c r="AE129" s="781"/>
      <c r="AF129" s="782">
        <v>13020027</v>
      </c>
      <c r="AG129" s="780"/>
      <c r="AH129" s="780"/>
      <c r="AI129" s="780"/>
      <c r="AJ129" s="781"/>
      <c r="AK129" s="782">
        <v>12861000</v>
      </c>
      <c r="AL129" s="780"/>
      <c r="AM129" s="780"/>
      <c r="AN129" s="780"/>
      <c r="AO129" s="781"/>
      <c r="AP129" s="783"/>
      <c r="AQ129" s="784"/>
      <c r="AR129" s="784"/>
      <c r="AS129" s="784"/>
      <c r="AT129" s="785"/>
      <c r="AU129" s="230"/>
      <c r="AV129" s="230"/>
      <c r="AW129" s="230"/>
      <c r="AX129" s="751" t="s">
        <v>485</v>
      </c>
      <c r="AY129" s="752"/>
      <c r="AZ129" s="752"/>
      <c r="BA129" s="752"/>
      <c r="BB129" s="752"/>
      <c r="BC129" s="752"/>
      <c r="BD129" s="752"/>
      <c r="BE129" s="753"/>
      <c r="BF129" s="770" t="s">
        <v>127</v>
      </c>
      <c r="BG129" s="771"/>
      <c r="BH129" s="771"/>
      <c r="BI129" s="771"/>
      <c r="BJ129" s="771"/>
      <c r="BK129" s="771"/>
      <c r="BL129" s="772"/>
      <c r="BM129" s="770">
        <v>17.96</v>
      </c>
      <c r="BN129" s="771"/>
      <c r="BO129" s="771"/>
      <c r="BP129" s="771"/>
      <c r="BQ129" s="771"/>
      <c r="BR129" s="771"/>
      <c r="BS129" s="772"/>
      <c r="BT129" s="770">
        <v>30</v>
      </c>
      <c r="BU129" s="771"/>
      <c r="BV129" s="771"/>
      <c r="BW129" s="771"/>
      <c r="BX129" s="771"/>
      <c r="BY129" s="771"/>
      <c r="BZ129" s="773"/>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2">
      <c r="A130" s="774" t="s">
        <v>486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487</v>
      </c>
      <c r="X130" s="777"/>
      <c r="Y130" s="777"/>
      <c r="Z130" s="778"/>
      <c r="AA130" s="779">
        <v>1495087</v>
      </c>
      <c r="AB130" s="780"/>
      <c r="AC130" s="780"/>
      <c r="AD130" s="780"/>
      <c r="AE130" s="781"/>
      <c r="AF130" s="782">
        <v>1540786</v>
      </c>
      <c r="AG130" s="780"/>
      <c r="AH130" s="780"/>
      <c r="AI130" s="780"/>
      <c r="AJ130" s="781"/>
      <c r="AK130" s="782">
        <v>1556076</v>
      </c>
      <c r="AL130" s="780"/>
      <c r="AM130" s="780"/>
      <c r="AN130" s="780"/>
      <c r="AO130" s="781"/>
      <c r="AP130" s="783"/>
      <c r="AQ130" s="784"/>
      <c r="AR130" s="784"/>
      <c r="AS130" s="784"/>
      <c r="AT130" s="785"/>
      <c r="AU130" s="230"/>
      <c r="AV130" s="230"/>
      <c r="AW130" s="230"/>
      <c r="AX130" s="751" t="s">
        <v>488</v>
      </c>
      <c r="AY130" s="752"/>
      <c r="AZ130" s="752"/>
      <c r="BA130" s="752"/>
      <c r="BB130" s="752"/>
      <c r="BC130" s="752"/>
      <c r="BD130" s="752"/>
      <c r="BE130" s="753"/>
      <c r="BF130" s="754">
        <v>2.2000000000000002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489</v>
      </c>
      <c r="X131" s="761"/>
      <c r="Y131" s="761"/>
      <c r="Z131" s="762"/>
      <c r="AA131" s="763">
        <v>10569100</v>
      </c>
      <c r="AB131" s="764"/>
      <c r="AC131" s="764"/>
      <c r="AD131" s="764"/>
      <c r="AE131" s="765"/>
      <c r="AF131" s="766">
        <v>11479241</v>
      </c>
      <c r="AG131" s="764"/>
      <c r="AH131" s="764"/>
      <c r="AI131" s="764"/>
      <c r="AJ131" s="765"/>
      <c r="AK131" s="766">
        <v>11304924</v>
      </c>
      <c r="AL131" s="764"/>
      <c r="AM131" s="764"/>
      <c r="AN131" s="764"/>
      <c r="AO131" s="765"/>
      <c r="AP131" s="767"/>
      <c r="AQ131" s="768"/>
      <c r="AR131" s="768"/>
      <c r="AS131" s="768"/>
      <c r="AT131" s="769"/>
      <c r="AU131" s="230"/>
      <c r="AV131" s="230"/>
      <c r="AW131" s="230"/>
      <c r="AX131" s="729" t="s">
        <v>490</v>
      </c>
      <c r="AY131" s="730"/>
      <c r="AZ131" s="730"/>
      <c r="BA131" s="730"/>
      <c r="BB131" s="730"/>
      <c r="BC131" s="730"/>
      <c r="BD131" s="730"/>
      <c r="BE131" s="731"/>
      <c r="BF131" s="732" t="s">
        <v>127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2">
      <c r="A132" s="738" t="s">
        <v>491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492</v>
      </c>
      <c r="W132" s="742"/>
      <c r="X132" s="742"/>
      <c r="Y132" s="742"/>
      <c r="Z132" s="743"/>
      <c r="AA132" s="744">
        <v>1.9584638240000001</v>
      </c>
      <c r="AB132" s="745"/>
      <c r="AC132" s="745"/>
      <c r="AD132" s="745"/>
      <c r="AE132" s="746"/>
      <c r="AF132" s="747">
        <v>2.4393860190000001</v>
      </c>
      <c r="AG132" s="745"/>
      <c r="AH132" s="745"/>
      <c r="AI132" s="745"/>
      <c r="AJ132" s="746"/>
      <c r="AK132" s="747">
        <v>2.2272418639999998</v>
      </c>
      <c r="AL132" s="745"/>
      <c r="AM132" s="745"/>
      <c r="AN132" s="745"/>
      <c r="AO132" s="746"/>
      <c r="AP132" s="748"/>
      <c r="AQ132" s="749"/>
      <c r="AR132" s="749"/>
      <c r="AS132" s="749"/>
      <c r="AT132" s="750"/>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493</v>
      </c>
      <c r="W133" s="721"/>
      <c r="X133" s="721"/>
      <c r="Y133" s="721"/>
      <c r="Z133" s="722"/>
      <c r="AA133" s="723">
        <v>3.3</v>
      </c>
      <c r="AB133" s="724"/>
      <c r="AC133" s="724"/>
      <c r="AD133" s="724"/>
      <c r="AE133" s="725"/>
      <c r="AF133" s="723">
        <v>2.2999999999999998</v>
      </c>
      <c r="AG133" s="724"/>
      <c r="AH133" s="724"/>
      <c r="AI133" s="724"/>
      <c r="AJ133" s="725"/>
      <c r="AK133" s="723">
        <v>2.2000000000000002</v>
      </c>
      <c r="AL133" s="724"/>
      <c r="AM133" s="724"/>
      <c r="AN133" s="724"/>
      <c r="AO133" s="725"/>
      <c r="AP133" s="726"/>
      <c r="AQ133" s="727"/>
      <c r="AR133" s="727"/>
      <c r="AS133" s="727"/>
      <c r="AT133" s="728"/>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2">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 hidden="1" x14ac:dyDescent="0.2">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Bc0kYxcNccz53+kFciqY5MYILPSLK+fkJnwXGj7Fz4Rt0k8AJqiW3wP3HsyYYni5khVemkaM+pVXSwOsidXs2w==" saltValue="d/QU/lR0T1mBbYLZIOWE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ED976-2CED-43D6-B465-08B9FD26E8A8}">
  <sheetPr>
    <pageSetUpPr fitToPage="1"/>
  </sheetPr>
  <dimension ref="A1:DQ105"/>
  <sheetViews>
    <sheetView zoomScale="70" zoomScaleNormal="70" workbookViewId="0"/>
  </sheetViews>
  <sheetFormatPr defaultColWidth="0" defaultRowHeight="13.5" customHeight="1" zeroHeight="1" x14ac:dyDescent="0.2"/>
  <cols>
    <col min="1" max="120" width="2.81640625" style="257" customWidth="1"/>
    <col min="121" max="121" width="0" style="256" hidden="1" customWidth="1"/>
    <col min="122" max="16384" width="9" style="256" hidden="1"/>
  </cols>
  <sheetData>
    <row r="1" spans="1:120" ht="13"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6"/>
    </row>
    <row r="17" spans="119:120" ht="13" x14ac:dyDescent="0.2">
      <c r="DP17" s="256"/>
    </row>
    <row r="18" spans="119:120" ht="13" x14ac:dyDescent="0.2"/>
    <row r="19" spans="119:120" ht="13" x14ac:dyDescent="0.2"/>
    <row r="20" spans="119:120" ht="13" x14ac:dyDescent="0.2">
      <c r="DO20" s="256"/>
      <c r="DP20" s="256"/>
    </row>
    <row r="21" spans="119:120" ht="13" x14ac:dyDescent="0.2">
      <c r="DP21" s="256"/>
    </row>
    <row r="22" spans="119:120" ht="13" x14ac:dyDescent="0.2"/>
    <row r="23" spans="119:120" ht="13" x14ac:dyDescent="0.2">
      <c r="DO23" s="256"/>
      <c r="DP23" s="256"/>
    </row>
    <row r="24" spans="119:120" ht="13" x14ac:dyDescent="0.2">
      <c r="DP24" s="256"/>
    </row>
    <row r="25" spans="119:120" ht="13" x14ac:dyDescent="0.2">
      <c r="DP25" s="256"/>
    </row>
    <row r="26" spans="119:120" ht="13" x14ac:dyDescent="0.2">
      <c r="DO26" s="256"/>
      <c r="DP26" s="256"/>
    </row>
    <row r="27" spans="119:120" ht="13" x14ac:dyDescent="0.2"/>
    <row r="28" spans="119:120" ht="13" x14ac:dyDescent="0.2">
      <c r="DO28" s="256"/>
      <c r="DP28" s="256"/>
    </row>
    <row r="29" spans="119:120" ht="13" x14ac:dyDescent="0.2">
      <c r="DP29" s="256"/>
    </row>
    <row r="30" spans="119:120" ht="13" x14ac:dyDescent="0.2"/>
    <row r="31" spans="119:120" ht="13" x14ac:dyDescent="0.2">
      <c r="DO31" s="256"/>
      <c r="DP31" s="256"/>
    </row>
    <row r="32" spans="119:120" ht="13" x14ac:dyDescent="0.2"/>
    <row r="33" spans="98:120" ht="13" x14ac:dyDescent="0.2">
      <c r="DO33" s="256"/>
      <c r="DP33" s="256"/>
    </row>
    <row r="34" spans="98:120" ht="13" x14ac:dyDescent="0.2">
      <c r="DM34" s="256"/>
    </row>
    <row r="35" spans="98:120" ht="13" x14ac:dyDescent="0.2">
      <c r="CT35" s="256"/>
      <c r="CU35" s="256"/>
      <c r="CV35" s="256"/>
      <c r="CY35" s="256"/>
      <c r="CZ35" s="256"/>
      <c r="DA35" s="256"/>
      <c r="DD35" s="256"/>
      <c r="DE35" s="256"/>
      <c r="DF35" s="256"/>
      <c r="DI35" s="256"/>
      <c r="DJ35" s="256"/>
      <c r="DK35" s="256"/>
      <c r="DM35" s="256"/>
      <c r="DN35" s="256"/>
      <c r="DO35" s="256"/>
      <c r="DP35" s="256"/>
    </row>
    <row r="36" spans="98:120" ht="13" x14ac:dyDescent="0.2"/>
    <row r="37" spans="98:120" ht="13" x14ac:dyDescent="0.2">
      <c r="CW37" s="256"/>
      <c r="DB37" s="256"/>
      <c r="DG37" s="256"/>
      <c r="DL37" s="256"/>
      <c r="DP37" s="256"/>
    </row>
    <row r="38" spans="98:120" ht="13" x14ac:dyDescent="0.2">
      <c r="CT38" s="256"/>
      <c r="CU38" s="256"/>
      <c r="CV38" s="256"/>
      <c r="CW38" s="256"/>
      <c r="CY38" s="256"/>
      <c r="CZ38" s="256"/>
      <c r="DA38" s="256"/>
      <c r="DB38" s="256"/>
      <c r="DD38" s="256"/>
      <c r="DE38" s="256"/>
      <c r="DF38" s="256"/>
      <c r="DG38" s="256"/>
      <c r="DI38" s="256"/>
      <c r="DJ38" s="256"/>
      <c r="DK38" s="256"/>
      <c r="DL38" s="256"/>
      <c r="DN38" s="256"/>
      <c r="DO38" s="256"/>
      <c r="DP38" s="25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6"/>
      <c r="DO49" s="256"/>
      <c r="DP49" s="25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6"/>
      <c r="CS63" s="256"/>
      <c r="CX63" s="256"/>
      <c r="DC63" s="256"/>
      <c r="DH63" s="256"/>
    </row>
    <row r="64" spans="22:120" ht="13" x14ac:dyDescent="0.2">
      <c r="V64" s="256"/>
    </row>
    <row r="65" spans="15:120" ht="13" x14ac:dyDescent="0.2">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ht="13" x14ac:dyDescent="0.2">
      <c r="Q66" s="256"/>
      <c r="S66" s="256"/>
      <c r="U66" s="256"/>
      <c r="DM66" s="256"/>
    </row>
    <row r="67" spans="15:120" ht="13" x14ac:dyDescent="0.2">
      <c r="O67" s="256"/>
      <c r="P67" s="256"/>
      <c r="R67" s="256"/>
      <c r="T67" s="256"/>
      <c r="Y67" s="256"/>
      <c r="CT67" s="256"/>
      <c r="CV67" s="256"/>
      <c r="CW67" s="256"/>
      <c r="CY67" s="256"/>
      <c r="DA67" s="256"/>
      <c r="DB67" s="256"/>
      <c r="DD67" s="256"/>
      <c r="DF67" s="256"/>
      <c r="DG67" s="256"/>
      <c r="DI67" s="256"/>
      <c r="DK67" s="256"/>
      <c r="DL67" s="256"/>
      <c r="DN67" s="256"/>
      <c r="DO67" s="256"/>
      <c r="DP67" s="256"/>
    </row>
    <row r="68" spans="15:120" ht="13" x14ac:dyDescent="0.2"/>
    <row r="69" spans="15:120" ht="13" x14ac:dyDescent="0.2"/>
    <row r="70" spans="15:120" ht="13" x14ac:dyDescent="0.2"/>
    <row r="71" spans="15:120" ht="13" x14ac:dyDescent="0.2"/>
    <row r="72" spans="15:120" ht="13" x14ac:dyDescent="0.2">
      <c r="DP72" s="256"/>
    </row>
    <row r="73" spans="15:120" ht="13" x14ac:dyDescent="0.2">
      <c r="DP73" s="25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6"/>
      <c r="CX96" s="256"/>
      <c r="DC96" s="256"/>
      <c r="DH96" s="256"/>
    </row>
    <row r="97" spans="24:120" ht="13" x14ac:dyDescent="0.2">
      <c r="CS97" s="256"/>
      <c r="CX97" s="256"/>
      <c r="DC97" s="256"/>
      <c r="DH97" s="256"/>
      <c r="DP97" s="257" t="s">
        <v>494</v>
      </c>
    </row>
    <row r="98" spans="24:120" ht="13" hidden="1" x14ac:dyDescent="0.2">
      <c r="CS98" s="256"/>
      <c r="CX98" s="256"/>
      <c r="DC98" s="256"/>
      <c r="DH98" s="256"/>
    </row>
    <row r="99" spans="24:120" ht="13" hidden="1" x14ac:dyDescent="0.2">
      <c r="CS99" s="256"/>
      <c r="CX99" s="256"/>
      <c r="DC99" s="256"/>
      <c r="DH99" s="256"/>
    </row>
    <row r="101" spans="24:120" ht="12" hidden="1" customHeight="1" x14ac:dyDescent="0.2">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2">
      <c r="CU102" s="256"/>
      <c r="CZ102" s="256"/>
      <c r="DE102" s="256"/>
      <c r="DJ102" s="256"/>
      <c r="DM102" s="256"/>
    </row>
    <row r="103" spans="24:120" ht="13" hidden="1" x14ac:dyDescent="0.2">
      <c r="CT103" s="256"/>
      <c r="CV103" s="256"/>
      <c r="CW103" s="256"/>
      <c r="CY103" s="256"/>
      <c r="DA103" s="256"/>
      <c r="DB103" s="256"/>
      <c r="DD103" s="256"/>
      <c r="DF103" s="256"/>
      <c r="DG103" s="256"/>
      <c r="DI103" s="256"/>
      <c r="DK103" s="256"/>
      <c r="DL103" s="256"/>
      <c r="DM103" s="256"/>
      <c r="DN103" s="256"/>
      <c r="DO103" s="256"/>
      <c r="DP103" s="256"/>
    </row>
    <row r="104" spans="24:120" ht="13" hidden="1" x14ac:dyDescent="0.2">
      <c r="CV104" s="256"/>
      <c r="CW104" s="256"/>
      <c r="DA104" s="256"/>
      <c r="DB104" s="256"/>
      <c r="DF104" s="256"/>
      <c r="DG104" s="256"/>
      <c r="DK104" s="256"/>
      <c r="DL104" s="256"/>
      <c r="DN104" s="256"/>
      <c r="DO104" s="256"/>
      <c r="DP104" s="256"/>
    </row>
    <row r="105" spans="24:120" ht="12.75" hidden="1" customHeight="1" x14ac:dyDescent="0.2"/>
  </sheetData>
  <phoneticPr fontId="2"/>
  <pageMargins left="0.7" right="0.7" top="0.75" bottom="0.75" header="0.3" footer="0.3"/>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7" customWidth="1"/>
    <col min="117" max="16384" width="9" style="256" hidden="1"/>
  </cols>
  <sheetData>
    <row r="1" spans="2:116" ht="13"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ht="13" x14ac:dyDescent="0.2"/>
    <row r="3" spans="2:116" ht="13" x14ac:dyDescent="0.2"/>
    <row r="4" spans="2:116" ht="13" x14ac:dyDescent="0.2">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ht="13" x14ac:dyDescent="0.2">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ht="13" x14ac:dyDescent="0.2"/>
    <row r="20" spans="9:116" ht="13" x14ac:dyDescent="0.2"/>
    <row r="21" spans="9:116" ht="13" x14ac:dyDescent="0.2">
      <c r="DL21" s="256"/>
    </row>
    <row r="22" spans="9:116" ht="13" x14ac:dyDescent="0.2">
      <c r="DI22" s="256"/>
      <c r="DJ22" s="256"/>
      <c r="DK22" s="256"/>
      <c r="DL22" s="256"/>
    </row>
    <row r="23" spans="9:116" ht="13" x14ac:dyDescent="0.2">
      <c r="CY23" s="256"/>
      <c r="CZ23" s="256"/>
      <c r="DA23" s="256"/>
      <c r="DB23" s="256"/>
      <c r="DC23" s="256"/>
      <c r="DD23" s="256"/>
      <c r="DE23" s="256"/>
      <c r="DF23" s="256"/>
      <c r="DG23" s="256"/>
      <c r="DH23" s="256"/>
      <c r="DI23" s="256"/>
      <c r="DJ23" s="256"/>
      <c r="DK23" s="256"/>
      <c r="DL23" s="256"/>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6"/>
      <c r="DA35" s="256"/>
      <c r="DB35" s="256"/>
      <c r="DC35" s="256"/>
      <c r="DD35" s="256"/>
      <c r="DE35" s="256"/>
      <c r="DF35" s="256"/>
      <c r="DG35" s="256"/>
      <c r="DH35" s="256"/>
      <c r="DI35" s="256"/>
      <c r="DJ35" s="256"/>
      <c r="DK35" s="256"/>
      <c r="DL35" s="256"/>
    </row>
    <row r="36" spans="15:116" ht="13" x14ac:dyDescent="0.2"/>
    <row r="37" spans="15:116" ht="13" x14ac:dyDescent="0.2">
      <c r="DL37" s="256"/>
    </row>
    <row r="38" spans="15:116" ht="13" x14ac:dyDescent="0.2">
      <c r="DI38" s="256"/>
      <c r="DJ38" s="256"/>
      <c r="DK38" s="256"/>
      <c r="DL38" s="256"/>
    </row>
    <row r="39" spans="15:116" ht="13" x14ac:dyDescent="0.2"/>
    <row r="40" spans="15:116" ht="13" x14ac:dyDescent="0.2"/>
    <row r="41" spans="15:116" ht="13" x14ac:dyDescent="0.2"/>
    <row r="42" spans="15:116" ht="13" x14ac:dyDescent="0.2"/>
    <row r="43" spans="15:116" ht="13" x14ac:dyDescent="0.2">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ht="13" x14ac:dyDescent="0.2">
      <c r="DL44" s="256"/>
    </row>
    <row r="45" spans="15:116" ht="13" x14ac:dyDescent="0.2"/>
    <row r="46" spans="15:116" ht="13" x14ac:dyDescent="0.2">
      <c r="DA46" s="256"/>
      <c r="DB46" s="256"/>
      <c r="DC46" s="256"/>
      <c r="DD46" s="256"/>
      <c r="DE46" s="256"/>
      <c r="DF46" s="256"/>
      <c r="DG46" s="256"/>
      <c r="DH46" s="256"/>
      <c r="DI46" s="256"/>
      <c r="DJ46" s="256"/>
      <c r="DK46" s="256"/>
      <c r="DL46" s="256"/>
    </row>
    <row r="47" spans="15:116" ht="13" x14ac:dyDescent="0.2"/>
    <row r="48" spans="15:116" ht="13" x14ac:dyDescent="0.2"/>
    <row r="49" spans="104:116" ht="13" x14ac:dyDescent="0.2"/>
    <row r="50" spans="104:116" ht="13" x14ac:dyDescent="0.2">
      <c r="CZ50" s="256"/>
      <c r="DA50" s="256"/>
      <c r="DB50" s="256"/>
      <c r="DC50" s="256"/>
      <c r="DD50" s="256"/>
      <c r="DE50" s="256"/>
      <c r="DF50" s="256"/>
      <c r="DG50" s="256"/>
      <c r="DH50" s="256"/>
      <c r="DI50" s="256"/>
      <c r="DJ50" s="256"/>
      <c r="DK50" s="256"/>
      <c r="DL50" s="256"/>
    </row>
    <row r="51" spans="104:116" ht="13" x14ac:dyDescent="0.2"/>
    <row r="52" spans="104:116" ht="13" x14ac:dyDescent="0.2"/>
    <row r="53" spans="104:116" ht="13" x14ac:dyDescent="0.2">
      <c r="DL53" s="256"/>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6"/>
      <c r="DD67" s="256"/>
      <c r="DE67" s="256"/>
      <c r="DF67" s="256"/>
      <c r="DG67" s="256"/>
      <c r="DH67" s="256"/>
      <c r="DI67" s="256"/>
      <c r="DJ67" s="256"/>
      <c r="DK67" s="256"/>
      <c r="DL67" s="256"/>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gQI20Y3kpfakwl9bQtChp37Z0pr7aJbO/e7y9d+M2NO9QyzROHNaq4//Op/A7O1gKiVvQe6C8LWCOzolsUgAA==" saltValue="nIq2uG1Lu9z9A3s/nhw8A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58" customWidth="1"/>
    <col min="37" max="44" width="17" style="258" customWidth="1"/>
    <col min="45" max="45" width="6.08984375" style="265" customWidth="1"/>
    <col min="46" max="46" width="3" style="263" customWidth="1"/>
    <col min="47" max="47" width="19.08984375" style="258" hidden="1" customWidth="1"/>
    <col min="48" max="52" width="12.6328125" style="258" hidden="1" customWidth="1"/>
    <col min="53" max="16384" width="8.6328125" style="258" hidden="1"/>
  </cols>
  <sheetData>
    <row r="1" spans="1:46" ht="13" x14ac:dyDescent="0.2">
      <c r="AS1" s="259"/>
      <c r="AT1" s="259"/>
    </row>
    <row r="2" spans="1:46" ht="13" x14ac:dyDescent="0.2">
      <c r="AS2" s="259"/>
      <c r="AT2" s="259"/>
    </row>
    <row r="3" spans="1:46" ht="13" x14ac:dyDescent="0.2">
      <c r="AS3" s="259"/>
      <c r="AT3" s="259"/>
    </row>
    <row r="4" spans="1:46" ht="13" x14ac:dyDescent="0.2">
      <c r="AS4" s="259"/>
      <c r="AT4" s="259"/>
    </row>
    <row r="5" spans="1:46" ht="16.5" x14ac:dyDescent="0.2">
      <c r="A5" s="260" t="s">
        <v>495</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 x14ac:dyDescent="0.2">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496</v>
      </c>
      <c r="AL6" s="264"/>
      <c r="AM6" s="264"/>
      <c r="AN6" s="264"/>
      <c r="AO6" s="259"/>
      <c r="AP6" s="259"/>
      <c r="AQ6" s="259"/>
      <c r="AR6" s="259"/>
    </row>
    <row r="7" spans="1:46" ht="13.5" customHeight="1" x14ac:dyDescent="0.2">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26" t="s">
        <v>497</v>
      </c>
      <c r="AP7" s="269"/>
      <c r="AQ7" s="270" t="s">
        <v>498</v>
      </c>
      <c r="AR7" s="271"/>
    </row>
    <row r="8" spans="1:46" ht="13" x14ac:dyDescent="0.2">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27"/>
      <c r="AP8" s="275" t="s">
        <v>499</v>
      </c>
      <c r="AQ8" s="276" t="s">
        <v>500</v>
      </c>
      <c r="AR8" s="277" t="s">
        <v>501</v>
      </c>
    </row>
    <row r="9" spans="1:46" ht="13" x14ac:dyDescent="0.2">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38" t="s">
        <v>502</v>
      </c>
      <c r="AL9" s="1139"/>
      <c r="AM9" s="1139"/>
      <c r="AN9" s="1140"/>
      <c r="AO9" s="278">
        <v>3889207</v>
      </c>
      <c r="AP9" s="278">
        <v>68479</v>
      </c>
      <c r="AQ9" s="279">
        <v>65316</v>
      </c>
      <c r="AR9" s="280">
        <v>4.8</v>
      </c>
    </row>
    <row r="10" spans="1:46" ht="13.5" customHeight="1" x14ac:dyDescent="0.2">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38" t="s">
        <v>503</v>
      </c>
      <c r="AL10" s="1139"/>
      <c r="AM10" s="1139"/>
      <c r="AN10" s="1140"/>
      <c r="AO10" s="281">
        <v>695340</v>
      </c>
      <c r="AP10" s="281">
        <v>12243</v>
      </c>
      <c r="AQ10" s="282">
        <v>6075</v>
      </c>
      <c r="AR10" s="283">
        <v>101.5</v>
      </c>
    </row>
    <row r="11" spans="1:46" ht="13.5" customHeight="1" x14ac:dyDescent="0.2">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38" t="s">
        <v>504</v>
      </c>
      <c r="AL11" s="1139"/>
      <c r="AM11" s="1139"/>
      <c r="AN11" s="1140"/>
      <c r="AO11" s="281">
        <v>46395</v>
      </c>
      <c r="AP11" s="281">
        <v>817</v>
      </c>
      <c r="AQ11" s="282">
        <v>1232</v>
      </c>
      <c r="AR11" s="283">
        <v>-33.700000000000003</v>
      </c>
    </row>
    <row r="12" spans="1:46" ht="13.5" customHeight="1" x14ac:dyDescent="0.2">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38" t="s">
        <v>505</v>
      </c>
      <c r="AL12" s="1139"/>
      <c r="AM12" s="1139"/>
      <c r="AN12" s="1140"/>
      <c r="AO12" s="281" t="s">
        <v>506</v>
      </c>
      <c r="AP12" s="281" t="s">
        <v>506</v>
      </c>
      <c r="AQ12" s="282">
        <v>18</v>
      </c>
      <c r="AR12" s="283" t="s">
        <v>506</v>
      </c>
    </row>
    <row r="13" spans="1:46" ht="13.5" customHeight="1" x14ac:dyDescent="0.2">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38" t="s">
        <v>507</v>
      </c>
      <c r="AL13" s="1139"/>
      <c r="AM13" s="1139"/>
      <c r="AN13" s="1140"/>
      <c r="AO13" s="281">
        <v>191304</v>
      </c>
      <c r="AP13" s="281">
        <v>3368</v>
      </c>
      <c r="AQ13" s="282">
        <v>2791</v>
      </c>
      <c r="AR13" s="283">
        <v>20.7</v>
      </c>
    </row>
    <row r="14" spans="1:46" ht="13.5" customHeight="1" x14ac:dyDescent="0.2">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38" t="s">
        <v>508</v>
      </c>
      <c r="AL14" s="1139"/>
      <c r="AM14" s="1139"/>
      <c r="AN14" s="1140"/>
      <c r="AO14" s="281">
        <v>24660</v>
      </c>
      <c r="AP14" s="281">
        <v>434</v>
      </c>
      <c r="AQ14" s="282">
        <v>1364</v>
      </c>
      <c r="AR14" s="283">
        <v>-68.2</v>
      </c>
    </row>
    <row r="15" spans="1:46" ht="13.5" customHeight="1" x14ac:dyDescent="0.2">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41" t="s">
        <v>509</v>
      </c>
      <c r="AL15" s="1142"/>
      <c r="AM15" s="1142"/>
      <c r="AN15" s="1143"/>
      <c r="AO15" s="281">
        <v>-230324</v>
      </c>
      <c r="AP15" s="281">
        <v>-4055</v>
      </c>
      <c r="AQ15" s="282">
        <v>-4006</v>
      </c>
      <c r="AR15" s="283">
        <v>1.2</v>
      </c>
    </row>
    <row r="16" spans="1:46" ht="13" x14ac:dyDescent="0.2">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41" t="s">
        <v>186</v>
      </c>
      <c r="AL16" s="1142"/>
      <c r="AM16" s="1142"/>
      <c r="AN16" s="1143"/>
      <c r="AO16" s="281">
        <v>4616582</v>
      </c>
      <c r="AP16" s="281">
        <v>81286</v>
      </c>
      <c r="AQ16" s="282">
        <v>72790</v>
      </c>
      <c r="AR16" s="283">
        <v>11.7</v>
      </c>
    </row>
    <row r="17" spans="1:46" ht="13" x14ac:dyDescent="0.2">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ht="13" x14ac:dyDescent="0.2">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ht="13" x14ac:dyDescent="0.2">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510</v>
      </c>
      <c r="AL19" s="259"/>
      <c r="AM19" s="259"/>
      <c r="AN19" s="259"/>
      <c r="AO19" s="259"/>
      <c r="AP19" s="259"/>
      <c r="AQ19" s="259"/>
      <c r="AR19" s="259"/>
    </row>
    <row r="20" spans="1:46" ht="13" x14ac:dyDescent="0.2">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511</v>
      </c>
      <c r="AP20" s="290" t="s">
        <v>512</v>
      </c>
      <c r="AQ20" s="291" t="s">
        <v>513</v>
      </c>
      <c r="AR20" s="292"/>
    </row>
    <row r="21" spans="1:46" s="298" customFormat="1" ht="13" x14ac:dyDescent="0.2">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44" t="s">
        <v>514</v>
      </c>
      <c r="AL21" s="1145"/>
      <c r="AM21" s="1145"/>
      <c r="AN21" s="1146"/>
      <c r="AO21" s="294">
        <v>6.15</v>
      </c>
      <c r="AP21" s="295">
        <v>6.54</v>
      </c>
      <c r="AQ21" s="296">
        <v>-0.39</v>
      </c>
      <c r="AR21" s="264"/>
      <c r="AS21" s="297"/>
      <c r="AT21" s="293"/>
    </row>
    <row r="22" spans="1:46" s="298" customFormat="1" ht="13" x14ac:dyDescent="0.2">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44" t="s">
        <v>515</v>
      </c>
      <c r="AL22" s="1145"/>
      <c r="AM22" s="1145"/>
      <c r="AN22" s="1146"/>
      <c r="AO22" s="299">
        <v>100.2</v>
      </c>
      <c r="AP22" s="300">
        <v>98.3</v>
      </c>
      <c r="AQ22" s="301">
        <v>1.9</v>
      </c>
      <c r="AR22" s="285"/>
      <c r="AS22" s="297"/>
      <c r="AT22" s="293"/>
    </row>
    <row r="23" spans="1:46" s="298" customFormat="1" ht="13" x14ac:dyDescent="0.2">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ht="13" x14ac:dyDescent="0.2">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37" t="s">
        <v>516</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264"/>
    </row>
    <row r="27" spans="1:46" ht="13" x14ac:dyDescent="0.2">
      <c r="A27" s="306"/>
      <c r="AO27" s="259"/>
      <c r="AP27" s="259"/>
      <c r="AQ27" s="259"/>
      <c r="AR27" s="259"/>
      <c r="AS27" s="259"/>
      <c r="AT27" s="259"/>
    </row>
    <row r="28" spans="1:46" ht="16.5" x14ac:dyDescent="0.2">
      <c r="A28" s="260" t="s">
        <v>517</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ht="13" x14ac:dyDescent="0.2">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518</v>
      </c>
      <c r="AL29" s="264"/>
      <c r="AM29" s="264"/>
      <c r="AN29" s="264"/>
      <c r="AO29" s="259"/>
      <c r="AP29" s="259"/>
      <c r="AQ29" s="259"/>
      <c r="AR29" s="259"/>
      <c r="AS29" s="308"/>
    </row>
    <row r="30" spans="1:46" ht="13.5" customHeight="1" x14ac:dyDescent="0.2">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26" t="s">
        <v>497</v>
      </c>
      <c r="AP30" s="269"/>
      <c r="AQ30" s="270" t="s">
        <v>498</v>
      </c>
      <c r="AR30" s="271"/>
    </row>
    <row r="31" spans="1:46" ht="13" x14ac:dyDescent="0.2">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27"/>
      <c r="AP31" s="275" t="s">
        <v>499</v>
      </c>
      <c r="AQ31" s="276" t="s">
        <v>500</v>
      </c>
      <c r="AR31" s="277" t="s">
        <v>501</v>
      </c>
    </row>
    <row r="32" spans="1:46" ht="27" customHeight="1" x14ac:dyDescent="0.2">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28" t="s">
        <v>519</v>
      </c>
      <c r="AL32" s="1129"/>
      <c r="AM32" s="1129"/>
      <c r="AN32" s="1130"/>
      <c r="AO32" s="309">
        <v>1567001</v>
      </c>
      <c r="AP32" s="309">
        <v>27591</v>
      </c>
      <c r="AQ32" s="310">
        <v>35011</v>
      </c>
      <c r="AR32" s="311">
        <v>-21.2</v>
      </c>
    </row>
    <row r="33" spans="1:46" ht="13.5" customHeight="1" x14ac:dyDescent="0.2">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28" t="s">
        <v>520</v>
      </c>
      <c r="AL33" s="1129"/>
      <c r="AM33" s="1129"/>
      <c r="AN33" s="1130"/>
      <c r="AO33" s="309" t="s">
        <v>506</v>
      </c>
      <c r="AP33" s="309" t="s">
        <v>506</v>
      </c>
      <c r="AQ33" s="310" t="s">
        <v>506</v>
      </c>
      <c r="AR33" s="311" t="s">
        <v>506</v>
      </c>
    </row>
    <row r="34" spans="1:46" ht="27" customHeight="1" x14ac:dyDescent="0.2">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28" t="s">
        <v>521</v>
      </c>
      <c r="AL34" s="1129"/>
      <c r="AM34" s="1129"/>
      <c r="AN34" s="1130"/>
      <c r="AO34" s="309" t="s">
        <v>506</v>
      </c>
      <c r="AP34" s="309" t="s">
        <v>506</v>
      </c>
      <c r="AQ34" s="310">
        <v>4</v>
      </c>
      <c r="AR34" s="311" t="s">
        <v>506</v>
      </c>
    </row>
    <row r="35" spans="1:46" ht="27" customHeight="1" x14ac:dyDescent="0.2">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28" t="s">
        <v>522</v>
      </c>
      <c r="AL35" s="1129"/>
      <c r="AM35" s="1129"/>
      <c r="AN35" s="1130"/>
      <c r="AO35" s="309">
        <v>414450</v>
      </c>
      <c r="AP35" s="309">
        <v>7297</v>
      </c>
      <c r="AQ35" s="310">
        <v>8351</v>
      </c>
      <c r="AR35" s="311">
        <v>-12.6</v>
      </c>
    </row>
    <row r="36" spans="1:46" ht="27" customHeight="1" x14ac:dyDescent="0.2">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28" t="s">
        <v>523</v>
      </c>
      <c r="AL36" s="1129"/>
      <c r="AM36" s="1129"/>
      <c r="AN36" s="1130"/>
      <c r="AO36" s="309">
        <v>163909</v>
      </c>
      <c r="AP36" s="309">
        <v>2886</v>
      </c>
      <c r="AQ36" s="310">
        <v>1645</v>
      </c>
      <c r="AR36" s="311">
        <v>75.400000000000006</v>
      </c>
    </row>
    <row r="37" spans="1:46" ht="13.5" customHeight="1" x14ac:dyDescent="0.2">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28" t="s">
        <v>524</v>
      </c>
      <c r="AL37" s="1129"/>
      <c r="AM37" s="1129"/>
      <c r="AN37" s="1130"/>
      <c r="AO37" s="309">
        <v>1829</v>
      </c>
      <c r="AP37" s="309">
        <v>32</v>
      </c>
      <c r="AQ37" s="310">
        <v>1050</v>
      </c>
      <c r="AR37" s="311">
        <v>-97</v>
      </c>
    </row>
    <row r="38" spans="1:46" ht="27" customHeight="1" x14ac:dyDescent="0.2">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31" t="s">
        <v>525</v>
      </c>
      <c r="AL38" s="1132"/>
      <c r="AM38" s="1132"/>
      <c r="AN38" s="1133"/>
      <c r="AO38" s="312" t="s">
        <v>506</v>
      </c>
      <c r="AP38" s="312" t="s">
        <v>506</v>
      </c>
      <c r="AQ38" s="313">
        <v>1</v>
      </c>
      <c r="AR38" s="301" t="s">
        <v>506</v>
      </c>
      <c r="AS38" s="308"/>
    </row>
    <row r="39" spans="1:46" ht="13" x14ac:dyDescent="0.2">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31" t="s">
        <v>526</v>
      </c>
      <c r="AL39" s="1132"/>
      <c r="AM39" s="1132"/>
      <c r="AN39" s="1133"/>
      <c r="AO39" s="309">
        <v>-339325</v>
      </c>
      <c r="AP39" s="309">
        <v>-5975</v>
      </c>
      <c r="AQ39" s="310">
        <v>-5851</v>
      </c>
      <c r="AR39" s="311">
        <v>2.1</v>
      </c>
      <c r="AS39" s="308"/>
    </row>
    <row r="40" spans="1:46" ht="27" customHeight="1" x14ac:dyDescent="0.2">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28" t="s">
        <v>527</v>
      </c>
      <c r="AL40" s="1129"/>
      <c r="AM40" s="1129"/>
      <c r="AN40" s="1130"/>
      <c r="AO40" s="309">
        <v>-1556076</v>
      </c>
      <c r="AP40" s="309">
        <v>-27399</v>
      </c>
      <c r="AQ40" s="310">
        <v>-27858</v>
      </c>
      <c r="AR40" s="311">
        <v>-1.6</v>
      </c>
      <c r="AS40" s="308"/>
    </row>
    <row r="41" spans="1:46" ht="13" x14ac:dyDescent="0.2">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34" t="s">
        <v>300</v>
      </c>
      <c r="AL41" s="1135"/>
      <c r="AM41" s="1135"/>
      <c r="AN41" s="1136"/>
      <c r="AO41" s="309">
        <v>251788</v>
      </c>
      <c r="AP41" s="309">
        <v>4433</v>
      </c>
      <c r="AQ41" s="310">
        <v>12351</v>
      </c>
      <c r="AR41" s="311">
        <v>-64.099999999999994</v>
      </c>
      <c r="AS41" s="308"/>
    </row>
    <row r="42" spans="1:46" ht="13" x14ac:dyDescent="0.2">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t="s">
        <v>528</v>
      </c>
      <c r="AL42" s="259"/>
      <c r="AM42" s="259"/>
      <c r="AN42" s="259"/>
      <c r="AO42" s="259"/>
      <c r="AP42" s="259"/>
      <c r="AQ42" s="285"/>
      <c r="AR42" s="285"/>
      <c r="AS42" s="308"/>
    </row>
    <row r="43" spans="1:46" ht="13" x14ac:dyDescent="0.2">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ht="13" x14ac:dyDescent="0.2">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ht="13" x14ac:dyDescent="0.2">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ht="13" x14ac:dyDescent="0.2">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2">
      <c r="A47" s="318" t="s">
        <v>529</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ht="13" x14ac:dyDescent="0.2">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530</v>
      </c>
      <c r="AL48" s="319"/>
      <c r="AM48" s="319"/>
      <c r="AN48" s="319"/>
      <c r="AO48" s="319"/>
      <c r="AP48" s="319"/>
      <c r="AQ48" s="320"/>
      <c r="AR48" s="319"/>
    </row>
    <row r="49" spans="1:44" ht="13.5" customHeight="1" x14ac:dyDescent="0.2">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21" t="s">
        <v>497</v>
      </c>
      <c r="AN49" s="1123" t="s">
        <v>531</v>
      </c>
      <c r="AO49" s="1124"/>
      <c r="AP49" s="1124"/>
      <c r="AQ49" s="1124"/>
      <c r="AR49" s="1125"/>
    </row>
    <row r="50" spans="1:44" ht="13" x14ac:dyDescent="0.2">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22"/>
      <c r="AN50" s="325" t="s">
        <v>532</v>
      </c>
      <c r="AO50" s="326" t="s">
        <v>533</v>
      </c>
      <c r="AP50" s="327" t="s">
        <v>534</v>
      </c>
      <c r="AQ50" s="328" t="s">
        <v>535</v>
      </c>
      <c r="AR50" s="329" t="s">
        <v>536</v>
      </c>
    </row>
    <row r="51" spans="1:44" ht="13" x14ac:dyDescent="0.2">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537</v>
      </c>
      <c r="AL51" s="322"/>
      <c r="AM51" s="330">
        <v>1941708</v>
      </c>
      <c r="AN51" s="331">
        <v>33732</v>
      </c>
      <c r="AO51" s="332">
        <v>38.799999999999997</v>
      </c>
      <c r="AP51" s="333">
        <v>41934</v>
      </c>
      <c r="AQ51" s="334">
        <v>-12.3</v>
      </c>
      <c r="AR51" s="335">
        <v>51.1</v>
      </c>
    </row>
    <row r="52" spans="1:44" ht="13" x14ac:dyDescent="0.2">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538</v>
      </c>
      <c r="AM52" s="338">
        <v>656946</v>
      </c>
      <c r="AN52" s="339">
        <v>11413</v>
      </c>
      <c r="AO52" s="340">
        <v>39.700000000000003</v>
      </c>
      <c r="AP52" s="341">
        <v>23352</v>
      </c>
      <c r="AQ52" s="342">
        <v>-9.6999999999999993</v>
      </c>
      <c r="AR52" s="343">
        <v>49.4</v>
      </c>
    </row>
    <row r="53" spans="1:44" ht="13" x14ac:dyDescent="0.2">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539</v>
      </c>
      <c r="AL53" s="322"/>
      <c r="AM53" s="330">
        <v>1808457</v>
      </c>
      <c r="AN53" s="331">
        <v>31435</v>
      </c>
      <c r="AO53" s="332">
        <v>-6.8</v>
      </c>
      <c r="AP53" s="333">
        <v>45588</v>
      </c>
      <c r="AQ53" s="334">
        <v>8.6999999999999993</v>
      </c>
      <c r="AR53" s="335">
        <v>-15.5</v>
      </c>
    </row>
    <row r="54" spans="1:44" ht="13" x14ac:dyDescent="0.2">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538</v>
      </c>
      <c r="AM54" s="338">
        <v>1040342</v>
      </c>
      <c r="AN54" s="339">
        <v>18083</v>
      </c>
      <c r="AO54" s="340">
        <v>58.4</v>
      </c>
      <c r="AP54" s="341">
        <v>24150</v>
      </c>
      <c r="AQ54" s="342">
        <v>3.4</v>
      </c>
      <c r="AR54" s="343">
        <v>55</v>
      </c>
    </row>
    <row r="55" spans="1:44" ht="13" x14ac:dyDescent="0.2">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540</v>
      </c>
      <c r="AL55" s="322"/>
      <c r="AM55" s="330">
        <v>3352634</v>
      </c>
      <c r="AN55" s="331">
        <v>58494</v>
      </c>
      <c r="AO55" s="332">
        <v>86.1</v>
      </c>
      <c r="AP55" s="333">
        <v>45483</v>
      </c>
      <c r="AQ55" s="334">
        <v>-0.2</v>
      </c>
      <c r="AR55" s="335">
        <v>86.3</v>
      </c>
    </row>
    <row r="56" spans="1:44" ht="13" x14ac:dyDescent="0.2">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538</v>
      </c>
      <c r="AM56" s="338">
        <v>2049525</v>
      </c>
      <c r="AN56" s="339">
        <v>35758</v>
      </c>
      <c r="AO56" s="340">
        <v>97.7</v>
      </c>
      <c r="AP56" s="341">
        <v>24241</v>
      </c>
      <c r="AQ56" s="342">
        <v>0.4</v>
      </c>
      <c r="AR56" s="343">
        <v>97.3</v>
      </c>
    </row>
    <row r="57" spans="1:44" ht="13" x14ac:dyDescent="0.2">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541</v>
      </c>
      <c r="AL57" s="322"/>
      <c r="AM57" s="330">
        <v>1200224</v>
      </c>
      <c r="AN57" s="331">
        <v>21014</v>
      </c>
      <c r="AO57" s="332">
        <v>-64.099999999999994</v>
      </c>
      <c r="AP57" s="333">
        <v>45945</v>
      </c>
      <c r="AQ57" s="334">
        <v>1</v>
      </c>
      <c r="AR57" s="335">
        <v>-65.099999999999994</v>
      </c>
    </row>
    <row r="58" spans="1:44" ht="13" x14ac:dyDescent="0.2">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538</v>
      </c>
      <c r="AM58" s="338">
        <v>292180</v>
      </c>
      <c r="AN58" s="339">
        <v>5116</v>
      </c>
      <c r="AO58" s="340">
        <v>-85.7</v>
      </c>
      <c r="AP58" s="341">
        <v>25180</v>
      </c>
      <c r="AQ58" s="342">
        <v>3.9</v>
      </c>
      <c r="AR58" s="343">
        <v>-89.6</v>
      </c>
    </row>
    <row r="59" spans="1:44" ht="13" x14ac:dyDescent="0.2">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542</v>
      </c>
      <c r="AL59" s="322"/>
      <c r="AM59" s="330">
        <v>1902209</v>
      </c>
      <c r="AN59" s="331">
        <v>33493</v>
      </c>
      <c r="AO59" s="332">
        <v>59.4</v>
      </c>
      <c r="AP59" s="333">
        <v>44475</v>
      </c>
      <c r="AQ59" s="334">
        <v>-3.2</v>
      </c>
      <c r="AR59" s="335">
        <v>62.6</v>
      </c>
    </row>
    <row r="60" spans="1:44" ht="13" x14ac:dyDescent="0.2">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538</v>
      </c>
      <c r="AM60" s="338">
        <v>778219</v>
      </c>
      <c r="AN60" s="339">
        <v>13702</v>
      </c>
      <c r="AO60" s="340">
        <v>167.8</v>
      </c>
      <c r="AP60" s="341">
        <v>24780</v>
      </c>
      <c r="AQ60" s="342">
        <v>-1.6</v>
      </c>
      <c r="AR60" s="343">
        <v>169.4</v>
      </c>
    </row>
    <row r="61" spans="1:44" ht="13" x14ac:dyDescent="0.2">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543</v>
      </c>
      <c r="AL61" s="344"/>
      <c r="AM61" s="345">
        <v>2041046</v>
      </c>
      <c r="AN61" s="346">
        <v>35634</v>
      </c>
      <c r="AO61" s="347">
        <v>22.7</v>
      </c>
      <c r="AP61" s="348">
        <v>44685</v>
      </c>
      <c r="AQ61" s="349">
        <v>-1.2</v>
      </c>
      <c r="AR61" s="335">
        <v>23.9</v>
      </c>
    </row>
    <row r="62" spans="1:44" ht="13" x14ac:dyDescent="0.2">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538</v>
      </c>
      <c r="AM62" s="338">
        <v>963442</v>
      </c>
      <c r="AN62" s="339">
        <v>16814</v>
      </c>
      <c r="AO62" s="340">
        <v>55.6</v>
      </c>
      <c r="AP62" s="341">
        <v>24341</v>
      </c>
      <c r="AQ62" s="342">
        <v>-0.7</v>
      </c>
      <c r="AR62" s="343">
        <v>56.3</v>
      </c>
    </row>
    <row r="63" spans="1:44" ht="13" x14ac:dyDescent="0.2">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ht="13" x14ac:dyDescent="0.2">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ht="13" x14ac:dyDescent="0.2">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ht="13" x14ac:dyDescent="0.2">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2">
      <c r="AK67" s="259"/>
      <c r="AL67" s="259"/>
      <c r="AM67" s="259"/>
      <c r="AN67" s="259"/>
      <c r="AO67" s="259"/>
      <c r="AP67" s="259"/>
      <c r="AQ67" s="259"/>
      <c r="AR67" s="259"/>
      <c r="AS67" s="259"/>
      <c r="AT67" s="259"/>
    </row>
    <row r="68" spans="1:46" ht="13.5" hidden="1" customHeight="1" x14ac:dyDescent="0.2">
      <c r="AK68" s="259"/>
      <c r="AL68" s="259"/>
      <c r="AM68" s="259"/>
      <c r="AN68" s="259"/>
      <c r="AO68" s="259"/>
      <c r="AP68" s="259"/>
      <c r="AQ68" s="259"/>
      <c r="AR68" s="259"/>
    </row>
    <row r="69" spans="1:46" ht="13.5" hidden="1" customHeight="1" x14ac:dyDescent="0.2">
      <c r="AK69" s="259"/>
      <c r="AL69" s="259"/>
      <c r="AM69" s="259"/>
      <c r="AN69" s="259"/>
      <c r="AO69" s="259"/>
      <c r="AP69" s="259"/>
      <c r="AQ69" s="259"/>
      <c r="AR69" s="259"/>
    </row>
    <row r="70" spans="1:46" ht="13" hidden="1" x14ac:dyDescent="0.2">
      <c r="AK70" s="259"/>
      <c r="AL70" s="259"/>
      <c r="AM70" s="259"/>
      <c r="AN70" s="259"/>
      <c r="AO70" s="259"/>
      <c r="AP70" s="259"/>
      <c r="AQ70" s="259"/>
      <c r="AR70" s="259"/>
    </row>
    <row r="71" spans="1:46" ht="13" hidden="1" x14ac:dyDescent="0.2">
      <c r="AK71" s="259"/>
      <c r="AL71" s="259"/>
      <c r="AM71" s="259"/>
      <c r="AN71" s="259"/>
      <c r="AO71" s="259"/>
      <c r="AP71" s="259"/>
      <c r="AQ71" s="259"/>
      <c r="AR71" s="259"/>
    </row>
    <row r="72" spans="1:46" ht="13" hidden="1" x14ac:dyDescent="0.2">
      <c r="AK72" s="259"/>
      <c r="AL72" s="259"/>
      <c r="AM72" s="259"/>
      <c r="AN72" s="259"/>
      <c r="AO72" s="259"/>
      <c r="AP72" s="259"/>
      <c r="AQ72" s="259"/>
      <c r="AR72" s="259"/>
    </row>
    <row r="73" spans="1:46" ht="13" hidden="1" x14ac:dyDescent="0.2">
      <c r="AK73" s="259"/>
      <c r="AL73" s="259"/>
      <c r="AM73" s="259"/>
      <c r="AN73" s="259"/>
      <c r="AO73" s="259"/>
      <c r="AP73" s="259"/>
      <c r="AQ73" s="259"/>
      <c r="AR73" s="259"/>
    </row>
  </sheetData>
  <sheetProtection algorithmName="SHA-512" hashValue="HfmvPgd8YnzOBFyD9oSUAF22i9Gc3xgv+6IYDppcFTQVCeQGmx0w+ol9azrZ3G3NIurKE0fP7GO0mIzrZEw47A==" saltValue="Se1+cWEmRbBnZFUxybyV6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7" customWidth="1"/>
    <col min="126" max="16384" width="9" style="256" hidden="1"/>
  </cols>
  <sheetData>
    <row r="1" spans="2:125" ht="13.5" customHeight="1"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ht="13" x14ac:dyDescent="0.2">
      <c r="B2" s="256"/>
      <c r="DG2" s="256"/>
    </row>
    <row r="3" spans="2: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ht="13" x14ac:dyDescent="0.2"/>
    <row r="5" spans="2:125" ht="13" x14ac:dyDescent="0.2"/>
    <row r="6" spans="2:125" ht="13" x14ac:dyDescent="0.2"/>
    <row r="7" spans="2:125" ht="13" x14ac:dyDescent="0.2"/>
    <row r="8" spans="2:125" ht="13" x14ac:dyDescent="0.2"/>
    <row r="9" spans="2:125" ht="13" x14ac:dyDescent="0.2">
      <c r="DU9" s="25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6"/>
    </row>
    <row r="18" spans="125:125" ht="13" x14ac:dyDescent="0.2"/>
    <row r="19" spans="125:125" ht="13" x14ac:dyDescent="0.2"/>
    <row r="20" spans="125:125" ht="13" x14ac:dyDescent="0.2">
      <c r="DU20" s="256"/>
    </row>
    <row r="21" spans="125:125" ht="13" x14ac:dyDescent="0.2">
      <c r="DU21" s="25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6"/>
    </row>
    <row r="29" spans="125:125" ht="13" x14ac:dyDescent="0.2"/>
    <row r="30" spans="125:125" ht="13" x14ac:dyDescent="0.2"/>
    <row r="31" spans="125:125" ht="13" x14ac:dyDescent="0.2"/>
    <row r="32" spans="125:125" ht="13" x14ac:dyDescent="0.2"/>
    <row r="33" spans="2:125" ht="13" x14ac:dyDescent="0.2">
      <c r="B33" s="256"/>
      <c r="G33" s="256"/>
      <c r="I33" s="256"/>
    </row>
    <row r="34" spans="2:125" ht="13" x14ac:dyDescent="0.2">
      <c r="C34" s="256"/>
      <c r="P34" s="256"/>
      <c r="DE34" s="256"/>
      <c r="DH34" s="256"/>
    </row>
    <row r="35" spans="2:125" ht="13" x14ac:dyDescent="0.2">
      <c r="D35" s="256"/>
      <c r="E35" s="256"/>
      <c r="DG35" s="256"/>
      <c r="DJ35" s="256"/>
      <c r="DP35" s="256"/>
      <c r="DQ35" s="256"/>
      <c r="DR35" s="256"/>
      <c r="DS35" s="256"/>
      <c r="DT35" s="256"/>
      <c r="DU35" s="256"/>
    </row>
    <row r="36" spans="2:125" ht="13" x14ac:dyDescent="0.2">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ht="13" x14ac:dyDescent="0.2">
      <c r="DU37" s="256"/>
    </row>
    <row r="38" spans="2:125" ht="13" x14ac:dyDescent="0.2">
      <c r="DT38" s="256"/>
      <c r="DU38" s="256"/>
    </row>
    <row r="39" spans="2:125" ht="13" x14ac:dyDescent="0.2"/>
    <row r="40" spans="2:125" ht="13" x14ac:dyDescent="0.2">
      <c r="DH40" s="256"/>
    </row>
    <row r="41" spans="2:125" ht="13" x14ac:dyDescent="0.2">
      <c r="DE41" s="256"/>
    </row>
    <row r="42" spans="2:125" ht="13" x14ac:dyDescent="0.2">
      <c r="DG42" s="256"/>
      <c r="DJ42" s="256"/>
    </row>
    <row r="43" spans="2:125" ht="13" x14ac:dyDescent="0.2">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ht="13" x14ac:dyDescent="0.2">
      <c r="DU44" s="256"/>
    </row>
    <row r="45" spans="2:125" ht="13" x14ac:dyDescent="0.2"/>
    <row r="46" spans="2:125" ht="13" x14ac:dyDescent="0.2"/>
    <row r="47" spans="2:125" ht="13" x14ac:dyDescent="0.2"/>
    <row r="48" spans="2:125" ht="13" x14ac:dyDescent="0.2">
      <c r="DT48" s="256"/>
      <c r="DU48" s="256"/>
    </row>
    <row r="49" spans="120:125" ht="13" x14ac:dyDescent="0.2">
      <c r="DU49" s="256"/>
    </row>
    <row r="50" spans="120:125" ht="13" x14ac:dyDescent="0.2">
      <c r="DU50" s="256"/>
    </row>
    <row r="51" spans="120:125" ht="13" x14ac:dyDescent="0.2">
      <c r="DP51" s="256"/>
      <c r="DQ51" s="256"/>
      <c r="DR51" s="256"/>
      <c r="DS51" s="256"/>
      <c r="DT51" s="256"/>
      <c r="DU51" s="256"/>
    </row>
    <row r="52" spans="120:125" ht="13" x14ac:dyDescent="0.2"/>
    <row r="53" spans="120:125" ht="13" x14ac:dyDescent="0.2"/>
    <row r="54" spans="120:125" ht="13" x14ac:dyDescent="0.2">
      <c r="DU54" s="256"/>
    </row>
    <row r="55" spans="120:125" ht="13" x14ac:dyDescent="0.2"/>
    <row r="56" spans="120:125" ht="13" x14ac:dyDescent="0.2"/>
    <row r="57" spans="120:125" ht="13" x14ac:dyDescent="0.2"/>
    <row r="58" spans="120:125" ht="13" x14ac:dyDescent="0.2">
      <c r="DU58" s="256"/>
    </row>
    <row r="59" spans="120:125" ht="13" x14ac:dyDescent="0.2"/>
    <row r="60" spans="120:125" ht="13" x14ac:dyDescent="0.2"/>
    <row r="61" spans="120:125" ht="13" x14ac:dyDescent="0.2"/>
    <row r="62" spans="120:125" ht="13" x14ac:dyDescent="0.2"/>
    <row r="63" spans="120:125" ht="13" x14ac:dyDescent="0.2">
      <c r="DU63" s="256"/>
    </row>
    <row r="64" spans="120:125" ht="13" x14ac:dyDescent="0.2">
      <c r="DT64" s="256"/>
      <c r="DU64" s="256"/>
    </row>
    <row r="65" spans="123:125" ht="13" x14ac:dyDescent="0.2"/>
    <row r="66" spans="123:125" ht="13" x14ac:dyDescent="0.2"/>
    <row r="67" spans="123:125" ht="13" x14ac:dyDescent="0.2"/>
    <row r="68" spans="123:125" ht="13" x14ac:dyDescent="0.2"/>
    <row r="69" spans="123:125" ht="13" x14ac:dyDescent="0.2">
      <c r="DS69" s="256"/>
      <c r="DT69" s="256"/>
      <c r="DU69" s="25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6"/>
    </row>
    <row r="83" spans="116:125" ht="13" x14ac:dyDescent="0.2">
      <c r="DM83" s="256"/>
      <c r="DN83" s="256"/>
      <c r="DO83" s="256"/>
      <c r="DP83" s="256"/>
      <c r="DQ83" s="256"/>
      <c r="DR83" s="256"/>
      <c r="DS83" s="256"/>
      <c r="DT83" s="256"/>
      <c r="DU83" s="256"/>
    </row>
    <row r="84" spans="116:125" ht="13" x14ac:dyDescent="0.2"/>
    <row r="85" spans="116:125" ht="13" x14ac:dyDescent="0.2"/>
    <row r="86" spans="116:125" ht="13" x14ac:dyDescent="0.2"/>
    <row r="87" spans="116:125" ht="13" x14ac:dyDescent="0.2"/>
    <row r="88" spans="116:125" ht="13" x14ac:dyDescent="0.2">
      <c r="DU88" s="25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6"/>
      <c r="DT94" s="256"/>
      <c r="DU94" s="256"/>
    </row>
    <row r="95" spans="116:125" ht="13.5" customHeight="1" x14ac:dyDescent="0.2">
      <c r="DU95" s="25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6"/>
    </row>
    <row r="102" spans="124:125" ht="13.5" customHeight="1" x14ac:dyDescent="0.2"/>
    <row r="103" spans="124:125" ht="13.5" customHeight="1" x14ac:dyDescent="0.2"/>
    <row r="104" spans="124:125" ht="13.5" customHeight="1" x14ac:dyDescent="0.2">
      <c r="DT104" s="256"/>
      <c r="DU104" s="25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545</v>
      </c>
    </row>
    <row r="121" spans="125:125" ht="13.5" hidden="1" customHeight="1" x14ac:dyDescent="0.2">
      <c r="DU121" s="256"/>
    </row>
  </sheetData>
  <sheetProtection algorithmName="SHA-512" hashValue="0MVQ/Pr9Bvbqn16Y8x9lsjk+PlofFWetm7smYm1wg4AqedmLYUOkyIWi1DvqjB3ABVFxbtnU4hilSIwd90yNVQ==" saltValue="7lNnHbc1T2xwYPhA9pxA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7" customWidth="1"/>
    <col min="126" max="142" width="0" style="256" hidden="1" customWidth="1"/>
    <col min="143"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c r="T2" s="256"/>
    </row>
    <row r="3" spans="1:125"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6"/>
      <c r="G33" s="256"/>
      <c r="I33" s="256"/>
    </row>
    <row r="34" spans="2:125" ht="13" x14ac:dyDescent="0.2">
      <c r="C34" s="256"/>
      <c r="P34" s="256"/>
      <c r="R34" s="256"/>
      <c r="U34" s="256"/>
    </row>
    <row r="35" spans="2:125" ht="13" x14ac:dyDescent="0.2">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ht="13" x14ac:dyDescent="0.2">
      <c r="F36" s="256"/>
      <c r="H36" s="256"/>
      <c r="J36" s="256"/>
      <c r="K36" s="256"/>
      <c r="L36" s="256"/>
      <c r="M36" s="256"/>
      <c r="N36" s="256"/>
      <c r="O36" s="256"/>
      <c r="Q36" s="256"/>
      <c r="S36" s="256"/>
      <c r="V36" s="256"/>
    </row>
    <row r="37" spans="2:125" ht="13" x14ac:dyDescent="0.2"/>
    <row r="38" spans="2:125" ht="13" x14ac:dyDescent="0.2"/>
    <row r="39" spans="2:125" ht="13" x14ac:dyDescent="0.2"/>
    <row r="40" spans="2:125" ht="13" x14ac:dyDescent="0.2">
      <c r="U40" s="256"/>
    </row>
    <row r="41" spans="2:125" ht="13" x14ac:dyDescent="0.2">
      <c r="R41" s="256"/>
    </row>
    <row r="42" spans="2:125" ht="13" x14ac:dyDescent="0.2">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ht="13" x14ac:dyDescent="0.2">
      <c r="Q43" s="256"/>
      <c r="S43" s="256"/>
      <c r="V43" s="25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546</v>
      </c>
    </row>
  </sheetData>
  <sheetProtection algorithmName="SHA-512" hashValue="pxrrzn/xdWbY7ctteiSHvPGMIBcNrM+9gO32F1udMDnlZk9iHT/JX35aCv4yO4vaUKE0JC8IdrxHCkil49kETg==" saltValue="0PgyPJ9PQwPtAQD2Krjw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547</v>
      </c>
      <c r="G46" s="8" t="s">
        <v>548</v>
      </c>
      <c r="H46" s="8" t="s">
        <v>549</v>
      </c>
      <c r="I46" s="8" t="s">
        <v>550</v>
      </c>
      <c r="J46" s="9" t="s">
        <v>551</v>
      </c>
    </row>
    <row r="47" spans="2:10" ht="57.75" customHeight="1" x14ac:dyDescent="0.2">
      <c r="B47" s="10"/>
      <c r="C47" s="1147" t="s">
        <v>3</v>
      </c>
      <c r="D47" s="1147"/>
      <c r="E47" s="1148"/>
      <c r="F47" s="11">
        <v>17.260000000000002</v>
      </c>
      <c r="G47" s="12">
        <v>16.98</v>
      </c>
      <c r="H47" s="12">
        <v>12.88</v>
      </c>
      <c r="I47" s="12">
        <v>18.45</v>
      </c>
      <c r="J47" s="13">
        <v>18.68</v>
      </c>
    </row>
    <row r="48" spans="2:10" ht="57.75" customHeight="1" x14ac:dyDescent="0.2">
      <c r="B48" s="14"/>
      <c r="C48" s="1149" t="s">
        <v>4</v>
      </c>
      <c r="D48" s="1149"/>
      <c r="E48" s="1150"/>
      <c r="F48" s="15">
        <v>5.31</v>
      </c>
      <c r="G48" s="16">
        <v>5.55</v>
      </c>
      <c r="H48" s="16">
        <v>6.23</v>
      </c>
      <c r="I48" s="16">
        <v>12.76</v>
      </c>
      <c r="J48" s="17">
        <v>13.67</v>
      </c>
    </row>
    <row r="49" spans="2:10" ht="57.75" customHeight="1" thickBot="1" x14ac:dyDescent="0.25">
      <c r="B49" s="18"/>
      <c r="C49" s="1151" t="s">
        <v>5</v>
      </c>
      <c r="D49" s="1151"/>
      <c r="E49" s="1152"/>
      <c r="F49" s="19">
        <v>0.87</v>
      </c>
      <c r="G49" s="20">
        <v>0.33</v>
      </c>
      <c r="H49" s="20" t="s">
        <v>552</v>
      </c>
      <c r="I49" s="20">
        <v>13.5</v>
      </c>
      <c r="J49" s="21">
        <v>0.76</v>
      </c>
    </row>
    <row r="50" spans="2:10" ht="13" x14ac:dyDescent="0.2"/>
  </sheetData>
  <sheetProtection algorithmName="SHA-512" hashValue="hsWAK85FG9MG0ZUi/A9WQXkX+izYAAD8EnZQpYo2GFWc8GZ97gTSxbWoQ/wazDkqsaLwzFTuZIoaPVSh6BWO1A==" saltValue="vCpLVV7FINex4jfnaXMa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59" t="s">
        <v>553</v>
      </c>
      <c r="D34" s="1159"/>
      <c r="E34" s="1160"/>
      <c r="F34" s="32">
        <v>5.31</v>
      </c>
      <c r="G34" s="33">
        <v>5.54</v>
      </c>
      <c r="H34" s="33">
        <v>6.22</v>
      </c>
      <c r="I34" s="33">
        <v>12.75</v>
      </c>
      <c r="J34" s="34">
        <v>13.67</v>
      </c>
      <c r="K34" s="22"/>
      <c r="L34" s="22"/>
      <c r="M34" s="22"/>
      <c r="N34" s="22"/>
      <c r="O34" s="22"/>
      <c r="P34" s="22"/>
    </row>
    <row r="35" spans="1:16" ht="39" customHeight="1" x14ac:dyDescent="0.2">
      <c r="A35" s="22"/>
      <c r="B35" s="35"/>
      <c r="C35" s="1153" t="s">
        <v>554</v>
      </c>
      <c r="D35" s="1154"/>
      <c r="E35" s="1155"/>
      <c r="F35" s="36">
        <v>10.41</v>
      </c>
      <c r="G35" s="37">
        <v>10.28</v>
      </c>
      <c r="H35" s="37">
        <v>11.36</v>
      </c>
      <c r="I35" s="37">
        <v>10.8</v>
      </c>
      <c r="J35" s="38">
        <v>10.93</v>
      </c>
      <c r="K35" s="22"/>
      <c r="L35" s="22"/>
      <c r="M35" s="22"/>
      <c r="N35" s="22"/>
      <c r="O35" s="22"/>
      <c r="P35" s="22"/>
    </row>
    <row r="36" spans="1:16" ht="39" customHeight="1" x14ac:dyDescent="0.2">
      <c r="A36" s="22"/>
      <c r="B36" s="35"/>
      <c r="C36" s="1153" t="s">
        <v>555</v>
      </c>
      <c r="D36" s="1154"/>
      <c r="E36" s="1155"/>
      <c r="F36" s="36" t="s">
        <v>506</v>
      </c>
      <c r="G36" s="37" t="s">
        <v>506</v>
      </c>
      <c r="H36" s="37">
        <v>1.58</v>
      </c>
      <c r="I36" s="37">
        <v>2.46</v>
      </c>
      <c r="J36" s="38">
        <v>2.5499999999999998</v>
      </c>
      <c r="K36" s="22"/>
      <c r="L36" s="22"/>
      <c r="M36" s="22"/>
      <c r="N36" s="22"/>
      <c r="O36" s="22"/>
      <c r="P36" s="22"/>
    </row>
    <row r="37" spans="1:16" ht="39" customHeight="1" x14ac:dyDescent="0.2">
      <c r="A37" s="22"/>
      <c r="B37" s="35"/>
      <c r="C37" s="1153" t="s">
        <v>556</v>
      </c>
      <c r="D37" s="1154"/>
      <c r="E37" s="1155"/>
      <c r="F37" s="36">
        <v>1.64</v>
      </c>
      <c r="G37" s="37">
        <v>1.45</v>
      </c>
      <c r="H37" s="37">
        <v>1.37</v>
      </c>
      <c r="I37" s="37">
        <v>1.23</v>
      </c>
      <c r="J37" s="38">
        <v>2.1</v>
      </c>
      <c r="K37" s="22"/>
      <c r="L37" s="22"/>
      <c r="M37" s="22"/>
      <c r="N37" s="22"/>
      <c r="O37" s="22"/>
      <c r="P37" s="22"/>
    </row>
    <row r="38" spans="1:16" ht="39" customHeight="1" x14ac:dyDescent="0.2">
      <c r="A38" s="22"/>
      <c r="B38" s="35"/>
      <c r="C38" s="1153" t="s">
        <v>557</v>
      </c>
      <c r="D38" s="1154"/>
      <c r="E38" s="1155"/>
      <c r="F38" s="36">
        <v>0.26</v>
      </c>
      <c r="G38" s="37">
        <v>0.25</v>
      </c>
      <c r="H38" s="37">
        <v>0.28000000000000003</v>
      </c>
      <c r="I38" s="37">
        <v>0.25</v>
      </c>
      <c r="J38" s="38">
        <v>0.28999999999999998</v>
      </c>
      <c r="K38" s="22"/>
      <c r="L38" s="22"/>
      <c r="M38" s="22"/>
      <c r="N38" s="22"/>
      <c r="O38" s="22"/>
      <c r="P38" s="22"/>
    </row>
    <row r="39" spans="1:16" ht="39" customHeight="1" x14ac:dyDescent="0.2">
      <c r="A39" s="22"/>
      <c r="B39" s="35"/>
      <c r="C39" s="1153" t="s">
        <v>558</v>
      </c>
      <c r="D39" s="1154"/>
      <c r="E39" s="1155"/>
      <c r="F39" s="36">
        <v>0.12</v>
      </c>
      <c r="G39" s="37">
        <v>0.52</v>
      </c>
      <c r="H39" s="37">
        <v>0.95</v>
      </c>
      <c r="I39" s="37">
        <v>1.03</v>
      </c>
      <c r="J39" s="38">
        <v>0.2</v>
      </c>
      <c r="K39" s="22"/>
      <c r="L39" s="22"/>
      <c r="M39" s="22"/>
      <c r="N39" s="22"/>
      <c r="O39" s="22"/>
      <c r="P39" s="22"/>
    </row>
    <row r="40" spans="1:16" ht="39" customHeight="1" x14ac:dyDescent="0.2">
      <c r="A40" s="22"/>
      <c r="B40" s="35"/>
      <c r="C40" s="1153"/>
      <c r="D40" s="1154"/>
      <c r="E40" s="1155"/>
      <c r="F40" s="36"/>
      <c r="G40" s="37"/>
      <c r="H40" s="37"/>
      <c r="I40" s="37"/>
      <c r="J40" s="38"/>
      <c r="K40" s="22"/>
      <c r="L40" s="22"/>
      <c r="M40" s="22"/>
      <c r="N40" s="22"/>
      <c r="O40" s="22"/>
      <c r="P40" s="22"/>
    </row>
    <row r="41" spans="1:16" ht="39" customHeight="1" x14ac:dyDescent="0.2">
      <c r="A41" s="22"/>
      <c r="B41" s="35"/>
      <c r="C41" s="1153"/>
      <c r="D41" s="1154"/>
      <c r="E41" s="1155"/>
      <c r="F41" s="36"/>
      <c r="G41" s="37"/>
      <c r="H41" s="37"/>
      <c r="I41" s="37"/>
      <c r="J41" s="38"/>
      <c r="K41" s="22"/>
      <c r="L41" s="22"/>
      <c r="M41" s="22"/>
      <c r="N41" s="22"/>
      <c r="O41" s="22"/>
      <c r="P41" s="22"/>
    </row>
    <row r="42" spans="1:16" ht="39" customHeight="1" x14ac:dyDescent="0.2">
      <c r="A42" s="22"/>
      <c r="B42" s="39"/>
      <c r="C42" s="1153" t="s">
        <v>559</v>
      </c>
      <c r="D42" s="1154"/>
      <c r="E42" s="1155"/>
      <c r="F42" s="36" t="s">
        <v>506</v>
      </c>
      <c r="G42" s="37" t="s">
        <v>506</v>
      </c>
      <c r="H42" s="37" t="s">
        <v>506</v>
      </c>
      <c r="I42" s="37" t="s">
        <v>506</v>
      </c>
      <c r="J42" s="38" t="s">
        <v>506</v>
      </c>
      <c r="K42" s="22"/>
      <c r="L42" s="22"/>
      <c r="M42" s="22"/>
      <c r="N42" s="22"/>
      <c r="O42" s="22"/>
      <c r="P42" s="22"/>
    </row>
    <row r="43" spans="1:16" ht="39" customHeight="1" thickBot="1" x14ac:dyDescent="0.25">
      <c r="A43" s="22"/>
      <c r="B43" s="40"/>
      <c r="C43" s="1156" t="s">
        <v>560</v>
      </c>
      <c r="D43" s="1157"/>
      <c r="E43" s="1158"/>
      <c r="F43" s="41">
        <v>0.86</v>
      </c>
      <c r="G43" s="42">
        <v>0.16</v>
      </c>
      <c r="H43" s="42" t="s">
        <v>506</v>
      </c>
      <c r="I43" s="42" t="s">
        <v>506</v>
      </c>
      <c r="J43" s="43" t="s">
        <v>506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80/L6bIOIgx42BGQJ1Deb1oO4HiBkf+wd/yIYNlrqB/y50tFKyMTPGBc8ztstZ1I5Zz0Fh6bbngCOOUTDN7EAA==" saltValue="E3rkCJO20dHEpeVIi88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184" t="s">
        <v>10</v>
      </c>
      <c r="C45" s="1185"/>
      <c r="D45" s="58"/>
      <c r="E45" s="1190" t="s">
        <v>11</v>
      </c>
      <c r="F45" s="1190"/>
      <c r="G45" s="1190"/>
      <c r="H45" s="1190"/>
      <c r="I45" s="1190"/>
      <c r="J45" s="1191"/>
      <c r="K45" s="59">
        <v>1267</v>
      </c>
      <c r="L45" s="60">
        <v>1335</v>
      </c>
      <c r="M45" s="60">
        <v>1388</v>
      </c>
      <c r="N45" s="60">
        <v>1474</v>
      </c>
      <c r="O45" s="61">
        <v>1567</v>
      </c>
      <c r="P45" s="48"/>
      <c r="Q45" s="48"/>
      <c r="R45" s="48"/>
      <c r="S45" s="48"/>
      <c r="T45" s="48"/>
      <c r="U45" s="48"/>
    </row>
    <row r="46" spans="1:21" ht="30.75" customHeight="1" x14ac:dyDescent="0.2">
      <c r="A46" s="48"/>
      <c r="B46" s="1186"/>
      <c r="C46" s="1187"/>
      <c r="D46" s="62"/>
      <c r="E46" s="1163" t="s">
        <v>12</v>
      </c>
      <c r="F46" s="1163"/>
      <c r="G46" s="1163"/>
      <c r="H46" s="1163"/>
      <c r="I46" s="1163"/>
      <c r="J46" s="1164"/>
      <c r="K46" s="63" t="s">
        <v>506</v>
      </c>
      <c r="L46" s="64" t="s">
        <v>506</v>
      </c>
      <c r="M46" s="64" t="s">
        <v>506</v>
      </c>
      <c r="N46" s="64" t="s">
        <v>506</v>
      </c>
      <c r="O46" s="65" t="s">
        <v>506</v>
      </c>
      <c r="P46" s="48"/>
      <c r="Q46" s="48"/>
      <c r="R46" s="48"/>
      <c r="S46" s="48"/>
      <c r="T46" s="48"/>
      <c r="U46" s="48"/>
    </row>
    <row r="47" spans="1:21" ht="30.75" customHeight="1" x14ac:dyDescent="0.2">
      <c r="A47" s="48"/>
      <c r="B47" s="1186"/>
      <c r="C47" s="1187"/>
      <c r="D47" s="62"/>
      <c r="E47" s="1163" t="s">
        <v>13</v>
      </c>
      <c r="F47" s="1163"/>
      <c r="G47" s="1163"/>
      <c r="H47" s="1163"/>
      <c r="I47" s="1163"/>
      <c r="J47" s="1164"/>
      <c r="K47" s="63" t="s">
        <v>506</v>
      </c>
      <c r="L47" s="64" t="s">
        <v>506</v>
      </c>
      <c r="M47" s="64" t="s">
        <v>506</v>
      </c>
      <c r="N47" s="64" t="s">
        <v>506</v>
      </c>
      <c r="O47" s="65" t="s">
        <v>506</v>
      </c>
      <c r="P47" s="48"/>
      <c r="Q47" s="48"/>
      <c r="R47" s="48"/>
      <c r="S47" s="48"/>
      <c r="T47" s="48"/>
      <c r="U47" s="48"/>
    </row>
    <row r="48" spans="1:21" ht="30.75" customHeight="1" x14ac:dyDescent="0.2">
      <c r="A48" s="48"/>
      <c r="B48" s="1186"/>
      <c r="C48" s="1187"/>
      <c r="D48" s="62"/>
      <c r="E48" s="1163" t="s">
        <v>14</v>
      </c>
      <c r="F48" s="1163"/>
      <c r="G48" s="1163"/>
      <c r="H48" s="1163"/>
      <c r="I48" s="1163"/>
      <c r="J48" s="1164"/>
      <c r="K48" s="63">
        <v>719</v>
      </c>
      <c r="L48" s="64">
        <v>718</v>
      </c>
      <c r="M48" s="64">
        <v>446</v>
      </c>
      <c r="N48" s="64">
        <v>437</v>
      </c>
      <c r="O48" s="65">
        <v>414</v>
      </c>
      <c r="P48" s="48"/>
      <c r="Q48" s="48"/>
      <c r="R48" s="48"/>
      <c r="S48" s="48"/>
      <c r="T48" s="48"/>
      <c r="U48" s="48"/>
    </row>
    <row r="49" spans="1:21" ht="30.75" customHeight="1" x14ac:dyDescent="0.2">
      <c r="A49" s="48"/>
      <c r="B49" s="1186"/>
      <c r="C49" s="1187"/>
      <c r="D49" s="62"/>
      <c r="E49" s="1163" t="s">
        <v>15</v>
      </c>
      <c r="F49" s="1163"/>
      <c r="G49" s="1163"/>
      <c r="H49" s="1163"/>
      <c r="I49" s="1163"/>
      <c r="J49" s="1164"/>
      <c r="K49" s="63">
        <v>122</v>
      </c>
      <c r="L49" s="64">
        <v>155</v>
      </c>
      <c r="M49" s="64">
        <v>200</v>
      </c>
      <c r="N49" s="64">
        <v>217</v>
      </c>
      <c r="O49" s="65">
        <v>164</v>
      </c>
      <c r="P49" s="48"/>
      <c r="Q49" s="48"/>
      <c r="R49" s="48"/>
      <c r="S49" s="48"/>
      <c r="T49" s="48"/>
      <c r="U49" s="48"/>
    </row>
    <row r="50" spans="1:21" ht="30.75" customHeight="1" x14ac:dyDescent="0.2">
      <c r="A50" s="48"/>
      <c r="B50" s="1186"/>
      <c r="C50" s="1187"/>
      <c r="D50" s="62"/>
      <c r="E50" s="1163" t="s">
        <v>16</v>
      </c>
      <c r="F50" s="1163"/>
      <c r="G50" s="1163"/>
      <c r="H50" s="1163"/>
      <c r="I50" s="1163"/>
      <c r="J50" s="1164"/>
      <c r="K50" s="63">
        <v>325</v>
      </c>
      <c r="L50" s="64">
        <v>44</v>
      </c>
      <c r="M50" s="64">
        <v>3</v>
      </c>
      <c r="N50" s="64">
        <v>2</v>
      </c>
      <c r="O50" s="65">
        <v>2</v>
      </c>
      <c r="P50" s="48"/>
      <c r="Q50" s="48"/>
      <c r="R50" s="48"/>
      <c r="S50" s="48"/>
      <c r="T50" s="48"/>
      <c r="U50" s="48"/>
    </row>
    <row r="51" spans="1:21" ht="30.75" customHeight="1" x14ac:dyDescent="0.2">
      <c r="A51" s="48"/>
      <c r="B51" s="1188"/>
      <c r="C51" s="1189"/>
      <c r="D51" s="66"/>
      <c r="E51" s="1163" t="s">
        <v>17</v>
      </c>
      <c r="F51" s="1163"/>
      <c r="G51" s="1163"/>
      <c r="H51" s="1163"/>
      <c r="I51" s="1163"/>
      <c r="J51" s="1164"/>
      <c r="K51" s="63">
        <v>0</v>
      </c>
      <c r="L51" s="64">
        <v>0</v>
      </c>
      <c r="M51" s="64">
        <v>0</v>
      </c>
      <c r="N51" s="64" t="s">
        <v>506</v>
      </c>
      <c r="O51" s="65" t="s">
        <v>506</v>
      </c>
      <c r="P51" s="48"/>
      <c r="Q51" s="48"/>
      <c r="R51" s="48"/>
      <c r="S51" s="48"/>
      <c r="T51" s="48"/>
      <c r="U51" s="48"/>
    </row>
    <row r="52" spans="1:21" ht="30.75" customHeight="1" x14ac:dyDescent="0.2">
      <c r="A52" s="48"/>
      <c r="B52" s="1161" t="s">
        <v>18</v>
      </c>
      <c r="C52" s="1162"/>
      <c r="D52" s="66"/>
      <c r="E52" s="1163" t="s">
        <v>19</v>
      </c>
      <c r="F52" s="1163"/>
      <c r="G52" s="1163"/>
      <c r="H52" s="1163"/>
      <c r="I52" s="1163"/>
      <c r="J52" s="1164"/>
      <c r="K52" s="63">
        <v>1892</v>
      </c>
      <c r="L52" s="64">
        <v>1976</v>
      </c>
      <c r="M52" s="64">
        <v>1830</v>
      </c>
      <c r="N52" s="64">
        <v>1848</v>
      </c>
      <c r="O52" s="65">
        <v>1895</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541</v>
      </c>
      <c r="L53" s="69">
        <v>276</v>
      </c>
      <c r="M53" s="69">
        <v>207</v>
      </c>
      <c r="N53" s="69">
        <v>282</v>
      </c>
      <c r="O53" s="70">
        <v>252</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561</v>
      </c>
      <c r="P56" s="48"/>
      <c r="Q56" s="48"/>
      <c r="R56" s="48"/>
      <c r="S56" s="48"/>
      <c r="T56" s="48"/>
      <c r="U56" s="48"/>
    </row>
    <row r="57" spans="1:21" ht="31.5" customHeight="1" thickBot="1" x14ac:dyDescent="0.3">
      <c r="A57" s="48"/>
      <c r="B57" s="76"/>
      <c r="C57" s="77"/>
      <c r="D57" s="77"/>
      <c r="E57" s="78"/>
      <c r="F57" s="78"/>
      <c r="G57" s="78"/>
      <c r="H57" s="78"/>
      <c r="I57" s="78"/>
      <c r="J57" s="79" t="s">
        <v>2</v>
      </c>
      <c r="K57" s="80" t="s">
        <v>562</v>
      </c>
      <c r="L57" s="81" t="s">
        <v>563</v>
      </c>
      <c r="M57" s="81" t="s">
        <v>564</v>
      </c>
      <c r="N57" s="81" t="s">
        <v>565</v>
      </c>
      <c r="O57" s="82" t="s">
        <v>566</v>
      </c>
      <c r="P57" s="48"/>
      <c r="Q57" s="48"/>
      <c r="R57" s="48"/>
      <c r="S57" s="48"/>
      <c r="T57" s="48"/>
      <c r="U57" s="48"/>
    </row>
    <row r="58" spans="1:21" ht="31.5" customHeight="1" x14ac:dyDescent="0.2">
      <c r="B58" s="1169" t="s">
        <v>25</v>
      </c>
      <c r="C58" s="1170"/>
      <c r="D58" s="1175" t="s">
        <v>26</v>
      </c>
      <c r="E58" s="1176"/>
      <c r="F58" s="1176"/>
      <c r="G58" s="1176"/>
      <c r="H58" s="1176"/>
      <c r="I58" s="1176"/>
      <c r="J58" s="1177"/>
      <c r="K58" s="361" t="s">
        <v>586</v>
      </c>
      <c r="L58" s="362" t="s">
        <v>586</v>
      </c>
      <c r="M58" s="362" t="s">
        <v>586</v>
      </c>
      <c r="N58" s="362" t="s">
        <v>586</v>
      </c>
      <c r="O58" s="363" t="s">
        <v>586</v>
      </c>
    </row>
    <row r="59" spans="1:21" ht="31.5" customHeight="1" x14ac:dyDescent="0.2">
      <c r="B59" s="1171"/>
      <c r="C59" s="1172"/>
      <c r="D59" s="1178" t="s">
        <v>27</v>
      </c>
      <c r="E59" s="1179"/>
      <c r="F59" s="1179"/>
      <c r="G59" s="1179"/>
      <c r="H59" s="1179"/>
      <c r="I59" s="1179"/>
      <c r="J59" s="1180"/>
      <c r="K59" s="83">
        <v>12</v>
      </c>
      <c r="L59" s="84">
        <v>12</v>
      </c>
      <c r="M59" s="84">
        <v>12</v>
      </c>
      <c r="N59" s="84">
        <v>12</v>
      </c>
      <c r="O59" s="85">
        <v>13</v>
      </c>
    </row>
    <row r="60" spans="1:21" ht="31.5" customHeight="1" thickBot="1" x14ac:dyDescent="0.25">
      <c r="B60" s="1173"/>
      <c r="C60" s="1174"/>
      <c r="D60" s="1181" t="s">
        <v>28</v>
      </c>
      <c r="E60" s="1182"/>
      <c r="F60" s="1182"/>
      <c r="G60" s="1182"/>
      <c r="H60" s="1182"/>
      <c r="I60" s="1182"/>
      <c r="J60" s="1183"/>
      <c r="K60" s="86">
        <v>0</v>
      </c>
      <c r="L60" s="87">
        <v>0</v>
      </c>
      <c r="M60" s="87">
        <v>0</v>
      </c>
      <c r="N60" s="87">
        <v>0</v>
      </c>
      <c r="O60" s="88">
        <v>0</v>
      </c>
    </row>
    <row r="61" spans="1:21" ht="24" customHeight="1" x14ac:dyDescent="0.2">
      <c r="B61" s="89"/>
      <c r="C61" s="89"/>
      <c r="D61" s="90" t="s">
        <v>29</v>
      </c>
      <c r="E61" s="91"/>
      <c r="F61" s="91"/>
      <c r="G61" s="91"/>
      <c r="H61" s="91"/>
      <c r="I61" s="91"/>
      <c r="J61" s="91"/>
      <c r="K61" s="91"/>
      <c r="L61" s="91"/>
      <c r="M61" s="91"/>
      <c r="N61" s="91"/>
      <c r="O61" s="91"/>
    </row>
    <row r="62" spans="1:21" ht="24" customHeight="1" x14ac:dyDescent="0.2">
      <c r="B62" s="92"/>
      <c r="C62" s="92"/>
      <c r="D62" s="90" t="s">
        <v>30</v>
      </c>
      <c r="E62" s="91"/>
      <c r="F62" s="91"/>
      <c r="G62" s="91"/>
      <c r="H62" s="91"/>
      <c r="I62" s="91"/>
      <c r="J62" s="91"/>
      <c r="K62" s="91"/>
      <c r="L62" s="91"/>
      <c r="M62" s="91"/>
      <c r="N62" s="91"/>
      <c r="O62" s="91"/>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JLfwEfIuCGoyI1edm7wqs5JjS12jAbR9YC33BcyXAdKgBLF/13rby/bELbw7+cGrH13f+QQM8gOmRNAzRjPCw==" saltValue="OnS/cRl16goXT681lruDw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547</v>
      </c>
      <c r="J40" s="100" t="s">
        <v>548</v>
      </c>
      <c r="K40" s="100" t="s">
        <v>549</v>
      </c>
      <c r="L40" s="100" t="s">
        <v>550</v>
      </c>
      <c r="M40" s="101" t="s">
        <v>551</v>
      </c>
    </row>
    <row r="41" spans="2:13" ht="27.75" customHeight="1" x14ac:dyDescent="0.2">
      <c r="B41" s="1204" t="s">
        <v>31</v>
      </c>
      <c r="C41" s="1205"/>
      <c r="D41" s="102"/>
      <c r="E41" s="1206" t="s">
        <v>32</v>
      </c>
      <c r="F41" s="1206"/>
      <c r="G41" s="1206"/>
      <c r="H41" s="1207"/>
      <c r="I41" s="352">
        <v>15848</v>
      </c>
      <c r="J41" s="353">
        <v>16355</v>
      </c>
      <c r="K41" s="353">
        <v>17745</v>
      </c>
      <c r="L41" s="353">
        <v>17515</v>
      </c>
      <c r="M41" s="354">
        <v>17377</v>
      </c>
    </row>
    <row r="42" spans="2:13" ht="27.75" customHeight="1" x14ac:dyDescent="0.2">
      <c r="B42" s="1194"/>
      <c r="C42" s="1195"/>
      <c r="D42" s="103"/>
      <c r="E42" s="1198" t="s">
        <v>33</v>
      </c>
      <c r="F42" s="1198"/>
      <c r="G42" s="1198"/>
      <c r="H42" s="1199"/>
      <c r="I42" s="355">
        <v>72</v>
      </c>
      <c r="J42" s="356">
        <v>28</v>
      </c>
      <c r="K42" s="356">
        <v>25</v>
      </c>
      <c r="L42" s="356">
        <v>23</v>
      </c>
      <c r="M42" s="357">
        <v>21</v>
      </c>
    </row>
    <row r="43" spans="2:13" ht="27.75" customHeight="1" x14ac:dyDescent="0.2">
      <c r="B43" s="1194"/>
      <c r="C43" s="1195"/>
      <c r="D43" s="103"/>
      <c r="E43" s="1198" t="s">
        <v>34</v>
      </c>
      <c r="F43" s="1198"/>
      <c r="G43" s="1198"/>
      <c r="H43" s="1199"/>
      <c r="I43" s="355">
        <v>7456</v>
      </c>
      <c r="J43" s="356">
        <v>8144</v>
      </c>
      <c r="K43" s="356">
        <v>7590</v>
      </c>
      <c r="L43" s="356">
        <v>6392</v>
      </c>
      <c r="M43" s="357">
        <v>5144</v>
      </c>
    </row>
    <row r="44" spans="2:13" ht="27.75" customHeight="1" x14ac:dyDescent="0.2">
      <c r="B44" s="1194"/>
      <c r="C44" s="1195"/>
      <c r="D44" s="103"/>
      <c r="E44" s="1198" t="s">
        <v>35</v>
      </c>
      <c r="F44" s="1198"/>
      <c r="G44" s="1198"/>
      <c r="H44" s="1199"/>
      <c r="I44" s="355">
        <v>1947</v>
      </c>
      <c r="J44" s="356">
        <v>1800</v>
      </c>
      <c r="K44" s="356">
        <v>1684</v>
      </c>
      <c r="L44" s="356">
        <v>1672</v>
      </c>
      <c r="M44" s="357">
        <v>1502</v>
      </c>
    </row>
    <row r="45" spans="2:13" ht="27.75" customHeight="1" x14ac:dyDescent="0.2">
      <c r="B45" s="1194"/>
      <c r="C45" s="1195"/>
      <c r="D45" s="103"/>
      <c r="E45" s="1198" t="s">
        <v>36</v>
      </c>
      <c r="F45" s="1198"/>
      <c r="G45" s="1198"/>
      <c r="H45" s="1199"/>
      <c r="I45" s="355">
        <v>1982</v>
      </c>
      <c r="J45" s="356">
        <v>1885</v>
      </c>
      <c r="K45" s="356">
        <v>1825</v>
      </c>
      <c r="L45" s="356">
        <v>1774</v>
      </c>
      <c r="M45" s="357">
        <v>1658</v>
      </c>
    </row>
    <row r="46" spans="2:13" ht="27.75" customHeight="1" x14ac:dyDescent="0.2">
      <c r="B46" s="1194"/>
      <c r="C46" s="1195"/>
      <c r="D46" s="104"/>
      <c r="E46" s="1198" t="s">
        <v>37</v>
      </c>
      <c r="F46" s="1198"/>
      <c r="G46" s="1198"/>
      <c r="H46" s="1199"/>
      <c r="I46" s="355" t="s">
        <v>506</v>
      </c>
      <c r="J46" s="356" t="s">
        <v>506</v>
      </c>
      <c r="K46" s="356" t="s">
        <v>506</v>
      </c>
      <c r="L46" s="356" t="s">
        <v>506</v>
      </c>
      <c r="M46" s="357" t="s">
        <v>506</v>
      </c>
    </row>
    <row r="47" spans="2:13" ht="27.75" customHeight="1" x14ac:dyDescent="0.2">
      <c r="B47" s="1194"/>
      <c r="C47" s="1195"/>
      <c r="D47" s="105"/>
      <c r="E47" s="1208" t="s">
        <v>38</v>
      </c>
      <c r="F47" s="1209"/>
      <c r="G47" s="1209"/>
      <c r="H47" s="1210"/>
      <c r="I47" s="355" t="s">
        <v>506</v>
      </c>
      <c r="J47" s="356" t="s">
        <v>506</v>
      </c>
      <c r="K47" s="356" t="s">
        <v>506</v>
      </c>
      <c r="L47" s="356" t="s">
        <v>506</v>
      </c>
      <c r="M47" s="357" t="s">
        <v>506</v>
      </c>
    </row>
    <row r="48" spans="2:13" ht="27.75" customHeight="1" x14ac:dyDescent="0.2">
      <c r="B48" s="1194"/>
      <c r="C48" s="1195"/>
      <c r="D48" s="103"/>
      <c r="E48" s="1198" t="s">
        <v>39</v>
      </c>
      <c r="F48" s="1198"/>
      <c r="G48" s="1198"/>
      <c r="H48" s="1199"/>
      <c r="I48" s="355" t="s">
        <v>506</v>
      </c>
      <c r="J48" s="356" t="s">
        <v>506</v>
      </c>
      <c r="K48" s="356" t="s">
        <v>506</v>
      </c>
      <c r="L48" s="356" t="s">
        <v>506</v>
      </c>
      <c r="M48" s="357" t="s">
        <v>506</v>
      </c>
    </row>
    <row r="49" spans="2:13" ht="27.75" customHeight="1" x14ac:dyDescent="0.2">
      <c r="B49" s="1196"/>
      <c r="C49" s="1197"/>
      <c r="D49" s="103"/>
      <c r="E49" s="1198" t="s">
        <v>40</v>
      </c>
      <c r="F49" s="1198"/>
      <c r="G49" s="1198"/>
      <c r="H49" s="1199"/>
      <c r="I49" s="355" t="s">
        <v>506</v>
      </c>
      <c r="J49" s="356" t="s">
        <v>506</v>
      </c>
      <c r="K49" s="356" t="s">
        <v>506</v>
      </c>
      <c r="L49" s="356" t="s">
        <v>506</v>
      </c>
      <c r="M49" s="357" t="s">
        <v>506</v>
      </c>
    </row>
    <row r="50" spans="2:13" ht="27.75" customHeight="1" x14ac:dyDescent="0.2">
      <c r="B50" s="1192" t="s">
        <v>41</v>
      </c>
      <c r="C50" s="1193"/>
      <c r="D50" s="106"/>
      <c r="E50" s="1198" t="s">
        <v>42</v>
      </c>
      <c r="F50" s="1198"/>
      <c r="G50" s="1198"/>
      <c r="H50" s="1199"/>
      <c r="I50" s="355">
        <v>3367</v>
      </c>
      <c r="J50" s="356">
        <v>3595</v>
      </c>
      <c r="K50" s="356">
        <v>3505</v>
      </c>
      <c r="L50" s="356">
        <v>4776</v>
      </c>
      <c r="M50" s="357">
        <v>4873</v>
      </c>
    </row>
    <row r="51" spans="2:13" ht="27.75" customHeight="1" x14ac:dyDescent="0.2">
      <c r="B51" s="1194"/>
      <c r="C51" s="1195"/>
      <c r="D51" s="103"/>
      <c r="E51" s="1198" t="s">
        <v>43</v>
      </c>
      <c r="F51" s="1198"/>
      <c r="G51" s="1198"/>
      <c r="H51" s="1199"/>
      <c r="I51" s="355">
        <v>4677</v>
      </c>
      <c r="J51" s="356">
        <v>5048</v>
      </c>
      <c r="K51" s="356">
        <v>4705</v>
      </c>
      <c r="L51" s="356">
        <v>4059</v>
      </c>
      <c r="M51" s="357">
        <v>3757</v>
      </c>
    </row>
    <row r="52" spans="2:13" ht="27.75" customHeight="1" x14ac:dyDescent="0.2">
      <c r="B52" s="1196"/>
      <c r="C52" s="1197"/>
      <c r="D52" s="103"/>
      <c r="E52" s="1198" t="s">
        <v>44</v>
      </c>
      <c r="F52" s="1198"/>
      <c r="G52" s="1198"/>
      <c r="H52" s="1199"/>
      <c r="I52" s="355">
        <v>19261</v>
      </c>
      <c r="J52" s="356">
        <v>19548</v>
      </c>
      <c r="K52" s="356">
        <v>19764</v>
      </c>
      <c r="L52" s="356">
        <v>19640</v>
      </c>
      <c r="M52" s="357">
        <v>18975</v>
      </c>
    </row>
    <row r="53" spans="2:13" ht="27.75" customHeight="1" thickBot="1" x14ac:dyDescent="0.25">
      <c r="B53" s="1200" t="s">
        <v>45</v>
      </c>
      <c r="C53" s="1201"/>
      <c r="D53" s="107"/>
      <c r="E53" s="1202" t="s">
        <v>46</v>
      </c>
      <c r="F53" s="1202"/>
      <c r="G53" s="1202"/>
      <c r="H53" s="1203"/>
      <c r="I53" s="358">
        <v>0</v>
      </c>
      <c r="J53" s="359">
        <v>21</v>
      </c>
      <c r="K53" s="359">
        <v>894</v>
      </c>
      <c r="L53" s="359">
        <v>-1098</v>
      </c>
      <c r="M53" s="360">
        <v>-1902</v>
      </c>
    </row>
    <row r="54" spans="2:13" ht="27.75" customHeight="1" x14ac:dyDescent="0.25">
      <c r="B54" s="108" t="s">
        <v>47</v>
      </c>
      <c r="C54" s="109"/>
      <c r="D54" s="109"/>
      <c r="E54" s="110"/>
      <c r="F54" s="110"/>
      <c r="G54" s="110"/>
      <c r="H54" s="110"/>
      <c r="I54" s="111"/>
      <c r="J54" s="111"/>
      <c r="K54" s="111"/>
      <c r="L54" s="111"/>
      <c r="M54" s="111"/>
    </row>
    <row r="55" spans="2:13" ht="13" x14ac:dyDescent="0.2"/>
  </sheetData>
  <sheetProtection algorithmName="SHA-512" hashValue="QebK1CgEKilMKICjf576L6K6SF9PKIJSzm1/lbJKCZl2r272RGiuyu6Ui+NvhaslSuMVxdCOC3e2aSm2mEIwZw==" saltValue="UB58Wkk491XaJXP22T+e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48</v>
      </c>
    </row>
    <row r="54" spans="2:8" ht="29.25" customHeight="1" thickBot="1" x14ac:dyDescent="0.35">
      <c r="B54" s="113" t="s">
        <v>1</v>
      </c>
      <c r="C54" s="114"/>
      <c r="D54" s="114"/>
      <c r="E54" s="115" t="s">
        <v>2</v>
      </c>
      <c r="F54" s="116" t="s">
        <v>549</v>
      </c>
      <c r="G54" s="116" t="s">
        <v>550</v>
      </c>
      <c r="H54" s="117" t="s">
        <v>551</v>
      </c>
    </row>
    <row r="55" spans="2:8" ht="52.5" customHeight="1" x14ac:dyDescent="0.2">
      <c r="B55" s="118"/>
      <c r="C55" s="1219" t="s">
        <v>49</v>
      </c>
      <c r="D55" s="1219"/>
      <c r="E55" s="1220"/>
      <c r="F55" s="119">
        <v>1554</v>
      </c>
      <c r="G55" s="119">
        <v>2402</v>
      </c>
      <c r="H55" s="120">
        <v>2403</v>
      </c>
    </row>
    <row r="56" spans="2:8" ht="52.5" customHeight="1" x14ac:dyDescent="0.2">
      <c r="B56" s="121"/>
      <c r="C56" s="1221" t="s">
        <v>50</v>
      </c>
      <c r="D56" s="1221"/>
      <c r="E56" s="1222"/>
      <c r="F56" s="122">
        <v>12</v>
      </c>
      <c r="G56" s="122">
        <v>12</v>
      </c>
      <c r="H56" s="123">
        <v>13</v>
      </c>
    </row>
    <row r="57" spans="2:8" ht="53.25" customHeight="1" x14ac:dyDescent="0.2">
      <c r="B57" s="121"/>
      <c r="C57" s="1223" t="s">
        <v>51</v>
      </c>
      <c r="D57" s="1223"/>
      <c r="E57" s="1224"/>
      <c r="F57" s="124">
        <v>1625</v>
      </c>
      <c r="G57" s="124">
        <v>2034</v>
      </c>
      <c r="H57" s="125">
        <v>2169</v>
      </c>
    </row>
    <row r="58" spans="2:8" ht="45.75" customHeight="1" x14ac:dyDescent="0.2">
      <c r="B58" s="126"/>
      <c r="C58" s="1211" t="s">
        <v>581</v>
      </c>
      <c r="D58" s="1212"/>
      <c r="E58" s="1213"/>
      <c r="F58" s="127">
        <v>1158</v>
      </c>
      <c r="G58" s="127">
        <v>1320</v>
      </c>
      <c r="H58" s="128">
        <v>1317</v>
      </c>
    </row>
    <row r="59" spans="2:8" ht="45.75" customHeight="1" x14ac:dyDescent="0.2">
      <c r="B59" s="126"/>
      <c r="C59" s="1211" t="s">
        <v>582</v>
      </c>
      <c r="D59" s="1212"/>
      <c r="E59" s="1213"/>
      <c r="F59" s="127">
        <v>383</v>
      </c>
      <c r="G59" s="127">
        <v>419</v>
      </c>
      <c r="H59" s="128">
        <v>418</v>
      </c>
    </row>
    <row r="60" spans="2:8" ht="45.75" customHeight="1" x14ac:dyDescent="0.2">
      <c r="B60" s="126"/>
      <c r="C60" s="1211" t="s">
        <v>583</v>
      </c>
      <c r="D60" s="1212"/>
      <c r="E60" s="1213"/>
      <c r="F60" s="127">
        <v>45</v>
      </c>
      <c r="G60" s="127">
        <v>238</v>
      </c>
      <c r="H60" s="128">
        <v>372</v>
      </c>
    </row>
    <row r="61" spans="2:8" ht="45.75" customHeight="1" x14ac:dyDescent="0.2">
      <c r="B61" s="126"/>
      <c r="C61" s="1211" t="s">
        <v>584</v>
      </c>
      <c r="D61" s="1212"/>
      <c r="E61" s="1213"/>
      <c r="F61" s="127">
        <v>6</v>
      </c>
      <c r="G61" s="127">
        <v>14</v>
      </c>
      <c r="H61" s="128">
        <v>22</v>
      </c>
    </row>
    <row r="62" spans="2:8" ht="45.75" customHeight="1" thickBot="1" x14ac:dyDescent="0.25">
      <c r="B62" s="129"/>
      <c r="C62" s="1214" t="s">
        <v>585</v>
      </c>
      <c r="D62" s="1215"/>
      <c r="E62" s="1216"/>
      <c r="F62" s="130">
        <v>0</v>
      </c>
      <c r="G62" s="130">
        <v>12</v>
      </c>
      <c r="H62" s="131">
        <v>12</v>
      </c>
    </row>
    <row r="63" spans="2:8" ht="52.5" customHeight="1" thickBot="1" x14ac:dyDescent="0.25">
      <c r="B63" s="132"/>
      <c r="C63" s="1217" t="s">
        <v>52</v>
      </c>
      <c r="D63" s="1217"/>
      <c r="E63" s="1218"/>
      <c r="F63" s="133">
        <v>3191</v>
      </c>
      <c r="G63" s="133">
        <v>4448</v>
      </c>
      <c r="H63" s="134">
        <v>4585</v>
      </c>
    </row>
    <row r="64" spans="2:8" ht="13" x14ac:dyDescent="0.2"/>
  </sheetData>
  <sheetProtection algorithmName="SHA-512" hashValue="cdoh8v97BrTo+P8rMBjUBfQ1itVi0zUydvi2eLHOuiJj5Uh+l9+fnRMIY0OxyzvXvZ1GmMX1wxENf8fHFcfnNw==" saltValue="R+97xKwA73ZaY9dqtr2X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DB49-BF84-469D-975C-40598AF6D585}">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1225" customWidth="1"/>
    <col min="2" max="107" width="2.453125" style="1225" customWidth="1"/>
    <col min="108" max="108" width="6.08984375" style="1227" customWidth="1"/>
    <col min="109" max="109" width="5.90625" style="1226" customWidth="1"/>
    <col min="110" max="16384" width="8.6328125" style="1225" hidden="1"/>
  </cols>
  <sheetData>
    <row r="1" spans="1:109" ht="42.75" customHeight="1" x14ac:dyDescent="0.2">
      <c r="A1" s="1282"/>
      <c r="B1" s="1281"/>
      <c r="DD1" s="1225"/>
      <c r="DE1" s="1225"/>
    </row>
    <row r="2" spans="1:109" ht="25.5" customHeight="1" x14ac:dyDescent="0.2">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1225"/>
      <c r="DE2" s="1225"/>
    </row>
    <row r="3" spans="1:109" ht="25.5" customHeight="1" x14ac:dyDescent="0.2">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1225"/>
      <c r="DE3" s="1225"/>
    </row>
    <row r="4" spans="1:109" s="256" customFormat="1" ht="13" x14ac:dyDescent="0.2">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row>
    <row r="5" spans="1:109" s="256" customFormat="1" ht="13" x14ac:dyDescent="0.2">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row>
    <row r="6" spans="1:109" s="256" customFormat="1" ht="13" x14ac:dyDescent="0.2">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row>
    <row r="7" spans="1:109" s="256" customFormat="1" ht="13" x14ac:dyDescent="0.2">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row>
    <row r="8" spans="1:109" s="256" customFormat="1" ht="13" x14ac:dyDescent="0.2">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row>
    <row r="9" spans="1:109" s="256" customFormat="1" ht="13" x14ac:dyDescent="0.2">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row>
    <row r="10" spans="1:109" s="256" customFormat="1" ht="13" x14ac:dyDescent="0.2">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row>
    <row r="11" spans="1:109" s="256" customFormat="1" ht="13" x14ac:dyDescent="0.2">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row>
    <row r="12" spans="1:109" s="256" customFormat="1" ht="13" x14ac:dyDescent="0.2">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row>
    <row r="13" spans="1:109" s="256" customFormat="1" ht="13" x14ac:dyDescent="0.2">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row>
    <row r="14" spans="1:109" s="256" customFormat="1" ht="13" x14ac:dyDescent="0.2">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row>
    <row r="15" spans="1:109" s="256" customFormat="1" ht="13" x14ac:dyDescent="0.2">
      <c r="A15" s="1225"/>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row>
    <row r="16" spans="1:109" s="256" customFormat="1" ht="13" x14ac:dyDescent="0.2">
      <c r="A16" s="1225"/>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row>
    <row r="17" spans="1:109" s="256" customFormat="1" ht="13" x14ac:dyDescent="0.2">
      <c r="A17" s="1225"/>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row>
    <row r="18" spans="1:109" s="256" customFormat="1" ht="13" x14ac:dyDescent="0.2">
      <c r="A18" s="1225"/>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row>
    <row r="19" spans="1:109" ht="13" x14ac:dyDescent="0.2">
      <c r="DD19" s="1225"/>
      <c r="DE19" s="1225"/>
    </row>
    <row r="20" spans="1:109" ht="13" x14ac:dyDescent="0.2">
      <c r="DD20" s="1225"/>
      <c r="DE20" s="1225"/>
    </row>
    <row r="21" spans="1:109" ht="17.25" customHeight="1" x14ac:dyDescent="0.2">
      <c r="B21" s="1279"/>
      <c r="C21" s="1276"/>
      <c r="D21" s="1276"/>
      <c r="E21" s="1276"/>
      <c r="F21" s="1276"/>
      <c r="G21" s="1276"/>
      <c r="H21" s="1276"/>
      <c r="I21" s="1276"/>
      <c r="J21" s="1276"/>
      <c r="K21" s="1276"/>
      <c r="L21" s="1276"/>
      <c r="M21" s="1276"/>
      <c r="N21" s="1278"/>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8"/>
      <c r="AU21" s="1276"/>
      <c r="AV21" s="1276"/>
      <c r="AW21" s="1276"/>
      <c r="AX21" s="1276"/>
      <c r="AY21" s="1276"/>
      <c r="AZ21" s="1276"/>
      <c r="BA21" s="1276"/>
      <c r="BB21" s="1276"/>
      <c r="BC21" s="1276"/>
      <c r="BD21" s="1276"/>
      <c r="BE21" s="1276"/>
      <c r="BF21" s="1278"/>
      <c r="BG21" s="1276"/>
      <c r="BH21" s="1276"/>
      <c r="BI21" s="1276"/>
      <c r="BJ21" s="1276"/>
      <c r="BK21" s="1276"/>
      <c r="BL21" s="1276"/>
      <c r="BM21" s="1276"/>
      <c r="BN21" s="1276"/>
      <c r="BO21" s="1276"/>
      <c r="BP21" s="1276"/>
      <c r="BQ21" s="1276"/>
      <c r="BR21" s="1278"/>
      <c r="BS21" s="1276"/>
      <c r="BT21" s="1276"/>
      <c r="BU21" s="1276"/>
      <c r="BV21" s="1276"/>
      <c r="BW21" s="1276"/>
      <c r="BX21" s="1276"/>
      <c r="BY21" s="1276"/>
      <c r="BZ21" s="1276"/>
      <c r="CA21" s="1276"/>
      <c r="CB21" s="1276"/>
      <c r="CC21" s="1276"/>
      <c r="CD21" s="1278"/>
      <c r="CE21" s="1276"/>
      <c r="CF21" s="1276"/>
      <c r="CG21" s="1276"/>
      <c r="CH21" s="1276"/>
      <c r="CI21" s="1276"/>
      <c r="CJ21" s="1276"/>
      <c r="CK21" s="1276"/>
      <c r="CL21" s="1276"/>
      <c r="CM21" s="1276"/>
      <c r="CN21" s="1276"/>
      <c r="CO21" s="1276"/>
      <c r="CP21" s="1278"/>
      <c r="CQ21" s="1276"/>
      <c r="CR21" s="1276"/>
      <c r="CS21" s="1276"/>
      <c r="CT21" s="1276"/>
      <c r="CU21" s="1276"/>
      <c r="CV21" s="1276"/>
      <c r="CW21" s="1276"/>
      <c r="CX21" s="1276"/>
      <c r="CY21" s="1276"/>
      <c r="CZ21" s="1276"/>
      <c r="DA21" s="1276"/>
      <c r="DB21" s="1278"/>
      <c r="DC21" s="1276"/>
      <c r="DD21" s="1275"/>
      <c r="DE21" s="1225"/>
    </row>
    <row r="22" spans="1:109" ht="17.25" customHeight="1" x14ac:dyDescent="0.2">
      <c r="B22" s="1226"/>
    </row>
    <row r="23" spans="1:109" ht="13" x14ac:dyDescent="0.2">
      <c r="B23" s="1226"/>
    </row>
    <row r="24" spans="1:109" ht="13" x14ac:dyDescent="0.2">
      <c r="B24" s="1226"/>
    </row>
    <row r="25" spans="1:109" ht="13" x14ac:dyDescent="0.2">
      <c r="B25" s="1226"/>
    </row>
    <row r="26" spans="1:109" ht="13" x14ac:dyDescent="0.2">
      <c r="B26" s="1226"/>
    </row>
    <row r="27" spans="1:109" ht="13" x14ac:dyDescent="0.2">
      <c r="B27" s="1226"/>
    </row>
    <row r="28" spans="1:109" ht="13" x14ac:dyDescent="0.2">
      <c r="B28" s="1226"/>
    </row>
    <row r="29" spans="1:109" ht="13" x14ac:dyDescent="0.2">
      <c r="B29" s="1226"/>
    </row>
    <row r="30" spans="1:109" ht="13" x14ac:dyDescent="0.2">
      <c r="B30" s="1226"/>
    </row>
    <row r="31" spans="1:109" ht="13" x14ac:dyDescent="0.2">
      <c r="B31" s="1226"/>
    </row>
    <row r="32" spans="1:109" ht="13" x14ac:dyDescent="0.2">
      <c r="B32" s="1226"/>
    </row>
    <row r="33" spans="2:109" ht="13" x14ac:dyDescent="0.2">
      <c r="B33" s="1226"/>
    </row>
    <row r="34" spans="2:109" ht="13" x14ac:dyDescent="0.2">
      <c r="B34" s="1226"/>
    </row>
    <row r="35" spans="2:109" ht="13" x14ac:dyDescent="0.2">
      <c r="B35" s="1226"/>
    </row>
    <row r="36" spans="2:109" ht="13" x14ac:dyDescent="0.2">
      <c r="B36" s="1226"/>
    </row>
    <row r="37" spans="2:109" ht="13" x14ac:dyDescent="0.2">
      <c r="B37" s="1226"/>
    </row>
    <row r="38" spans="2:109" ht="13" x14ac:dyDescent="0.2">
      <c r="B38" s="1226"/>
    </row>
    <row r="39" spans="2:109" ht="13" x14ac:dyDescent="0.2">
      <c r="B39" s="1230"/>
      <c r="C39" s="1229"/>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U39" s="1229"/>
      <c r="AV39" s="1229"/>
      <c r="AW39" s="1229"/>
      <c r="AX39" s="1229"/>
      <c r="AY39" s="1229"/>
      <c r="AZ39" s="1229"/>
      <c r="BA39" s="1229"/>
      <c r="BB39" s="1229"/>
      <c r="BC39" s="1229"/>
      <c r="BD39" s="1229"/>
      <c r="BE39" s="1229"/>
      <c r="BF39" s="1229"/>
      <c r="BG39" s="1229"/>
      <c r="BH39" s="1229"/>
      <c r="BI39" s="1229"/>
      <c r="BJ39" s="1229"/>
      <c r="BK39" s="1229"/>
      <c r="BL39" s="1229"/>
      <c r="BM39" s="1229"/>
      <c r="BN39" s="1229"/>
      <c r="BO39" s="1229"/>
      <c r="BP39" s="1229"/>
      <c r="BQ39" s="1229"/>
      <c r="BR39" s="1229"/>
      <c r="BS39" s="1229"/>
      <c r="BT39" s="1229"/>
      <c r="BU39" s="1229"/>
      <c r="BV39" s="1229"/>
      <c r="BW39" s="1229"/>
      <c r="BX39" s="1229"/>
      <c r="BY39" s="1229"/>
      <c r="BZ39" s="1229"/>
      <c r="CA39" s="1229"/>
      <c r="CB39" s="1229"/>
      <c r="CC39" s="1229"/>
      <c r="CD39" s="1229"/>
      <c r="CE39" s="1229"/>
      <c r="CF39" s="1229"/>
      <c r="CG39" s="1229"/>
      <c r="CH39" s="1229"/>
      <c r="CI39" s="1229"/>
      <c r="CJ39" s="1229"/>
      <c r="CK39" s="1229"/>
      <c r="CL39" s="1229"/>
      <c r="CM39" s="1229"/>
      <c r="CN39" s="1229"/>
      <c r="CO39" s="1229"/>
      <c r="CP39" s="1229"/>
      <c r="CQ39" s="1229"/>
      <c r="CR39" s="1229"/>
      <c r="CS39" s="1229"/>
      <c r="CT39" s="1229"/>
      <c r="CU39" s="1229"/>
      <c r="CV39" s="1229"/>
      <c r="CW39" s="1229"/>
      <c r="CX39" s="1229"/>
      <c r="CY39" s="1229"/>
      <c r="CZ39" s="1229"/>
      <c r="DA39" s="1229"/>
      <c r="DB39" s="1229"/>
      <c r="DC39" s="1229"/>
      <c r="DD39" s="1228"/>
    </row>
    <row r="40" spans="2:109" ht="13" x14ac:dyDescent="0.2">
      <c r="B40" s="1266"/>
      <c r="DD40" s="1266"/>
      <c r="DE40" s="1225"/>
    </row>
    <row r="41" spans="2:109" ht="16.5" x14ac:dyDescent="0.2">
      <c r="B41" s="1277" t="s">
        <v>598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5"/>
    </row>
    <row r="42" spans="2:109" ht="13" x14ac:dyDescent="0.2">
      <c r="B42" s="1226"/>
      <c r="G42" s="1262"/>
      <c r="I42" s="1261"/>
      <c r="J42" s="1261"/>
      <c r="K42" s="1261"/>
      <c r="AM42" s="1262"/>
      <c r="AN42" s="1262" t="s">
        <v>594</v>
      </c>
      <c r="AP42" s="1261"/>
      <c r="AQ42" s="1261"/>
      <c r="AR42" s="1261"/>
      <c r="AY42" s="1262"/>
      <c r="BA42" s="1261"/>
      <c r="BB42" s="1261"/>
      <c r="BC42" s="1261"/>
      <c r="BK42" s="1262"/>
      <c r="BM42" s="1261"/>
      <c r="BN42" s="1261"/>
      <c r="BO42" s="1261"/>
      <c r="BW42" s="1262"/>
      <c r="BY42" s="1261"/>
      <c r="BZ42" s="1261"/>
      <c r="CA42" s="1261"/>
      <c r="CI42" s="1262"/>
      <c r="CK42" s="1261"/>
      <c r="CL42" s="1261"/>
      <c r="CM42" s="1261"/>
      <c r="CU42" s="1262"/>
      <c r="CW42" s="1261"/>
      <c r="CX42" s="1261"/>
      <c r="CY42" s="1261"/>
    </row>
    <row r="43" spans="2:109" ht="13.5" customHeight="1" x14ac:dyDescent="0.2">
      <c r="B43" s="1226"/>
      <c r="AN43" s="1260" t="s">
        <v>597</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58"/>
    </row>
    <row r="44" spans="2:109" ht="13" x14ac:dyDescent="0.2">
      <c r="B44" s="1226"/>
      <c r="AN44" s="1257"/>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5"/>
    </row>
    <row r="45" spans="2:109" ht="13" x14ac:dyDescent="0.2">
      <c r="B45" s="1226"/>
      <c r="AN45" s="1257"/>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5"/>
    </row>
    <row r="46" spans="2:109" ht="13" x14ac:dyDescent="0.2">
      <c r="B46" s="1226"/>
      <c r="AN46" s="1257"/>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5"/>
    </row>
    <row r="47" spans="2:109" ht="13" x14ac:dyDescent="0.2">
      <c r="B47" s="1226"/>
      <c r="AN47" s="1254"/>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2"/>
    </row>
    <row r="48" spans="2:109" ht="13" x14ac:dyDescent="0.2">
      <c r="B48" s="1226"/>
      <c r="H48" s="1239"/>
      <c r="I48" s="1239"/>
      <c r="J48" s="1239"/>
      <c r="AN48" s="1239"/>
      <c r="AO48" s="1239"/>
      <c r="AP48" s="1239"/>
      <c r="AZ48" s="1239"/>
      <c r="BA48" s="1239"/>
      <c r="BB48" s="1239"/>
      <c r="BL48" s="1239"/>
      <c r="BM48" s="1239"/>
      <c r="BN48" s="1239"/>
      <c r="BX48" s="1239"/>
      <c r="BY48" s="1239"/>
      <c r="BZ48" s="1239"/>
      <c r="CJ48" s="1239"/>
      <c r="CK48" s="1239"/>
      <c r="CL48" s="1239"/>
      <c r="CV48" s="1239"/>
      <c r="CW48" s="1239"/>
      <c r="CX48" s="1239"/>
    </row>
    <row r="49" spans="1:109" ht="13" x14ac:dyDescent="0.2">
      <c r="B49" s="1226"/>
      <c r="AN49" s="1225" t="s">
        <v>592</v>
      </c>
    </row>
    <row r="50" spans="1:109" ht="13" x14ac:dyDescent="0.2">
      <c r="B50" s="1226"/>
      <c r="G50" s="1237"/>
      <c r="H50" s="1237"/>
      <c r="I50" s="1237"/>
      <c r="J50" s="1237"/>
      <c r="K50" s="1246"/>
      <c r="L50" s="1246"/>
      <c r="M50" s="1245"/>
      <c r="N50" s="1245"/>
      <c r="AN50" s="1244"/>
      <c r="AO50" s="1243"/>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2"/>
      <c r="BP50" s="1234" t="s">
        <v>547</v>
      </c>
      <c r="BQ50" s="1234"/>
      <c r="BR50" s="1234"/>
      <c r="BS50" s="1234"/>
      <c r="BT50" s="1234"/>
      <c r="BU50" s="1234"/>
      <c r="BV50" s="1234"/>
      <c r="BW50" s="1234"/>
      <c r="BX50" s="1234" t="s">
        <v>548</v>
      </c>
      <c r="BY50" s="1234"/>
      <c r="BZ50" s="1234"/>
      <c r="CA50" s="1234"/>
      <c r="CB50" s="1234"/>
      <c r="CC50" s="1234"/>
      <c r="CD50" s="1234"/>
      <c r="CE50" s="1234"/>
      <c r="CF50" s="1234" t="s">
        <v>549</v>
      </c>
      <c r="CG50" s="1234"/>
      <c r="CH50" s="1234"/>
      <c r="CI50" s="1234"/>
      <c r="CJ50" s="1234"/>
      <c r="CK50" s="1234"/>
      <c r="CL50" s="1234"/>
      <c r="CM50" s="1234"/>
      <c r="CN50" s="1234" t="s">
        <v>550</v>
      </c>
      <c r="CO50" s="1234"/>
      <c r="CP50" s="1234"/>
      <c r="CQ50" s="1234"/>
      <c r="CR50" s="1234"/>
      <c r="CS50" s="1234"/>
      <c r="CT50" s="1234"/>
      <c r="CU50" s="1234"/>
      <c r="CV50" s="1234" t="s">
        <v>551</v>
      </c>
      <c r="CW50" s="1234"/>
      <c r="CX50" s="1234"/>
      <c r="CY50" s="1234"/>
      <c r="CZ50" s="1234"/>
      <c r="DA50" s="1234"/>
      <c r="DB50" s="1234"/>
      <c r="DC50" s="1234"/>
    </row>
    <row r="51" spans="1:109" ht="13.5" customHeight="1" x14ac:dyDescent="0.2">
      <c r="B51" s="1226"/>
      <c r="G51" s="1241"/>
      <c r="H51" s="1241"/>
      <c r="I51" s="1274"/>
      <c r="J51" s="1274"/>
      <c r="K51" s="1240"/>
      <c r="L51" s="1240"/>
      <c r="M51" s="1240"/>
      <c r="N51" s="1240"/>
      <c r="AM51" s="1239"/>
      <c r="AN51" s="1233" t="s">
        <v>591</v>
      </c>
      <c r="AO51" s="1233"/>
      <c r="AP51" s="1233"/>
      <c r="AQ51" s="1233"/>
      <c r="AR51" s="1233"/>
      <c r="AS51" s="1233"/>
      <c r="AT51" s="1233"/>
      <c r="AU51" s="1233"/>
      <c r="AV51" s="1233"/>
      <c r="AW51" s="1233"/>
      <c r="AX51" s="1233"/>
      <c r="AY51" s="1233"/>
      <c r="AZ51" s="1233"/>
      <c r="BA51" s="1233"/>
      <c r="BB51" s="1233" t="s">
        <v>589</v>
      </c>
      <c r="BC51" s="1233"/>
      <c r="BD51" s="1233"/>
      <c r="BE51" s="1233"/>
      <c r="BF51" s="1233"/>
      <c r="BG51" s="1233"/>
      <c r="BH51" s="1233"/>
      <c r="BI51" s="1233"/>
      <c r="BJ51" s="1233"/>
      <c r="BK51" s="1233"/>
      <c r="BL51" s="1233"/>
      <c r="BM51" s="1233"/>
      <c r="BN51" s="1233"/>
      <c r="BO51" s="1233"/>
      <c r="BP51" s="1232"/>
      <c r="BQ51" s="1232"/>
      <c r="BR51" s="1232"/>
      <c r="BS51" s="1232"/>
      <c r="BT51" s="1232"/>
      <c r="BU51" s="1232"/>
      <c r="BV51" s="1232"/>
      <c r="BW51" s="1232"/>
      <c r="BX51" s="1232">
        <v>0.2</v>
      </c>
      <c r="BY51" s="1232"/>
      <c r="BZ51" s="1232"/>
      <c r="CA51" s="1232"/>
      <c r="CB51" s="1232"/>
      <c r="CC51" s="1232"/>
      <c r="CD51" s="1232"/>
      <c r="CE51" s="1232"/>
      <c r="CF51" s="1232">
        <v>8.4</v>
      </c>
      <c r="CG51" s="1232"/>
      <c r="CH51" s="1232"/>
      <c r="CI51" s="1232"/>
      <c r="CJ51" s="1232"/>
      <c r="CK51" s="1232"/>
      <c r="CL51" s="1232"/>
      <c r="CM51" s="1232"/>
      <c r="CN51" s="1232"/>
      <c r="CO51" s="1232"/>
      <c r="CP51" s="1232"/>
      <c r="CQ51" s="1232"/>
      <c r="CR51" s="1232"/>
      <c r="CS51" s="1232"/>
      <c r="CT51" s="1232"/>
      <c r="CU51" s="1232"/>
      <c r="CV51" s="1232"/>
      <c r="CW51" s="1232"/>
      <c r="CX51" s="1232"/>
      <c r="CY51" s="1232"/>
      <c r="CZ51" s="1232"/>
      <c r="DA51" s="1232"/>
      <c r="DB51" s="1232"/>
      <c r="DC51" s="1232"/>
    </row>
    <row r="52" spans="1:109" ht="13" x14ac:dyDescent="0.2">
      <c r="B52" s="1226"/>
      <c r="G52" s="1241"/>
      <c r="H52" s="1241"/>
      <c r="I52" s="1274"/>
      <c r="J52" s="1274"/>
      <c r="K52" s="1240"/>
      <c r="L52" s="1240"/>
      <c r="M52" s="1240"/>
      <c r="N52" s="1240"/>
      <c r="AM52" s="123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2"/>
      <c r="BQ52" s="1232"/>
      <c r="BR52" s="1232"/>
      <c r="BS52" s="1232"/>
      <c r="BT52" s="1232"/>
      <c r="BU52" s="1232"/>
      <c r="BV52" s="1232"/>
      <c r="BW52" s="1232"/>
      <c r="BX52" s="1232"/>
      <c r="BY52" s="1232"/>
      <c r="BZ52" s="1232"/>
      <c r="CA52" s="1232"/>
      <c r="CB52" s="1232"/>
      <c r="CC52" s="1232"/>
      <c r="CD52" s="1232"/>
      <c r="CE52" s="1232"/>
      <c r="CF52" s="1232"/>
      <c r="CG52" s="1232"/>
      <c r="CH52" s="1232"/>
      <c r="CI52" s="1232"/>
      <c r="CJ52" s="1232"/>
      <c r="CK52" s="1232"/>
      <c r="CL52" s="1232"/>
      <c r="CM52" s="1232"/>
      <c r="CN52" s="1232"/>
      <c r="CO52" s="1232"/>
      <c r="CP52" s="1232"/>
      <c r="CQ52" s="1232"/>
      <c r="CR52" s="1232"/>
      <c r="CS52" s="1232"/>
      <c r="CT52" s="1232"/>
      <c r="CU52" s="1232"/>
      <c r="CV52" s="1232"/>
      <c r="CW52" s="1232"/>
      <c r="CX52" s="1232"/>
      <c r="CY52" s="1232"/>
      <c r="CZ52" s="1232"/>
      <c r="DA52" s="1232"/>
      <c r="DB52" s="1232"/>
      <c r="DC52" s="1232"/>
    </row>
    <row r="53" spans="1:109" ht="13" x14ac:dyDescent="0.2">
      <c r="A53" s="1261"/>
      <c r="B53" s="1226"/>
      <c r="G53" s="1241"/>
      <c r="H53" s="1241"/>
      <c r="I53" s="1237"/>
      <c r="J53" s="1237"/>
      <c r="K53" s="1240"/>
      <c r="L53" s="1240"/>
      <c r="M53" s="1240"/>
      <c r="N53" s="1240"/>
      <c r="AM53" s="1239"/>
      <c r="AN53" s="1233"/>
      <c r="AO53" s="1233"/>
      <c r="AP53" s="1233"/>
      <c r="AQ53" s="1233"/>
      <c r="AR53" s="1233"/>
      <c r="AS53" s="1233"/>
      <c r="AT53" s="1233"/>
      <c r="AU53" s="1233"/>
      <c r="AV53" s="1233"/>
      <c r="AW53" s="1233"/>
      <c r="AX53" s="1233"/>
      <c r="AY53" s="1233"/>
      <c r="AZ53" s="1233"/>
      <c r="BA53" s="1233"/>
      <c r="BB53" s="1233" t="s">
        <v>596</v>
      </c>
      <c r="BC53" s="1233"/>
      <c r="BD53" s="1233"/>
      <c r="BE53" s="1233"/>
      <c r="BF53" s="1233"/>
      <c r="BG53" s="1233"/>
      <c r="BH53" s="1233"/>
      <c r="BI53" s="1233"/>
      <c r="BJ53" s="1233"/>
      <c r="BK53" s="1233"/>
      <c r="BL53" s="1233"/>
      <c r="BM53" s="1233"/>
      <c r="BN53" s="1233"/>
      <c r="BO53" s="1233"/>
      <c r="BP53" s="1232">
        <v>64.3</v>
      </c>
      <c r="BQ53" s="1232"/>
      <c r="BR53" s="1232"/>
      <c r="BS53" s="1232"/>
      <c r="BT53" s="1232"/>
      <c r="BU53" s="1232"/>
      <c r="BV53" s="1232"/>
      <c r="BW53" s="1232"/>
      <c r="BX53" s="1232">
        <v>65</v>
      </c>
      <c r="BY53" s="1232"/>
      <c r="BZ53" s="1232"/>
      <c r="CA53" s="1232"/>
      <c r="CB53" s="1232"/>
      <c r="CC53" s="1232"/>
      <c r="CD53" s="1232"/>
      <c r="CE53" s="1232"/>
      <c r="CF53" s="1232">
        <v>59.7</v>
      </c>
      <c r="CG53" s="1232"/>
      <c r="CH53" s="1232"/>
      <c r="CI53" s="1232"/>
      <c r="CJ53" s="1232"/>
      <c r="CK53" s="1232"/>
      <c r="CL53" s="1232"/>
      <c r="CM53" s="1232"/>
      <c r="CN53" s="1232">
        <v>60.3</v>
      </c>
      <c r="CO53" s="1232"/>
      <c r="CP53" s="1232"/>
      <c r="CQ53" s="1232"/>
      <c r="CR53" s="1232"/>
      <c r="CS53" s="1232"/>
      <c r="CT53" s="1232"/>
      <c r="CU53" s="1232"/>
      <c r="CV53" s="1232">
        <v>57.3</v>
      </c>
      <c r="CW53" s="1232"/>
      <c r="CX53" s="1232"/>
      <c r="CY53" s="1232"/>
      <c r="CZ53" s="1232"/>
      <c r="DA53" s="1232"/>
      <c r="DB53" s="1232"/>
      <c r="DC53" s="1232"/>
    </row>
    <row r="54" spans="1:109" ht="13" x14ac:dyDescent="0.2">
      <c r="A54" s="1261"/>
      <c r="B54" s="1226"/>
      <c r="G54" s="1241"/>
      <c r="H54" s="1241"/>
      <c r="I54" s="1237"/>
      <c r="J54" s="1237"/>
      <c r="K54" s="1240"/>
      <c r="L54" s="1240"/>
      <c r="M54" s="1240"/>
      <c r="N54" s="1240"/>
      <c r="AM54" s="123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2"/>
      <c r="BQ54" s="1232"/>
      <c r="BR54" s="1232"/>
      <c r="BS54" s="1232"/>
      <c r="BT54" s="1232"/>
      <c r="BU54" s="1232"/>
      <c r="BV54" s="1232"/>
      <c r="BW54" s="1232"/>
      <c r="BX54" s="1232"/>
      <c r="BY54" s="1232"/>
      <c r="BZ54" s="1232"/>
      <c r="CA54" s="1232"/>
      <c r="CB54" s="1232"/>
      <c r="CC54" s="1232"/>
      <c r="CD54" s="1232"/>
      <c r="CE54" s="1232"/>
      <c r="CF54" s="1232"/>
      <c r="CG54" s="1232"/>
      <c r="CH54" s="1232"/>
      <c r="CI54" s="1232"/>
      <c r="CJ54" s="1232"/>
      <c r="CK54" s="1232"/>
      <c r="CL54" s="1232"/>
      <c r="CM54" s="1232"/>
      <c r="CN54" s="1232"/>
      <c r="CO54" s="1232"/>
      <c r="CP54" s="1232"/>
      <c r="CQ54" s="1232"/>
      <c r="CR54" s="1232"/>
      <c r="CS54" s="1232"/>
      <c r="CT54" s="1232"/>
      <c r="CU54" s="1232"/>
      <c r="CV54" s="1232"/>
      <c r="CW54" s="1232"/>
      <c r="CX54" s="1232"/>
      <c r="CY54" s="1232"/>
      <c r="CZ54" s="1232"/>
      <c r="DA54" s="1232"/>
      <c r="DB54" s="1232"/>
      <c r="DC54" s="1232"/>
    </row>
    <row r="55" spans="1:109" ht="13" x14ac:dyDescent="0.2">
      <c r="A55" s="1261"/>
      <c r="B55" s="1226"/>
      <c r="G55" s="1237"/>
      <c r="H55" s="1237"/>
      <c r="I55" s="1237"/>
      <c r="J55" s="1237"/>
      <c r="K55" s="1240"/>
      <c r="L55" s="1240"/>
      <c r="M55" s="1240"/>
      <c r="N55" s="1240"/>
      <c r="AN55" s="1234" t="s">
        <v>590</v>
      </c>
      <c r="AO55" s="1234"/>
      <c r="AP55" s="1234"/>
      <c r="AQ55" s="1234"/>
      <c r="AR55" s="1234"/>
      <c r="AS55" s="1234"/>
      <c r="AT55" s="1234"/>
      <c r="AU55" s="1234"/>
      <c r="AV55" s="1234"/>
      <c r="AW55" s="1234"/>
      <c r="AX55" s="1234"/>
      <c r="AY55" s="1234"/>
      <c r="AZ55" s="1234"/>
      <c r="BA55" s="1234"/>
      <c r="BB55" s="1233" t="s">
        <v>589</v>
      </c>
      <c r="BC55" s="1233"/>
      <c r="BD55" s="1233"/>
      <c r="BE55" s="1233"/>
      <c r="BF55" s="1233"/>
      <c r="BG55" s="1233"/>
      <c r="BH55" s="1233"/>
      <c r="BI55" s="1233"/>
      <c r="BJ55" s="1233"/>
      <c r="BK55" s="1233"/>
      <c r="BL55" s="1233"/>
      <c r="BM55" s="1233"/>
      <c r="BN55" s="1233"/>
      <c r="BO55" s="1233"/>
      <c r="BP55" s="1232">
        <v>24.2</v>
      </c>
      <c r="BQ55" s="1232"/>
      <c r="BR55" s="1232"/>
      <c r="BS55" s="1232"/>
      <c r="BT55" s="1232"/>
      <c r="BU55" s="1232"/>
      <c r="BV55" s="1232"/>
      <c r="BW55" s="1232"/>
      <c r="BX55" s="1232">
        <v>22.1</v>
      </c>
      <c r="BY55" s="1232"/>
      <c r="BZ55" s="1232"/>
      <c r="CA55" s="1232"/>
      <c r="CB55" s="1232"/>
      <c r="CC55" s="1232"/>
      <c r="CD55" s="1232"/>
      <c r="CE55" s="1232"/>
      <c r="CF55" s="1232">
        <v>20.399999999999999</v>
      </c>
      <c r="CG55" s="1232"/>
      <c r="CH55" s="1232"/>
      <c r="CI55" s="1232"/>
      <c r="CJ55" s="1232"/>
      <c r="CK55" s="1232"/>
      <c r="CL55" s="1232"/>
      <c r="CM55" s="1232"/>
      <c r="CN55" s="1232">
        <v>11.2</v>
      </c>
      <c r="CO55" s="1232"/>
      <c r="CP55" s="1232"/>
      <c r="CQ55" s="1232"/>
      <c r="CR55" s="1232"/>
      <c r="CS55" s="1232"/>
      <c r="CT55" s="1232"/>
      <c r="CU55" s="1232"/>
      <c r="CV55" s="1232">
        <v>4.5999999999999996</v>
      </c>
      <c r="CW55" s="1232"/>
      <c r="CX55" s="1232"/>
      <c r="CY55" s="1232"/>
      <c r="CZ55" s="1232"/>
      <c r="DA55" s="1232"/>
      <c r="DB55" s="1232"/>
      <c r="DC55" s="1232"/>
    </row>
    <row r="56" spans="1:109" ht="13" x14ac:dyDescent="0.2">
      <c r="A56" s="1261"/>
      <c r="B56" s="1226"/>
      <c r="G56" s="1237"/>
      <c r="H56" s="1237"/>
      <c r="I56" s="1237"/>
      <c r="J56" s="1237"/>
      <c r="K56" s="1240"/>
      <c r="L56" s="1240"/>
      <c r="M56" s="1240"/>
      <c r="N56" s="1240"/>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2"/>
      <c r="BQ56" s="1232"/>
      <c r="BR56" s="1232"/>
      <c r="BS56" s="1232"/>
      <c r="BT56" s="1232"/>
      <c r="BU56" s="1232"/>
      <c r="BV56" s="1232"/>
      <c r="BW56" s="1232"/>
      <c r="BX56" s="1232"/>
      <c r="BY56" s="1232"/>
      <c r="BZ56" s="1232"/>
      <c r="CA56" s="1232"/>
      <c r="CB56" s="1232"/>
      <c r="CC56" s="1232"/>
      <c r="CD56" s="1232"/>
      <c r="CE56" s="1232"/>
      <c r="CF56" s="1232"/>
      <c r="CG56" s="1232"/>
      <c r="CH56" s="1232"/>
      <c r="CI56" s="1232"/>
      <c r="CJ56" s="1232"/>
      <c r="CK56" s="1232"/>
      <c r="CL56" s="1232"/>
      <c r="CM56" s="1232"/>
      <c r="CN56" s="1232"/>
      <c r="CO56" s="1232"/>
      <c r="CP56" s="1232"/>
      <c r="CQ56" s="1232"/>
      <c r="CR56" s="1232"/>
      <c r="CS56" s="1232"/>
      <c r="CT56" s="1232"/>
      <c r="CU56" s="1232"/>
      <c r="CV56" s="1232"/>
      <c r="CW56" s="1232"/>
      <c r="CX56" s="1232"/>
      <c r="CY56" s="1232"/>
      <c r="CZ56" s="1232"/>
      <c r="DA56" s="1232"/>
      <c r="DB56" s="1232"/>
      <c r="DC56" s="1232"/>
    </row>
    <row r="57" spans="1:109" s="1261" customFormat="1" ht="13" x14ac:dyDescent="0.2">
      <c r="B57" s="1267"/>
      <c r="G57" s="1237"/>
      <c r="H57" s="1237"/>
      <c r="I57" s="1236"/>
      <c r="J57" s="1236"/>
      <c r="K57" s="1240"/>
      <c r="L57" s="1240"/>
      <c r="M57" s="1240"/>
      <c r="N57" s="1240"/>
      <c r="AM57" s="1225"/>
      <c r="AN57" s="1234"/>
      <c r="AO57" s="1234"/>
      <c r="AP57" s="1234"/>
      <c r="AQ57" s="1234"/>
      <c r="AR57" s="1234"/>
      <c r="AS57" s="1234"/>
      <c r="AT57" s="1234"/>
      <c r="AU57" s="1234"/>
      <c r="AV57" s="1234"/>
      <c r="AW57" s="1234"/>
      <c r="AX57" s="1234"/>
      <c r="AY57" s="1234"/>
      <c r="AZ57" s="1234"/>
      <c r="BA57" s="1234"/>
      <c r="BB57" s="1233" t="s">
        <v>596</v>
      </c>
      <c r="BC57" s="1233"/>
      <c r="BD57" s="1233"/>
      <c r="BE57" s="1233"/>
      <c r="BF57" s="1233"/>
      <c r="BG57" s="1233"/>
      <c r="BH57" s="1233"/>
      <c r="BI57" s="1233"/>
      <c r="BJ57" s="1233"/>
      <c r="BK57" s="1233"/>
      <c r="BL57" s="1233"/>
      <c r="BM57" s="1233"/>
      <c r="BN57" s="1233"/>
      <c r="BO57" s="1233"/>
      <c r="BP57" s="1232">
        <v>60.1</v>
      </c>
      <c r="BQ57" s="1232"/>
      <c r="BR57" s="1232"/>
      <c r="BS57" s="1232"/>
      <c r="BT57" s="1232"/>
      <c r="BU57" s="1232"/>
      <c r="BV57" s="1232"/>
      <c r="BW57" s="1232"/>
      <c r="BX57" s="1232">
        <v>61.5</v>
      </c>
      <c r="BY57" s="1232"/>
      <c r="BZ57" s="1232"/>
      <c r="CA57" s="1232"/>
      <c r="CB57" s="1232"/>
      <c r="CC57" s="1232"/>
      <c r="CD57" s="1232"/>
      <c r="CE57" s="1232"/>
      <c r="CF57" s="1232">
        <v>63</v>
      </c>
      <c r="CG57" s="1232"/>
      <c r="CH57" s="1232"/>
      <c r="CI57" s="1232"/>
      <c r="CJ57" s="1232"/>
      <c r="CK57" s="1232"/>
      <c r="CL57" s="1232"/>
      <c r="CM57" s="1232"/>
      <c r="CN57" s="1232">
        <v>63.7</v>
      </c>
      <c r="CO57" s="1232"/>
      <c r="CP57" s="1232"/>
      <c r="CQ57" s="1232"/>
      <c r="CR57" s="1232"/>
      <c r="CS57" s="1232"/>
      <c r="CT57" s="1232"/>
      <c r="CU57" s="1232"/>
      <c r="CV57" s="1232">
        <v>64.099999999999994</v>
      </c>
      <c r="CW57" s="1232"/>
      <c r="CX57" s="1232"/>
      <c r="CY57" s="1232"/>
      <c r="CZ57" s="1232"/>
      <c r="DA57" s="1232"/>
      <c r="DB57" s="1232"/>
      <c r="DC57" s="1232"/>
      <c r="DD57" s="1272"/>
      <c r="DE57" s="1267"/>
    </row>
    <row r="58" spans="1:109" s="1261" customFormat="1" ht="13" x14ac:dyDescent="0.2">
      <c r="A58" s="1225"/>
      <c r="B58" s="1267"/>
      <c r="G58" s="1237"/>
      <c r="H58" s="1237"/>
      <c r="I58" s="1236"/>
      <c r="J58" s="1236"/>
      <c r="K58" s="1240"/>
      <c r="L58" s="1240"/>
      <c r="M58" s="1240"/>
      <c r="N58" s="1240"/>
      <c r="AM58" s="122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2"/>
      <c r="BQ58" s="1232"/>
      <c r="BR58" s="1232"/>
      <c r="BS58" s="1232"/>
      <c r="BT58" s="1232"/>
      <c r="BU58" s="1232"/>
      <c r="BV58" s="1232"/>
      <c r="BW58" s="1232"/>
      <c r="BX58" s="1232"/>
      <c r="BY58" s="1232"/>
      <c r="BZ58" s="1232"/>
      <c r="CA58" s="1232"/>
      <c r="CB58" s="1232"/>
      <c r="CC58" s="1232"/>
      <c r="CD58" s="1232"/>
      <c r="CE58" s="1232"/>
      <c r="CF58" s="1232"/>
      <c r="CG58" s="1232"/>
      <c r="CH58" s="1232"/>
      <c r="CI58" s="1232"/>
      <c r="CJ58" s="1232"/>
      <c r="CK58" s="1232"/>
      <c r="CL58" s="1232"/>
      <c r="CM58" s="1232"/>
      <c r="CN58" s="1232"/>
      <c r="CO58" s="1232"/>
      <c r="CP58" s="1232"/>
      <c r="CQ58" s="1232"/>
      <c r="CR58" s="1232"/>
      <c r="CS58" s="1232"/>
      <c r="CT58" s="1232"/>
      <c r="CU58" s="1232"/>
      <c r="CV58" s="1232"/>
      <c r="CW58" s="1232"/>
      <c r="CX58" s="1232"/>
      <c r="CY58" s="1232"/>
      <c r="CZ58" s="1232"/>
      <c r="DA58" s="1232"/>
      <c r="DB58" s="1232"/>
      <c r="DC58" s="1232"/>
      <c r="DD58" s="1272"/>
      <c r="DE58" s="1267"/>
    </row>
    <row r="59" spans="1:109" s="1261" customFormat="1" ht="13" x14ac:dyDescent="0.2">
      <c r="A59" s="1225"/>
      <c r="B59" s="1267"/>
      <c r="K59" s="1273"/>
      <c r="L59" s="1273"/>
      <c r="M59" s="1273"/>
      <c r="N59" s="1273"/>
      <c r="AQ59" s="1273"/>
      <c r="AR59" s="1273"/>
      <c r="AS59" s="1273"/>
      <c r="AT59" s="1273"/>
      <c r="BC59" s="1273"/>
      <c r="BD59" s="1273"/>
      <c r="BE59" s="1273"/>
      <c r="BF59" s="1273"/>
      <c r="BO59" s="1273"/>
      <c r="BP59" s="1273"/>
      <c r="BQ59" s="1273"/>
      <c r="BR59" s="1273"/>
      <c r="CA59" s="1273"/>
      <c r="CB59" s="1273"/>
      <c r="CC59" s="1273"/>
      <c r="CD59" s="1273"/>
      <c r="CM59" s="1273"/>
      <c r="CN59" s="1273"/>
      <c r="CO59" s="1273"/>
      <c r="CP59" s="1273"/>
      <c r="CY59" s="1273"/>
      <c r="CZ59" s="1273"/>
      <c r="DA59" s="1273"/>
      <c r="DB59" s="1273"/>
      <c r="DC59" s="1273"/>
      <c r="DD59" s="1272"/>
      <c r="DE59" s="1267"/>
    </row>
    <row r="60" spans="1:109" s="1261" customFormat="1" ht="13" x14ac:dyDescent="0.2">
      <c r="A60" s="1225"/>
      <c r="B60" s="1267"/>
      <c r="K60" s="1273"/>
      <c r="L60" s="1273"/>
      <c r="M60" s="1273"/>
      <c r="N60" s="1273"/>
      <c r="AQ60" s="1273"/>
      <c r="AR60" s="1273"/>
      <c r="AS60" s="1273"/>
      <c r="AT60" s="1273"/>
      <c r="BC60" s="1273"/>
      <c r="BD60" s="1273"/>
      <c r="BE60" s="1273"/>
      <c r="BF60" s="1273"/>
      <c r="BO60" s="1273"/>
      <c r="BP60" s="1273"/>
      <c r="BQ60" s="1273"/>
      <c r="BR60" s="1273"/>
      <c r="CA60" s="1273"/>
      <c r="CB60" s="1273"/>
      <c r="CC60" s="1273"/>
      <c r="CD60" s="1273"/>
      <c r="CM60" s="1273"/>
      <c r="CN60" s="1273"/>
      <c r="CO60" s="1273"/>
      <c r="CP60" s="1273"/>
      <c r="CY60" s="1273"/>
      <c r="CZ60" s="1273"/>
      <c r="DA60" s="1273"/>
      <c r="DB60" s="1273"/>
      <c r="DC60" s="1273"/>
      <c r="DD60" s="1272"/>
      <c r="DE60" s="1267"/>
    </row>
    <row r="61" spans="1:109" s="1261" customFormat="1" ht="13" x14ac:dyDescent="0.2">
      <c r="A61" s="1225"/>
      <c r="B61" s="1271"/>
      <c r="C61" s="1270"/>
      <c r="D61" s="1270"/>
      <c r="E61" s="1270"/>
      <c r="F61" s="1270"/>
      <c r="G61" s="1270"/>
      <c r="H61" s="1270"/>
      <c r="I61" s="1270"/>
      <c r="J61" s="1270"/>
      <c r="K61" s="1270"/>
      <c r="L61" s="1270"/>
      <c r="M61" s="1269"/>
      <c r="N61" s="1269"/>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69"/>
      <c r="AT61" s="1269"/>
      <c r="AU61" s="1270"/>
      <c r="AV61" s="1270"/>
      <c r="AW61" s="1270"/>
      <c r="AX61" s="1270"/>
      <c r="AY61" s="1270"/>
      <c r="AZ61" s="1270"/>
      <c r="BA61" s="1270"/>
      <c r="BB61" s="1270"/>
      <c r="BC61" s="1270"/>
      <c r="BD61" s="1270"/>
      <c r="BE61" s="1269"/>
      <c r="BF61" s="1269"/>
      <c r="BG61" s="1270"/>
      <c r="BH61" s="1270"/>
      <c r="BI61" s="1270"/>
      <c r="BJ61" s="1270"/>
      <c r="BK61" s="1270"/>
      <c r="BL61" s="1270"/>
      <c r="BM61" s="1270"/>
      <c r="BN61" s="1270"/>
      <c r="BO61" s="1270"/>
      <c r="BP61" s="1270"/>
      <c r="BQ61" s="1269"/>
      <c r="BR61" s="1269"/>
      <c r="BS61" s="1270"/>
      <c r="BT61" s="1270"/>
      <c r="BU61" s="1270"/>
      <c r="BV61" s="1270"/>
      <c r="BW61" s="1270"/>
      <c r="BX61" s="1270"/>
      <c r="BY61" s="1270"/>
      <c r="BZ61" s="1270"/>
      <c r="CA61" s="1270"/>
      <c r="CB61" s="1270"/>
      <c r="CC61" s="1269"/>
      <c r="CD61" s="1269"/>
      <c r="CE61" s="1270"/>
      <c r="CF61" s="1270"/>
      <c r="CG61" s="1270"/>
      <c r="CH61" s="1270"/>
      <c r="CI61" s="1270"/>
      <c r="CJ61" s="1270"/>
      <c r="CK61" s="1270"/>
      <c r="CL61" s="1270"/>
      <c r="CM61" s="1270"/>
      <c r="CN61" s="1270"/>
      <c r="CO61" s="1269"/>
      <c r="CP61" s="1269"/>
      <c r="CQ61" s="1270"/>
      <c r="CR61" s="1270"/>
      <c r="CS61" s="1270"/>
      <c r="CT61" s="1270"/>
      <c r="CU61" s="1270"/>
      <c r="CV61" s="1270"/>
      <c r="CW61" s="1270"/>
      <c r="CX61" s="1270"/>
      <c r="CY61" s="1270"/>
      <c r="CZ61" s="1270"/>
      <c r="DA61" s="1269"/>
      <c r="DB61" s="1269"/>
      <c r="DC61" s="1269"/>
      <c r="DD61" s="1268"/>
      <c r="DE61" s="1267"/>
    </row>
    <row r="62" spans="1:109" ht="13" x14ac:dyDescent="0.2">
      <c r="B62" s="1266"/>
      <c r="C62" s="1266"/>
      <c r="D62" s="1266"/>
      <c r="E62" s="1266"/>
      <c r="F62" s="1266"/>
      <c r="G62" s="1266"/>
      <c r="H62" s="1266"/>
      <c r="I62" s="1266"/>
      <c r="J62" s="1266"/>
      <c r="K62" s="1266"/>
      <c r="L62" s="1266"/>
      <c r="M62" s="1266"/>
      <c r="N62" s="1266"/>
      <c r="O62" s="1266"/>
      <c r="P62" s="1266"/>
      <c r="Q62" s="1266"/>
      <c r="R62" s="1266"/>
      <c r="S62" s="1266"/>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266"/>
      <c r="AS62" s="1266"/>
      <c r="AT62" s="1266"/>
      <c r="AU62" s="1266"/>
      <c r="AV62" s="1266"/>
      <c r="AW62" s="1266"/>
      <c r="AX62" s="1266"/>
      <c r="AY62" s="1266"/>
      <c r="AZ62" s="1266"/>
      <c r="BA62" s="1266"/>
      <c r="BB62" s="1266"/>
      <c r="BC62" s="1266"/>
      <c r="BD62" s="1266"/>
      <c r="BE62" s="1266"/>
      <c r="BF62" s="1266"/>
      <c r="BG62" s="1266"/>
      <c r="BH62" s="1266"/>
      <c r="BI62" s="1266"/>
      <c r="BJ62" s="1266"/>
      <c r="BK62" s="1266"/>
      <c r="BL62" s="1266"/>
      <c r="BM62" s="1266"/>
      <c r="BN62" s="1266"/>
      <c r="BO62" s="1266"/>
      <c r="BP62" s="1266"/>
      <c r="BQ62" s="1266"/>
      <c r="BR62" s="1266"/>
      <c r="BS62" s="1266"/>
      <c r="BT62" s="1266"/>
      <c r="BU62" s="1266"/>
      <c r="BV62" s="1266"/>
      <c r="BW62" s="1266"/>
      <c r="BX62" s="1266"/>
      <c r="BY62" s="1266"/>
      <c r="BZ62" s="1266"/>
      <c r="CA62" s="1266"/>
      <c r="CB62" s="1266"/>
      <c r="CC62" s="1266"/>
      <c r="CD62" s="1266"/>
      <c r="CE62" s="1266"/>
      <c r="CF62" s="1266"/>
      <c r="CG62" s="1266"/>
      <c r="CH62" s="1266"/>
      <c r="CI62" s="1266"/>
      <c r="CJ62" s="1266"/>
      <c r="CK62" s="1266"/>
      <c r="CL62" s="1266"/>
      <c r="CM62" s="1266"/>
      <c r="CN62" s="1266"/>
      <c r="CO62" s="1266"/>
      <c r="CP62" s="1266"/>
      <c r="CQ62" s="1266"/>
      <c r="CR62" s="1266"/>
      <c r="CS62" s="1266"/>
      <c r="CT62" s="1266"/>
      <c r="CU62" s="1266"/>
      <c r="CV62" s="1266"/>
      <c r="CW62" s="1266"/>
      <c r="CX62" s="1266"/>
      <c r="CY62" s="1266"/>
      <c r="CZ62" s="1266"/>
      <c r="DA62" s="1266"/>
      <c r="DB62" s="1266"/>
      <c r="DC62" s="1266"/>
      <c r="DD62" s="1266"/>
      <c r="DE62" s="1225"/>
    </row>
    <row r="63" spans="1:109" ht="16.5" x14ac:dyDescent="0.2">
      <c r="B63" s="1265" t="s">
        <v>595</v>
      </c>
    </row>
    <row r="64" spans="1:109" ht="13" x14ac:dyDescent="0.2">
      <c r="B64" s="1226"/>
      <c r="G64" s="1262"/>
      <c r="I64" s="1264"/>
      <c r="J64" s="1264"/>
      <c r="K64" s="1264"/>
      <c r="L64" s="1264"/>
      <c r="M64" s="1264"/>
      <c r="N64" s="1263"/>
      <c r="AM64" s="1262"/>
      <c r="AN64" s="1262" t="s">
        <v>594</v>
      </c>
      <c r="AP64" s="1261"/>
      <c r="AQ64" s="1261"/>
      <c r="AR64" s="1261"/>
      <c r="AY64" s="1262"/>
      <c r="BA64" s="1261"/>
      <c r="BB64" s="1261"/>
      <c r="BC64" s="1261"/>
      <c r="BK64" s="1262"/>
      <c r="BM64" s="1261"/>
      <c r="BN64" s="1261"/>
      <c r="BO64" s="1261"/>
      <c r="BW64" s="1262"/>
      <c r="BY64" s="1261"/>
      <c r="BZ64" s="1261"/>
      <c r="CA64" s="1261"/>
      <c r="CI64" s="1262"/>
      <c r="CK64" s="1261"/>
      <c r="CL64" s="1261"/>
      <c r="CM64" s="1261"/>
      <c r="CU64" s="1262"/>
      <c r="CW64" s="1261"/>
      <c r="CX64" s="1261"/>
      <c r="CY64" s="1261"/>
    </row>
    <row r="65" spans="2:107" ht="13" x14ac:dyDescent="0.2">
      <c r="B65" s="1226"/>
      <c r="AN65" s="1260" t="s">
        <v>593</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58"/>
    </row>
    <row r="66" spans="2:107" ht="13" x14ac:dyDescent="0.2">
      <c r="B66" s="1226"/>
      <c r="AN66" s="1257"/>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5"/>
    </row>
    <row r="67" spans="2:107" ht="13" x14ac:dyDescent="0.2">
      <c r="B67" s="1226"/>
      <c r="AN67" s="1257"/>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5"/>
    </row>
    <row r="68" spans="2:107" ht="13" x14ac:dyDescent="0.2">
      <c r="B68" s="1226"/>
      <c r="AN68" s="1257"/>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5"/>
    </row>
    <row r="69" spans="2:107" ht="13" x14ac:dyDescent="0.2">
      <c r="B69" s="1226"/>
      <c r="AN69" s="1254"/>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2"/>
    </row>
    <row r="70" spans="2:107" ht="13" x14ac:dyDescent="0.2">
      <c r="B70" s="1226"/>
      <c r="H70" s="1251"/>
      <c r="I70" s="1251"/>
      <c r="J70" s="1249"/>
      <c r="K70" s="1249"/>
      <c r="L70" s="1248"/>
      <c r="M70" s="1249"/>
      <c r="N70" s="1248"/>
      <c r="AN70" s="1239"/>
      <c r="AO70" s="1239"/>
      <c r="AP70" s="1239"/>
      <c r="AZ70" s="1239"/>
      <c r="BA70" s="1239"/>
      <c r="BB70" s="1239"/>
      <c r="BL70" s="1239"/>
      <c r="BM70" s="1239"/>
      <c r="BN70" s="1239"/>
      <c r="BX70" s="1239"/>
      <c r="BY70" s="1239"/>
      <c r="BZ70" s="1239"/>
      <c r="CJ70" s="1239"/>
      <c r="CK70" s="1239"/>
      <c r="CL70" s="1239"/>
      <c r="CV70" s="1239"/>
      <c r="CW70" s="1239"/>
      <c r="CX70" s="1239"/>
    </row>
    <row r="71" spans="2:107" ht="13" x14ac:dyDescent="0.2">
      <c r="B71" s="1226"/>
      <c r="G71" s="1247"/>
      <c r="I71" s="1250"/>
      <c r="J71" s="1249"/>
      <c r="K71" s="1249"/>
      <c r="L71" s="1248"/>
      <c r="M71" s="1249"/>
      <c r="N71" s="1248"/>
      <c r="AM71" s="1247"/>
      <c r="AN71" s="1225" t="s">
        <v>592</v>
      </c>
    </row>
    <row r="72" spans="2:107" ht="13" x14ac:dyDescent="0.2">
      <c r="B72" s="1226"/>
      <c r="G72" s="1237"/>
      <c r="H72" s="1237"/>
      <c r="I72" s="1237"/>
      <c r="J72" s="1237"/>
      <c r="K72" s="1246"/>
      <c r="L72" s="1246"/>
      <c r="M72" s="1245"/>
      <c r="N72" s="1245"/>
      <c r="AN72" s="1244"/>
      <c r="AO72" s="1243"/>
      <c r="AP72" s="1243"/>
      <c r="AQ72" s="1243"/>
      <c r="AR72" s="1243"/>
      <c r="AS72" s="1243"/>
      <c r="AT72" s="1243"/>
      <c r="AU72" s="1243"/>
      <c r="AV72" s="1243"/>
      <c r="AW72" s="1243"/>
      <c r="AX72" s="1243"/>
      <c r="AY72" s="1243"/>
      <c r="AZ72" s="1243"/>
      <c r="BA72" s="1243"/>
      <c r="BB72" s="1243"/>
      <c r="BC72" s="1243"/>
      <c r="BD72" s="1243"/>
      <c r="BE72" s="1243"/>
      <c r="BF72" s="1243"/>
      <c r="BG72" s="1243"/>
      <c r="BH72" s="1243"/>
      <c r="BI72" s="1243"/>
      <c r="BJ72" s="1243"/>
      <c r="BK72" s="1243"/>
      <c r="BL72" s="1243"/>
      <c r="BM72" s="1243"/>
      <c r="BN72" s="1243"/>
      <c r="BO72" s="1242"/>
      <c r="BP72" s="1234" t="s">
        <v>547</v>
      </c>
      <c r="BQ72" s="1234"/>
      <c r="BR72" s="1234"/>
      <c r="BS72" s="1234"/>
      <c r="BT72" s="1234"/>
      <c r="BU72" s="1234"/>
      <c r="BV72" s="1234"/>
      <c r="BW72" s="1234"/>
      <c r="BX72" s="1234" t="s">
        <v>548</v>
      </c>
      <c r="BY72" s="1234"/>
      <c r="BZ72" s="1234"/>
      <c r="CA72" s="1234"/>
      <c r="CB72" s="1234"/>
      <c r="CC72" s="1234"/>
      <c r="CD72" s="1234"/>
      <c r="CE72" s="1234"/>
      <c r="CF72" s="1234" t="s">
        <v>549</v>
      </c>
      <c r="CG72" s="1234"/>
      <c r="CH72" s="1234"/>
      <c r="CI72" s="1234"/>
      <c r="CJ72" s="1234"/>
      <c r="CK72" s="1234"/>
      <c r="CL72" s="1234"/>
      <c r="CM72" s="1234"/>
      <c r="CN72" s="1234" t="s">
        <v>550</v>
      </c>
      <c r="CO72" s="1234"/>
      <c r="CP72" s="1234"/>
      <c r="CQ72" s="1234"/>
      <c r="CR72" s="1234"/>
      <c r="CS72" s="1234"/>
      <c r="CT72" s="1234"/>
      <c r="CU72" s="1234"/>
      <c r="CV72" s="1234" t="s">
        <v>551</v>
      </c>
      <c r="CW72" s="1234"/>
      <c r="CX72" s="1234"/>
      <c r="CY72" s="1234"/>
      <c r="CZ72" s="1234"/>
      <c r="DA72" s="1234"/>
      <c r="DB72" s="1234"/>
      <c r="DC72" s="1234"/>
    </row>
    <row r="73" spans="2:107" ht="13" x14ac:dyDescent="0.2">
      <c r="B73" s="1226"/>
      <c r="G73" s="1241"/>
      <c r="H73" s="1241"/>
      <c r="I73" s="1241"/>
      <c r="J73" s="1241"/>
      <c r="K73" s="1238"/>
      <c r="L73" s="1238"/>
      <c r="M73" s="1238"/>
      <c r="N73" s="1238"/>
      <c r="AM73" s="1239"/>
      <c r="AN73" s="1233" t="s">
        <v>591</v>
      </c>
      <c r="AO73" s="1233"/>
      <c r="AP73" s="1233"/>
      <c r="AQ73" s="1233"/>
      <c r="AR73" s="1233"/>
      <c r="AS73" s="1233"/>
      <c r="AT73" s="1233"/>
      <c r="AU73" s="1233"/>
      <c r="AV73" s="1233"/>
      <c r="AW73" s="1233"/>
      <c r="AX73" s="1233"/>
      <c r="AY73" s="1233"/>
      <c r="AZ73" s="1233"/>
      <c r="BA73" s="1233"/>
      <c r="BB73" s="1233" t="s">
        <v>589</v>
      </c>
      <c r="BC73" s="1233"/>
      <c r="BD73" s="1233"/>
      <c r="BE73" s="1233"/>
      <c r="BF73" s="1233"/>
      <c r="BG73" s="1233"/>
      <c r="BH73" s="1233"/>
      <c r="BI73" s="1233"/>
      <c r="BJ73" s="1233"/>
      <c r="BK73" s="1233"/>
      <c r="BL73" s="1233"/>
      <c r="BM73" s="1233"/>
      <c r="BN73" s="1233"/>
      <c r="BO73" s="1233"/>
      <c r="BP73" s="1232"/>
      <c r="BQ73" s="1232"/>
      <c r="BR73" s="1232"/>
      <c r="BS73" s="1232"/>
      <c r="BT73" s="1232"/>
      <c r="BU73" s="1232"/>
      <c r="BV73" s="1232"/>
      <c r="BW73" s="1232"/>
      <c r="BX73" s="1232">
        <v>0.2</v>
      </c>
      <c r="BY73" s="1232"/>
      <c r="BZ73" s="1232"/>
      <c r="CA73" s="1232"/>
      <c r="CB73" s="1232"/>
      <c r="CC73" s="1232"/>
      <c r="CD73" s="1232"/>
      <c r="CE73" s="1232"/>
      <c r="CF73" s="1232">
        <v>8.4</v>
      </c>
      <c r="CG73" s="1232"/>
      <c r="CH73" s="1232"/>
      <c r="CI73" s="1232"/>
      <c r="CJ73" s="1232"/>
      <c r="CK73" s="1232"/>
      <c r="CL73" s="1232"/>
      <c r="CM73" s="1232"/>
      <c r="CN73" s="1232"/>
      <c r="CO73" s="1232"/>
      <c r="CP73" s="1232"/>
      <c r="CQ73" s="1232"/>
      <c r="CR73" s="1232"/>
      <c r="CS73" s="1232"/>
      <c r="CT73" s="1232"/>
      <c r="CU73" s="1232"/>
      <c r="CV73" s="1232"/>
      <c r="CW73" s="1232"/>
      <c r="CX73" s="1232"/>
      <c r="CY73" s="1232"/>
      <c r="CZ73" s="1232"/>
      <c r="DA73" s="1232"/>
      <c r="DB73" s="1232"/>
      <c r="DC73" s="1232"/>
    </row>
    <row r="74" spans="2:107" ht="13" x14ac:dyDescent="0.2">
      <c r="B74" s="1226"/>
      <c r="G74" s="1241"/>
      <c r="H74" s="1241"/>
      <c r="I74" s="1241"/>
      <c r="J74" s="1241"/>
      <c r="K74" s="1238"/>
      <c r="L74" s="1238"/>
      <c r="M74" s="1238"/>
      <c r="N74" s="1238"/>
      <c r="AM74" s="123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2"/>
      <c r="BQ74" s="1232"/>
      <c r="BR74" s="1232"/>
      <c r="BS74" s="1232"/>
      <c r="BT74" s="1232"/>
      <c r="BU74" s="1232"/>
      <c r="BV74" s="1232"/>
      <c r="BW74" s="1232"/>
      <c r="BX74" s="1232"/>
      <c r="BY74" s="1232"/>
      <c r="BZ74" s="1232"/>
      <c r="CA74" s="1232"/>
      <c r="CB74" s="1232"/>
      <c r="CC74" s="1232"/>
      <c r="CD74" s="1232"/>
      <c r="CE74" s="1232"/>
      <c r="CF74" s="1232"/>
      <c r="CG74" s="1232"/>
      <c r="CH74" s="1232"/>
      <c r="CI74" s="1232"/>
      <c r="CJ74" s="1232"/>
      <c r="CK74" s="1232"/>
      <c r="CL74" s="1232"/>
      <c r="CM74" s="1232"/>
      <c r="CN74" s="1232"/>
      <c r="CO74" s="1232"/>
      <c r="CP74" s="1232"/>
      <c r="CQ74" s="1232"/>
      <c r="CR74" s="1232"/>
      <c r="CS74" s="1232"/>
      <c r="CT74" s="1232"/>
      <c r="CU74" s="1232"/>
      <c r="CV74" s="1232"/>
      <c r="CW74" s="1232"/>
      <c r="CX74" s="1232"/>
      <c r="CY74" s="1232"/>
      <c r="CZ74" s="1232"/>
      <c r="DA74" s="1232"/>
      <c r="DB74" s="1232"/>
      <c r="DC74" s="1232"/>
    </row>
    <row r="75" spans="2:107" ht="13" x14ac:dyDescent="0.2">
      <c r="B75" s="1226"/>
      <c r="G75" s="1241"/>
      <c r="H75" s="1241"/>
      <c r="I75" s="1237"/>
      <c r="J75" s="1237"/>
      <c r="K75" s="1240"/>
      <c r="L75" s="1240"/>
      <c r="M75" s="1240"/>
      <c r="N75" s="1240"/>
      <c r="AM75" s="1239"/>
      <c r="AN75" s="1233"/>
      <c r="AO75" s="1233"/>
      <c r="AP75" s="1233"/>
      <c r="AQ75" s="1233"/>
      <c r="AR75" s="1233"/>
      <c r="AS75" s="1233"/>
      <c r="AT75" s="1233"/>
      <c r="AU75" s="1233"/>
      <c r="AV75" s="1233"/>
      <c r="AW75" s="1233"/>
      <c r="AX75" s="1233"/>
      <c r="AY75" s="1233"/>
      <c r="AZ75" s="1233"/>
      <c r="BA75" s="1233"/>
      <c r="BB75" s="1233" t="s">
        <v>588</v>
      </c>
      <c r="BC75" s="1233"/>
      <c r="BD75" s="1233"/>
      <c r="BE75" s="1233"/>
      <c r="BF75" s="1233"/>
      <c r="BG75" s="1233"/>
      <c r="BH75" s="1233"/>
      <c r="BI75" s="1233"/>
      <c r="BJ75" s="1233"/>
      <c r="BK75" s="1233"/>
      <c r="BL75" s="1233"/>
      <c r="BM75" s="1233"/>
      <c r="BN75" s="1233"/>
      <c r="BO75" s="1233"/>
      <c r="BP75" s="1232">
        <v>3</v>
      </c>
      <c r="BQ75" s="1232"/>
      <c r="BR75" s="1232"/>
      <c r="BS75" s="1232"/>
      <c r="BT75" s="1232"/>
      <c r="BU75" s="1232"/>
      <c r="BV75" s="1232"/>
      <c r="BW75" s="1232"/>
      <c r="BX75" s="1232">
        <v>3.2</v>
      </c>
      <c r="BY75" s="1232"/>
      <c r="BZ75" s="1232"/>
      <c r="CA75" s="1232"/>
      <c r="CB75" s="1232"/>
      <c r="CC75" s="1232"/>
      <c r="CD75" s="1232"/>
      <c r="CE75" s="1232"/>
      <c r="CF75" s="1232">
        <v>3.3</v>
      </c>
      <c r="CG75" s="1232"/>
      <c r="CH75" s="1232"/>
      <c r="CI75" s="1232"/>
      <c r="CJ75" s="1232"/>
      <c r="CK75" s="1232"/>
      <c r="CL75" s="1232"/>
      <c r="CM75" s="1232"/>
      <c r="CN75" s="1232">
        <v>2.2999999999999998</v>
      </c>
      <c r="CO75" s="1232"/>
      <c r="CP75" s="1232"/>
      <c r="CQ75" s="1232"/>
      <c r="CR75" s="1232"/>
      <c r="CS75" s="1232"/>
      <c r="CT75" s="1232"/>
      <c r="CU75" s="1232"/>
      <c r="CV75" s="1232">
        <v>2.2000000000000002</v>
      </c>
      <c r="CW75" s="1232"/>
      <c r="CX75" s="1232"/>
      <c r="CY75" s="1232"/>
      <c r="CZ75" s="1232"/>
      <c r="DA75" s="1232"/>
      <c r="DB75" s="1232"/>
      <c r="DC75" s="1232"/>
    </row>
    <row r="76" spans="2:107" ht="13" x14ac:dyDescent="0.2">
      <c r="B76" s="1226"/>
      <c r="G76" s="1241"/>
      <c r="H76" s="1241"/>
      <c r="I76" s="1237"/>
      <c r="J76" s="1237"/>
      <c r="K76" s="1240"/>
      <c r="L76" s="1240"/>
      <c r="M76" s="1240"/>
      <c r="N76" s="1240"/>
      <c r="AM76" s="123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2"/>
      <c r="BQ76" s="1232"/>
      <c r="BR76" s="1232"/>
      <c r="BS76" s="1232"/>
      <c r="BT76" s="1232"/>
      <c r="BU76" s="1232"/>
      <c r="BV76" s="1232"/>
      <c r="BW76" s="1232"/>
      <c r="BX76" s="1232"/>
      <c r="BY76" s="1232"/>
      <c r="BZ76" s="1232"/>
      <c r="CA76" s="1232"/>
      <c r="CB76" s="1232"/>
      <c r="CC76" s="1232"/>
      <c r="CD76" s="1232"/>
      <c r="CE76" s="1232"/>
      <c r="CF76" s="1232"/>
      <c r="CG76" s="1232"/>
      <c r="CH76" s="1232"/>
      <c r="CI76" s="1232"/>
      <c r="CJ76" s="1232"/>
      <c r="CK76" s="1232"/>
      <c r="CL76" s="1232"/>
      <c r="CM76" s="1232"/>
      <c r="CN76" s="1232"/>
      <c r="CO76" s="1232"/>
      <c r="CP76" s="1232"/>
      <c r="CQ76" s="1232"/>
      <c r="CR76" s="1232"/>
      <c r="CS76" s="1232"/>
      <c r="CT76" s="1232"/>
      <c r="CU76" s="1232"/>
      <c r="CV76" s="1232"/>
      <c r="CW76" s="1232"/>
      <c r="CX76" s="1232"/>
      <c r="CY76" s="1232"/>
      <c r="CZ76" s="1232"/>
      <c r="DA76" s="1232"/>
      <c r="DB76" s="1232"/>
      <c r="DC76" s="1232"/>
    </row>
    <row r="77" spans="2:107" ht="13" x14ac:dyDescent="0.2">
      <c r="B77" s="1226"/>
      <c r="G77" s="1237"/>
      <c r="H77" s="1237"/>
      <c r="I77" s="1237"/>
      <c r="J77" s="1237"/>
      <c r="K77" s="1238"/>
      <c r="L77" s="1238"/>
      <c r="M77" s="1238"/>
      <c r="N77" s="1238"/>
      <c r="AN77" s="1234" t="s">
        <v>590</v>
      </c>
      <c r="AO77" s="1234"/>
      <c r="AP77" s="1234"/>
      <c r="AQ77" s="1234"/>
      <c r="AR77" s="1234"/>
      <c r="AS77" s="1234"/>
      <c r="AT77" s="1234"/>
      <c r="AU77" s="1234"/>
      <c r="AV77" s="1234"/>
      <c r="AW77" s="1234"/>
      <c r="AX77" s="1234"/>
      <c r="AY77" s="1234"/>
      <c r="AZ77" s="1234"/>
      <c r="BA77" s="1234"/>
      <c r="BB77" s="1233" t="s">
        <v>589</v>
      </c>
      <c r="BC77" s="1233"/>
      <c r="BD77" s="1233"/>
      <c r="BE77" s="1233"/>
      <c r="BF77" s="1233"/>
      <c r="BG77" s="1233"/>
      <c r="BH77" s="1233"/>
      <c r="BI77" s="1233"/>
      <c r="BJ77" s="1233"/>
      <c r="BK77" s="1233"/>
      <c r="BL77" s="1233"/>
      <c r="BM77" s="1233"/>
      <c r="BN77" s="1233"/>
      <c r="BO77" s="1233"/>
      <c r="BP77" s="1232">
        <v>24.2</v>
      </c>
      <c r="BQ77" s="1232"/>
      <c r="BR77" s="1232"/>
      <c r="BS77" s="1232"/>
      <c r="BT77" s="1232"/>
      <c r="BU77" s="1232"/>
      <c r="BV77" s="1232"/>
      <c r="BW77" s="1232"/>
      <c r="BX77" s="1232">
        <v>22.1</v>
      </c>
      <c r="BY77" s="1232"/>
      <c r="BZ77" s="1232"/>
      <c r="CA77" s="1232"/>
      <c r="CB77" s="1232"/>
      <c r="CC77" s="1232"/>
      <c r="CD77" s="1232"/>
      <c r="CE77" s="1232"/>
      <c r="CF77" s="1232">
        <v>20.399999999999999</v>
      </c>
      <c r="CG77" s="1232"/>
      <c r="CH77" s="1232"/>
      <c r="CI77" s="1232"/>
      <c r="CJ77" s="1232"/>
      <c r="CK77" s="1232"/>
      <c r="CL77" s="1232"/>
      <c r="CM77" s="1232"/>
      <c r="CN77" s="1232">
        <v>11.2</v>
      </c>
      <c r="CO77" s="1232"/>
      <c r="CP77" s="1232"/>
      <c r="CQ77" s="1232"/>
      <c r="CR77" s="1232"/>
      <c r="CS77" s="1232"/>
      <c r="CT77" s="1232"/>
      <c r="CU77" s="1232"/>
      <c r="CV77" s="1232">
        <v>4.5999999999999996</v>
      </c>
      <c r="CW77" s="1232"/>
      <c r="CX77" s="1232"/>
      <c r="CY77" s="1232"/>
      <c r="CZ77" s="1232"/>
      <c r="DA77" s="1232"/>
      <c r="DB77" s="1232"/>
      <c r="DC77" s="1232"/>
    </row>
    <row r="78" spans="2:107" ht="13" x14ac:dyDescent="0.2">
      <c r="B78" s="1226"/>
      <c r="G78" s="1237"/>
      <c r="H78" s="1237"/>
      <c r="I78" s="1237"/>
      <c r="J78" s="1237"/>
      <c r="K78" s="1238"/>
      <c r="L78" s="1238"/>
      <c r="M78" s="1238"/>
      <c r="N78" s="1238"/>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2"/>
      <c r="BQ78" s="1232"/>
      <c r="BR78" s="1232"/>
      <c r="BS78" s="1232"/>
      <c r="BT78" s="1232"/>
      <c r="BU78" s="1232"/>
      <c r="BV78" s="1232"/>
      <c r="BW78" s="1232"/>
      <c r="BX78" s="1232"/>
      <c r="BY78" s="1232"/>
      <c r="BZ78" s="1232"/>
      <c r="CA78" s="1232"/>
      <c r="CB78" s="1232"/>
      <c r="CC78" s="1232"/>
      <c r="CD78" s="1232"/>
      <c r="CE78" s="1232"/>
      <c r="CF78" s="1232"/>
      <c r="CG78" s="1232"/>
      <c r="CH78" s="1232"/>
      <c r="CI78" s="1232"/>
      <c r="CJ78" s="1232"/>
      <c r="CK78" s="1232"/>
      <c r="CL78" s="1232"/>
      <c r="CM78" s="1232"/>
      <c r="CN78" s="1232"/>
      <c r="CO78" s="1232"/>
      <c r="CP78" s="1232"/>
      <c r="CQ78" s="1232"/>
      <c r="CR78" s="1232"/>
      <c r="CS78" s="1232"/>
      <c r="CT78" s="1232"/>
      <c r="CU78" s="1232"/>
      <c r="CV78" s="1232"/>
      <c r="CW78" s="1232"/>
      <c r="CX78" s="1232"/>
      <c r="CY78" s="1232"/>
      <c r="CZ78" s="1232"/>
      <c r="DA78" s="1232"/>
      <c r="DB78" s="1232"/>
      <c r="DC78" s="1232"/>
    </row>
    <row r="79" spans="2:107" ht="13" x14ac:dyDescent="0.2">
      <c r="B79" s="1226"/>
      <c r="G79" s="1237"/>
      <c r="H79" s="1237"/>
      <c r="I79" s="1236"/>
      <c r="J79" s="1236"/>
      <c r="K79" s="1235"/>
      <c r="L79" s="1235"/>
      <c r="M79" s="1235"/>
      <c r="N79" s="1235"/>
      <c r="AN79" s="1234"/>
      <c r="AO79" s="1234"/>
      <c r="AP79" s="1234"/>
      <c r="AQ79" s="1234"/>
      <c r="AR79" s="1234"/>
      <c r="AS79" s="1234"/>
      <c r="AT79" s="1234"/>
      <c r="AU79" s="1234"/>
      <c r="AV79" s="1234"/>
      <c r="AW79" s="1234"/>
      <c r="AX79" s="1234"/>
      <c r="AY79" s="1234"/>
      <c r="AZ79" s="1234"/>
      <c r="BA79" s="1234"/>
      <c r="BB79" s="1233" t="s">
        <v>588</v>
      </c>
      <c r="BC79" s="1233"/>
      <c r="BD79" s="1233"/>
      <c r="BE79" s="1233"/>
      <c r="BF79" s="1233"/>
      <c r="BG79" s="1233"/>
      <c r="BH79" s="1233"/>
      <c r="BI79" s="1233"/>
      <c r="BJ79" s="1233"/>
      <c r="BK79" s="1233"/>
      <c r="BL79" s="1233"/>
      <c r="BM79" s="1233"/>
      <c r="BN79" s="1233"/>
      <c r="BO79" s="1233"/>
      <c r="BP79" s="1232">
        <v>6.4</v>
      </c>
      <c r="BQ79" s="1232"/>
      <c r="BR79" s="1232"/>
      <c r="BS79" s="1232"/>
      <c r="BT79" s="1232"/>
      <c r="BU79" s="1232"/>
      <c r="BV79" s="1232"/>
      <c r="BW79" s="1232"/>
      <c r="BX79" s="1232">
        <v>6.3</v>
      </c>
      <c r="BY79" s="1232"/>
      <c r="BZ79" s="1232"/>
      <c r="CA79" s="1232"/>
      <c r="CB79" s="1232"/>
      <c r="CC79" s="1232"/>
      <c r="CD79" s="1232"/>
      <c r="CE79" s="1232"/>
      <c r="CF79" s="1232">
        <v>6.2</v>
      </c>
      <c r="CG79" s="1232"/>
      <c r="CH79" s="1232"/>
      <c r="CI79" s="1232"/>
      <c r="CJ79" s="1232"/>
      <c r="CK79" s="1232"/>
      <c r="CL79" s="1232"/>
      <c r="CM79" s="1232"/>
      <c r="CN79" s="1232">
        <v>5.7</v>
      </c>
      <c r="CO79" s="1232"/>
      <c r="CP79" s="1232"/>
      <c r="CQ79" s="1232"/>
      <c r="CR79" s="1232"/>
      <c r="CS79" s="1232"/>
      <c r="CT79" s="1232"/>
      <c r="CU79" s="1232"/>
      <c r="CV79" s="1232">
        <v>5.8</v>
      </c>
      <c r="CW79" s="1232"/>
      <c r="CX79" s="1232"/>
      <c r="CY79" s="1232"/>
      <c r="CZ79" s="1232"/>
      <c r="DA79" s="1232"/>
      <c r="DB79" s="1232"/>
      <c r="DC79" s="1232"/>
    </row>
    <row r="80" spans="2:107" ht="13" x14ac:dyDescent="0.2">
      <c r="B80" s="1226"/>
      <c r="G80" s="1237"/>
      <c r="H80" s="1237"/>
      <c r="I80" s="1236"/>
      <c r="J80" s="1236"/>
      <c r="K80" s="1235"/>
      <c r="L80" s="1235"/>
      <c r="M80" s="1235"/>
      <c r="N80" s="1235"/>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2"/>
      <c r="BQ80" s="1232"/>
      <c r="BR80" s="1232"/>
      <c r="BS80" s="1232"/>
      <c r="BT80" s="1232"/>
      <c r="BU80" s="1232"/>
      <c r="BV80" s="1232"/>
      <c r="BW80" s="1232"/>
      <c r="BX80" s="1232"/>
      <c r="BY80" s="1232"/>
      <c r="BZ80" s="1232"/>
      <c r="CA80" s="1232"/>
      <c r="CB80" s="1232"/>
      <c r="CC80" s="1232"/>
      <c r="CD80" s="1232"/>
      <c r="CE80" s="1232"/>
      <c r="CF80" s="1232"/>
      <c r="CG80" s="1232"/>
      <c r="CH80" s="1232"/>
      <c r="CI80" s="1232"/>
      <c r="CJ80" s="1232"/>
      <c r="CK80" s="1232"/>
      <c r="CL80" s="1232"/>
      <c r="CM80" s="1232"/>
      <c r="CN80" s="1232"/>
      <c r="CO80" s="1232"/>
      <c r="CP80" s="1232"/>
      <c r="CQ80" s="1232"/>
      <c r="CR80" s="1232"/>
      <c r="CS80" s="1232"/>
      <c r="CT80" s="1232"/>
      <c r="CU80" s="1232"/>
      <c r="CV80" s="1232"/>
      <c r="CW80" s="1232"/>
      <c r="CX80" s="1232"/>
      <c r="CY80" s="1232"/>
      <c r="CZ80" s="1232"/>
      <c r="DA80" s="1232"/>
      <c r="DB80" s="1232"/>
      <c r="DC80" s="1232"/>
    </row>
    <row r="81" spans="2:109" ht="13" x14ac:dyDescent="0.2">
      <c r="B81" s="1226"/>
    </row>
    <row r="82" spans="2:109" ht="16.5" x14ac:dyDescent="0.2">
      <c r="B82" s="1226"/>
      <c r="K82" s="1231"/>
      <c r="L82" s="1231"/>
      <c r="M82" s="1231"/>
      <c r="N82" s="1231"/>
      <c r="AQ82" s="1231"/>
      <c r="AR82" s="1231"/>
      <c r="AS82" s="1231"/>
      <c r="AT82" s="1231"/>
      <c r="BC82" s="1231"/>
      <c r="BD82" s="1231"/>
      <c r="BE82" s="1231"/>
      <c r="BF82" s="1231"/>
      <c r="BO82" s="1231"/>
      <c r="BP82" s="1231"/>
      <c r="BQ82" s="1231"/>
      <c r="BR82" s="1231"/>
      <c r="CA82" s="1231"/>
      <c r="CB82" s="1231"/>
      <c r="CC82" s="1231"/>
      <c r="CD82" s="1231"/>
      <c r="CM82" s="1231"/>
      <c r="CN82" s="1231"/>
      <c r="CO82" s="1231"/>
      <c r="CP82" s="1231"/>
      <c r="CY82" s="1231"/>
      <c r="CZ82" s="1231"/>
      <c r="DA82" s="1231"/>
      <c r="DB82" s="1231"/>
      <c r="DC82" s="1231"/>
    </row>
    <row r="83" spans="2:109" ht="13" x14ac:dyDescent="0.2">
      <c r="B83" s="1230"/>
      <c r="C83" s="1229"/>
      <c r="D83" s="1229"/>
      <c r="E83" s="1229"/>
      <c r="F83" s="1229"/>
      <c r="G83" s="1229"/>
      <c r="H83" s="1229"/>
      <c r="I83" s="1229"/>
      <c r="J83" s="1229"/>
      <c r="K83" s="1229"/>
      <c r="L83" s="1229"/>
      <c r="M83" s="1229"/>
      <c r="N83" s="1229"/>
      <c r="O83" s="1229"/>
      <c r="P83" s="1229"/>
      <c r="Q83" s="1229"/>
      <c r="R83" s="1229"/>
      <c r="S83" s="1229"/>
      <c r="T83" s="1229"/>
      <c r="U83" s="1229"/>
      <c r="V83" s="1229"/>
      <c r="W83" s="1229"/>
      <c r="X83" s="1229"/>
      <c r="Y83" s="1229"/>
      <c r="Z83" s="1229"/>
      <c r="AA83" s="1229"/>
      <c r="AB83" s="1229"/>
      <c r="AC83" s="1229"/>
      <c r="AD83" s="1229"/>
      <c r="AE83" s="1229"/>
      <c r="AF83" s="1229"/>
      <c r="AG83" s="1229"/>
      <c r="AH83" s="1229"/>
      <c r="AI83" s="1229"/>
      <c r="AJ83" s="1229"/>
      <c r="AK83" s="1229"/>
      <c r="AL83" s="1229"/>
      <c r="AM83" s="1229"/>
      <c r="AN83" s="1229"/>
      <c r="AO83" s="1229"/>
      <c r="AP83" s="1229"/>
      <c r="AQ83" s="1229"/>
      <c r="AR83" s="1229"/>
      <c r="AS83" s="1229"/>
      <c r="AT83" s="1229"/>
      <c r="AU83" s="1229"/>
      <c r="AV83" s="1229"/>
      <c r="AW83" s="1229"/>
      <c r="AX83" s="1229"/>
      <c r="AY83" s="1229"/>
      <c r="AZ83" s="1229"/>
      <c r="BA83" s="1229"/>
      <c r="BB83" s="1229"/>
      <c r="BC83" s="1229"/>
      <c r="BD83" s="1229"/>
      <c r="BE83" s="1229"/>
      <c r="BF83" s="1229"/>
      <c r="BG83" s="1229"/>
      <c r="BH83" s="1229"/>
      <c r="BI83" s="1229"/>
      <c r="BJ83" s="1229"/>
      <c r="BK83" s="1229"/>
      <c r="BL83" s="1229"/>
      <c r="BM83" s="1229"/>
      <c r="BN83" s="1229"/>
      <c r="BO83" s="1229"/>
      <c r="BP83" s="1229"/>
      <c r="BQ83" s="1229"/>
      <c r="BR83" s="1229"/>
      <c r="BS83" s="1229"/>
      <c r="BT83" s="1229"/>
      <c r="BU83" s="1229"/>
      <c r="BV83" s="1229"/>
      <c r="BW83" s="1229"/>
      <c r="BX83" s="1229"/>
      <c r="BY83" s="1229"/>
      <c r="BZ83" s="1229"/>
      <c r="CA83" s="1229"/>
      <c r="CB83" s="1229"/>
      <c r="CC83" s="1229"/>
      <c r="CD83" s="1229"/>
      <c r="CE83" s="1229"/>
      <c r="CF83" s="1229"/>
      <c r="CG83" s="1229"/>
      <c r="CH83" s="1229"/>
      <c r="CI83" s="1229"/>
      <c r="CJ83" s="1229"/>
      <c r="CK83" s="1229"/>
      <c r="CL83" s="1229"/>
      <c r="CM83" s="1229"/>
      <c r="CN83" s="1229"/>
      <c r="CO83" s="1229"/>
      <c r="CP83" s="1229"/>
      <c r="CQ83" s="1229"/>
      <c r="CR83" s="1229"/>
      <c r="CS83" s="1229"/>
      <c r="CT83" s="1229"/>
      <c r="CU83" s="1229"/>
      <c r="CV83" s="1229"/>
      <c r="CW83" s="1229"/>
      <c r="CX83" s="1229"/>
      <c r="CY83" s="1229"/>
      <c r="CZ83" s="1229"/>
      <c r="DA83" s="1229"/>
      <c r="DB83" s="1229"/>
      <c r="DC83" s="1229"/>
      <c r="DD83" s="1228"/>
    </row>
    <row r="84" spans="2:109" ht="13" x14ac:dyDescent="0.2">
      <c r="DD84" s="1225"/>
      <c r="DE84" s="1225"/>
    </row>
    <row r="85" spans="2:109" ht="13" x14ac:dyDescent="0.2">
      <c r="DD85" s="1225"/>
      <c r="DE85" s="1225"/>
    </row>
  </sheetData>
  <sheetProtection algorithmName="SHA-512" hashValue="UVSoUcoy9ttMYbDefm+dL5BiJpes47CVn3HTXw7pI44OhQitfpi99kqOjLBvcQeDUAhnbGlO+BR8gpXGH3Zlxw==" saltValue="NeN+l2q0HRsa1yKwr9cAa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13E7-20C4-4C1F-BDFC-F11B70560537}">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57" customWidth="1"/>
    <col min="35" max="122" width="2.453125" style="256" customWidth="1"/>
    <col min="123" max="16384" width="2.453125" style="256" hidden="1"/>
  </cols>
  <sheetData>
    <row r="1" spans="1:34"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ht="13" x14ac:dyDescent="0.2">
      <c r="S2" s="256"/>
      <c r="AH2" s="256"/>
    </row>
    <row r="3" spans="1:34"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ht="13" x14ac:dyDescent="0.2"/>
    <row r="5" spans="1:34" ht="13" x14ac:dyDescent="0.2"/>
    <row r="6" spans="1:34" ht="13" x14ac:dyDescent="0.2"/>
    <row r="7" spans="1:34" ht="13" x14ac:dyDescent="0.2"/>
    <row r="8" spans="1:34" ht="13" x14ac:dyDescent="0.2"/>
    <row r="9" spans="1:34" ht="13" x14ac:dyDescent="0.2">
      <c r="AH9" s="25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6"/>
    </row>
    <row r="18" spans="12:34" ht="13" x14ac:dyDescent="0.2"/>
    <row r="19" spans="12:34" ht="13" x14ac:dyDescent="0.2"/>
    <row r="20" spans="12:34" ht="13" x14ac:dyDescent="0.2">
      <c r="AH20" s="256"/>
    </row>
    <row r="21" spans="12:34" ht="13" x14ac:dyDescent="0.2">
      <c r="AH21" s="256"/>
    </row>
    <row r="22" spans="12:34" ht="13" x14ac:dyDescent="0.2"/>
    <row r="23" spans="12:34" ht="13" x14ac:dyDescent="0.2"/>
    <row r="24" spans="12:34" ht="13" x14ac:dyDescent="0.2">
      <c r="Q24" s="256"/>
    </row>
    <row r="25" spans="12:34" ht="13" x14ac:dyDescent="0.2"/>
    <row r="26" spans="12:34" ht="13" x14ac:dyDescent="0.2"/>
    <row r="27" spans="12:34" ht="13" x14ac:dyDescent="0.2"/>
    <row r="28" spans="12:34" ht="13" x14ac:dyDescent="0.2">
      <c r="O28" s="256"/>
      <c r="T28" s="256"/>
      <c r="AH28" s="256"/>
    </row>
    <row r="29" spans="12:34" ht="13" x14ac:dyDescent="0.2"/>
    <row r="30" spans="12:34" ht="13" x14ac:dyDescent="0.2"/>
    <row r="31" spans="12:34" ht="13" x14ac:dyDescent="0.2">
      <c r="Q31" s="256"/>
    </row>
    <row r="32" spans="12:34" ht="13" x14ac:dyDescent="0.2">
      <c r="L32" s="256"/>
    </row>
    <row r="33" spans="2:34" ht="13" x14ac:dyDescent="0.2">
      <c r="C33" s="256"/>
      <c r="E33" s="256"/>
      <c r="G33" s="256"/>
      <c r="I33" s="256"/>
      <c r="X33" s="256"/>
    </row>
    <row r="34" spans="2:34" ht="13" x14ac:dyDescent="0.2">
      <c r="B34" s="256"/>
      <c r="P34" s="256"/>
      <c r="R34" s="256"/>
      <c r="T34" s="256"/>
    </row>
    <row r="35" spans="2:34" ht="13" x14ac:dyDescent="0.2">
      <c r="D35" s="256"/>
      <c r="W35" s="256"/>
      <c r="AC35" s="256"/>
      <c r="AD35" s="256"/>
      <c r="AE35" s="256"/>
      <c r="AF35" s="256"/>
      <c r="AG35" s="256"/>
      <c r="AH35" s="256"/>
    </row>
    <row r="36" spans="2:34" ht="13" x14ac:dyDescent="0.2">
      <c r="H36" s="256"/>
      <c r="J36" s="256"/>
      <c r="K36" s="256"/>
      <c r="M36" s="256"/>
      <c r="Y36" s="256"/>
      <c r="Z36" s="256"/>
      <c r="AA36" s="256"/>
      <c r="AB36" s="256"/>
      <c r="AC36" s="256"/>
      <c r="AD36" s="256"/>
      <c r="AE36" s="256"/>
      <c r="AF36" s="256"/>
      <c r="AG36" s="256"/>
      <c r="AH36" s="256"/>
    </row>
    <row r="37" spans="2:34" ht="13" x14ac:dyDescent="0.2">
      <c r="AH37" s="256"/>
    </row>
    <row r="38" spans="2:34" ht="13" x14ac:dyDescent="0.2">
      <c r="AG38" s="256"/>
      <c r="AH38" s="256"/>
    </row>
    <row r="39" spans="2:34" ht="13" x14ac:dyDescent="0.2"/>
    <row r="40" spans="2:34" ht="13" x14ac:dyDescent="0.2">
      <c r="X40" s="256"/>
    </row>
    <row r="41" spans="2:34" ht="13" x14ac:dyDescent="0.2">
      <c r="R41" s="256"/>
    </row>
    <row r="42" spans="2:34" ht="13" x14ac:dyDescent="0.2">
      <c r="W42" s="256"/>
    </row>
    <row r="43" spans="2:34" ht="13" x14ac:dyDescent="0.2">
      <c r="Y43" s="256"/>
      <c r="Z43" s="256"/>
      <c r="AA43" s="256"/>
      <c r="AB43" s="256"/>
      <c r="AC43" s="256"/>
      <c r="AD43" s="256"/>
      <c r="AE43" s="256"/>
      <c r="AF43" s="256"/>
      <c r="AG43" s="256"/>
      <c r="AH43" s="256"/>
    </row>
    <row r="44" spans="2:34" ht="13" x14ac:dyDescent="0.2">
      <c r="AH44" s="256"/>
    </row>
    <row r="45" spans="2:34" ht="13" x14ac:dyDescent="0.2">
      <c r="X45" s="256"/>
    </row>
    <row r="46" spans="2:34" ht="13" x14ac:dyDescent="0.2"/>
    <row r="47" spans="2:34" ht="13" x14ac:dyDescent="0.2"/>
    <row r="48" spans="2:34" ht="13" x14ac:dyDescent="0.2">
      <c r="W48" s="256"/>
      <c r="Y48" s="256"/>
      <c r="Z48" s="256"/>
      <c r="AA48" s="256"/>
      <c r="AB48" s="256"/>
      <c r="AC48" s="256"/>
      <c r="AD48" s="256"/>
      <c r="AE48" s="256"/>
      <c r="AF48" s="256"/>
      <c r="AG48" s="256"/>
      <c r="AH48" s="256"/>
    </row>
    <row r="49" spans="28:34" ht="13" x14ac:dyDescent="0.2"/>
    <row r="50" spans="28:34" ht="13" x14ac:dyDescent="0.2">
      <c r="AE50" s="256"/>
      <c r="AF50" s="256"/>
      <c r="AG50" s="256"/>
      <c r="AH50" s="256"/>
    </row>
    <row r="51" spans="28:34" ht="13" x14ac:dyDescent="0.2">
      <c r="AC51" s="256"/>
      <c r="AD51" s="256"/>
      <c r="AE51" s="256"/>
      <c r="AF51" s="256"/>
      <c r="AG51" s="256"/>
      <c r="AH51" s="256"/>
    </row>
    <row r="52" spans="28:34" ht="13" x14ac:dyDescent="0.2"/>
    <row r="53" spans="28:34" ht="13" x14ac:dyDescent="0.2">
      <c r="AF53" s="256"/>
      <c r="AG53" s="256"/>
      <c r="AH53" s="256"/>
    </row>
    <row r="54" spans="28:34" ht="13" x14ac:dyDescent="0.2">
      <c r="AH54" s="256"/>
    </row>
    <row r="55" spans="28:34" ht="13" x14ac:dyDescent="0.2"/>
    <row r="56" spans="28:34" ht="13" x14ac:dyDescent="0.2">
      <c r="AB56" s="256"/>
      <c r="AC56" s="256"/>
      <c r="AD56" s="256"/>
      <c r="AE56" s="256"/>
      <c r="AF56" s="256"/>
      <c r="AG56" s="256"/>
      <c r="AH56" s="256"/>
    </row>
    <row r="57" spans="28:34" ht="13" x14ac:dyDescent="0.2">
      <c r="AH57" s="256"/>
    </row>
    <row r="58" spans="28:34" ht="13" x14ac:dyDescent="0.2">
      <c r="AH58" s="256"/>
    </row>
    <row r="59" spans="28:34" ht="13" x14ac:dyDescent="0.2"/>
    <row r="60" spans="28:34" ht="13" x14ac:dyDescent="0.2"/>
    <row r="61" spans="28:34" ht="13" x14ac:dyDescent="0.2"/>
    <row r="62" spans="28:34" ht="13" x14ac:dyDescent="0.2"/>
    <row r="63" spans="28:34" ht="13" x14ac:dyDescent="0.2">
      <c r="AH63" s="256"/>
    </row>
    <row r="64" spans="28:34" ht="13" x14ac:dyDescent="0.2">
      <c r="AG64" s="256"/>
      <c r="AH64" s="256"/>
    </row>
    <row r="65" spans="28:34" ht="13" x14ac:dyDescent="0.2"/>
    <row r="66" spans="28:34" ht="13" x14ac:dyDescent="0.2"/>
    <row r="67" spans="28:34" ht="13" x14ac:dyDescent="0.2"/>
    <row r="68" spans="28:34" ht="13" x14ac:dyDescent="0.2">
      <c r="AB68" s="256"/>
      <c r="AC68" s="256"/>
      <c r="AD68" s="256"/>
      <c r="AE68" s="256"/>
      <c r="AF68" s="256"/>
      <c r="AG68" s="256"/>
      <c r="AH68" s="256"/>
    </row>
    <row r="69" spans="28:34" ht="13" x14ac:dyDescent="0.2">
      <c r="AF69" s="256"/>
      <c r="AG69" s="256"/>
      <c r="AH69" s="256"/>
    </row>
    <row r="70" spans="28:34" ht="13" x14ac:dyDescent="0.2"/>
    <row r="71" spans="28:34" ht="13" x14ac:dyDescent="0.2"/>
    <row r="72" spans="28:34" ht="13" x14ac:dyDescent="0.2"/>
    <row r="73" spans="28:34" ht="13" x14ac:dyDescent="0.2"/>
    <row r="74" spans="28:34" ht="13" x14ac:dyDescent="0.2"/>
    <row r="75" spans="28:34" ht="13" x14ac:dyDescent="0.2">
      <c r="AH75" s="256"/>
    </row>
    <row r="76" spans="28:34" ht="13" x14ac:dyDescent="0.2">
      <c r="AF76" s="256"/>
      <c r="AG76" s="256"/>
      <c r="AH76" s="256"/>
    </row>
    <row r="77" spans="28:34" ht="13" x14ac:dyDescent="0.2">
      <c r="AG77" s="256"/>
      <c r="AH77" s="256"/>
    </row>
    <row r="78" spans="28:34" ht="13" x14ac:dyDescent="0.2"/>
    <row r="79" spans="28:34" ht="13" x14ac:dyDescent="0.2"/>
    <row r="80" spans="28:34" ht="13" x14ac:dyDescent="0.2"/>
    <row r="81" spans="25:34" ht="13" x14ac:dyDescent="0.2"/>
    <row r="82" spans="25:34" ht="13" x14ac:dyDescent="0.2">
      <c r="Y82" s="256"/>
    </row>
    <row r="83" spans="25:34" ht="13" x14ac:dyDescent="0.2">
      <c r="Y83" s="256"/>
      <c r="Z83" s="256"/>
      <c r="AA83" s="256"/>
      <c r="AB83" s="256"/>
      <c r="AC83" s="256"/>
      <c r="AD83" s="256"/>
      <c r="AE83" s="256"/>
      <c r="AF83" s="256"/>
      <c r="AG83" s="256"/>
      <c r="AH83" s="256"/>
    </row>
    <row r="84" spans="25:34" ht="13" x14ac:dyDescent="0.2"/>
    <row r="85" spans="25:34" ht="13" x14ac:dyDescent="0.2"/>
    <row r="86" spans="25:34" ht="13" x14ac:dyDescent="0.2"/>
    <row r="87" spans="25:34" ht="13" x14ac:dyDescent="0.2"/>
    <row r="88" spans="25:34" ht="13" x14ac:dyDescent="0.2">
      <c r="AH88" s="25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6"/>
      <c r="AG94" s="256"/>
      <c r="AH94" s="256"/>
    </row>
    <row r="95" spans="25:34" ht="13.5" customHeight="1" x14ac:dyDescent="0.2">
      <c r="AH95" s="25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6"/>
    </row>
    <row r="102" spans="33:34" ht="13.5" customHeight="1" x14ac:dyDescent="0.2"/>
    <row r="103" spans="33:34" ht="13.5" customHeight="1" x14ac:dyDescent="0.2"/>
    <row r="104" spans="33:34" ht="13.5" customHeight="1" x14ac:dyDescent="0.2">
      <c r="AG104" s="256"/>
      <c r="AH104" s="25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6"/>
    </row>
    <row r="117" spans="34:122" ht="13.5" customHeight="1" x14ac:dyDescent="0.2"/>
    <row r="118" spans="34:122" ht="13.5" customHeight="1" x14ac:dyDescent="0.2"/>
    <row r="119" spans="34:122" ht="13.5" customHeight="1" x14ac:dyDescent="0.2"/>
    <row r="120" spans="34:122" ht="13.5" customHeight="1" x14ac:dyDescent="0.2">
      <c r="AH120" s="256"/>
    </row>
    <row r="121" spans="34:122" ht="13.5" customHeight="1" x14ac:dyDescent="0.2">
      <c r="AH121" s="256"/>
    </row>
    <row r="122" spans="34:122" ht="13.5" customHeight="1" x14ac:dyDescent="0.2"/>
    <row r="123" spans="34:122" ht="13.5" customHeight="1" x14ac:dyDescent="0.2"/>
    <row r="124" spans="34:122" ht="13.5" customHeight="1" x14ac:dyDescent="0.2"/>
    <row r="125" spans="34:122" ht="13.5" customHeight="1" x14ac:dyDescent="0.2">
      <c r="DR125" s="256" t="s">
        <v>494</v>
      </c>
    </row>
  </sheetData>
  <sheetProtection algorithmName="SHA-512" hashValue="9eCmGOIYiRd2xS/MolglYz3z/PpHTdWJsFIIXaVhoFOPhom7XXyERCAq3OzX+iyhUM97hJDTR49hBMHpbceUXw==" saltValue="L4MqG4M+/1OpAxjfh7Kq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D9D7E-2552-4E18-9CEB-C3E7FF487ADE}">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57" customWidth="1"/>
    <col min="35" max="122" width="2.453125" style="256" customWidth="1"/>
    <col min="123" max="16384" width="2.453125" style="256" hidden="1"/>
  </cols>
  <sheetData>
    <row r="1" spans="2:34" ht="13.5" customHeight="1"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2:34" ht="13" x14ac:dyDescent="0.2">
      <c r="S2" s="256"/>
      <c r="AH2" s="256"/>
    </row>
    <row r="3" spans="2:34"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2:34" ht="13" x14ac:dyDescent="0.2"/>
    <row r="5" spans="2:34" ht="13" x14ac:dyDescent="0.2"/>
    <row r="6" spans="2:34" ht="13" x14ac:dyDescent="0.2"/>
    <row r="7" spans="2:34" ht="13" x14ac:dyDescent="0.2"/>
    <row r="8" spans="2:34" ht="13" x14ac:dyDescent="0.2"/>
    <row r="9" spans="2:34" ht="13" x14ac:dyDescent="0.2">
      <c r="AH9" s="25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6"/>
    </row>
    <row r="18" spans="12:34" ht="13" x14ac:dyDescent="0.2"/>
    <row r="19" spans="12:34" ht="13" x14ac:dyDescent="0.2"/>
    <row r="20" spans="12:34" ht="13" x14ac:dyDescent="0.2">
      <c r="AH20" s="256"/>
    </row>
    <row r="21" spans="12:34" ht="13" x14ac:dyDescent="0.2">
      <c r="AH21" s="256"/>
    </row>
    <row r="22" spans="12:34" ht="13" x14ac:dyDescent="0.2"/>
    <row r="23" spans="12:34" ht="13" x14ac:dyDescent="0.2"/>
    <row r="24" spans="12:34" ht="13" x14ac:dyDescent="0.2">
      <c r="Q24" s="256"/>
    </row>
    <row r="25" spans="12:34" ht="13" x14ac:dyDescent="0.2"/>
    <row r="26" spans="12:34" ht="13" x14ac:dyDescent="0.2"/>
    <row r="27" spans="12:34" ht="13" x14ac:dyDescent="0.2"/>
    <row r="28" spans="12:34" ht="13" x14ac:dyDescent="0.2">
      <c r="O28" s="256"/>
      <c r="T28" s="256"/>
      <c r="AH28" s="256"/>
    </row>
    <row r="29" spans="12:34" ht="13" x14ac:dyDescent="0.2"/>
    <row r="30" spans="12:34" ht="13" x14ac:dyDescent="0.2"/>
    <row r="31" spans="12:34" ht="13" x14ac:dyDescent="0.2">
      <c r="Q31" s="256"/>
    </row>
    <row r="32" spans="12:34" ht="13" x14ac:dyDescent="0.2">
      <c r="L32" s="256"/>
    </row>
    <row r="33" spans="2:34" ht="13" x14ac:dyDescent="0.2">
      <c r="C33" s="256"/>
      <c r="E33" s="256"/>
      <c r="G33" s="256"/>
      <c r="I33" s="256"/>
      <c r="X33" s="256"/>
    </row>
    <row r="34" spans="2:34" ht="13" x14ac:dyDescent="0.2">
      <c r="B34" s="256"/>
      <c r="P34" s="256"/>
      <c r="R34" s="256"/>
      <c r="T34" s="256"/>
    </row>
    <row r="35" spans="2:34" ht="13" x14ac:dyDescent="0.2">
      <c r="D35" s="256"/>
      <c r="W35" s="256"/>
      <c r="AC35" s="256"/>
      <c r="AD35" s="256"/>
      <c r="AE35" s="256"/>
      <c r="AF35" s="256"/>
      <c r="AG35" s="256"/>
      <c r="AH35" s="256"/>
    </row>
    <row r="36" spans="2:34" ht="13" x14ac:dyDescent="0.2">
      <c r="H36" s="256"/>
      <c r="J36" s="256"/>
      <c r="K36" s="256"/>
      <c r="M36" s="256"/>
      <c r="Y36" s="256"/>
      <c r="Z36" s="256"/>
      <c r="AA36" s="256"/>
      <c r="AB36" s="256"/>
      <c r="AC36" s="256"/>
      <c r="AD36" s="256"/>
      <c r="AE36" s="256"/>
      <c r="AF36" s="256"/>
      <c r="AG36" s="256"/>
      <c r="AH36" s="256"/>
    </row>
    <row r="37" spans="2:34" ht="13" x14ac:dyDescent="0.2">
      <c r="AH37" s="256"/>
    </row>
    <row r="38" spans="2:34" ht="13" x14ac:dyDescent="0.2">
      <c r="AG38" s="256"/>
      <c r="AH38" s="256"/>
    </row>
    <row r="39" spans="2:34" ht="13" x14ac:dyDescent="0.2"/>
    <row r="40" spans="2:34" ht="13" x14ac:dyDescent="0.2">
      <c r="X40" s="256"/>
    </row>
    <row r="41" spans="2:34" ht="13" x14ac:dyDescent="0.2">
      <c r="R41" s="256"/>
    </row>
    <row r="42" spans="2:34" ht="13" x14ac:dyDescent="0.2">
      <c r="W42" s="256"/>
    </row>
    <row r="43" spans="2:34" ht="13" x14ac:dyDescent="0.2">
      <c r="Y43" s="256"/>
      <c r="Z43" s="256"/>
      <c r="AA43" s="256"/>
      <c r="AB43" s="256"/>
      <c r="AC43" s="256"/>
      <c r="AD43" s="256"/>
      <c r="AE43" s="256"/>
      <c r="AF43" s="256"/>
      <c r="AG43" s="256"/>
      <c r="AH43" s="256"/>
    </row>
    <row r="44" spans="2:34" ht="13" x14ac:dyDescent="0.2">
      <c r="AH44" s="256"/>
    </row>
    <row r="45" spans="2:34" ht="13" x14ac:dyDescent="0.2">
      <c r="X45" s="256"/>
    </row>
    <row r="46" spans="2:34" ht="13" x14ac:dyDescent="0.2"/>
    <row r="47" spans="2:34" ht="13" x14ac:dyDescent="0.2"/>
    <row r="48" spans="2:34" ht="13" x14ac:dyDescent="0.2">
      <c r="W48" s="256"/>
      <c r="Y48" s="256"/>
      <c r="Z48" s="256"/>
      <c r="AA48" s="256"/>
      <c r="AB48" s="256"/>
      <c r="AC48" s="256"/>
      <c r="AD48" s="256"/>
      <c r="AE48" s="256"/>
      <c r="AF48" s="256"/>
      <c r="AG48" s="256"/>
      <c r="AH48" s="256"/>
    </row>
    <row r="49" spans="28:34" ht="13" x14ac:dyDescent="0.2"/>
    <row r="50" spans="28:34" ht="13" x14ac:dyDescent="0.2">
      <c r="AE50" s="256"/>
      <c r="AF50" s="256"/>
      <c r="AG50" s="256"/>
      <c r="AH50" s="256"/>
    </row>
    <row r="51" spans="28:34" ht="13" x14ac:dyDescent="0.2">
      <c r="AC51" s="256"/>
      <c r="AD51" s="256"/>
      <c r="AE51" s="256"/>
      <c r="AF51" s="256"/>
      <c r="AG51" s="256"/>
      <c r="AH51" s="256"/>
    </row>
    <row r="52" spans="28:34" ht="13" x14ac:dyDescent="0.2"/>
    <row r="53" spans="28:34" ht="13" x14ac:dyDescent="0.2">
      <c r="AF53" s="256"/>
      <c r="AG53" s="256"/>
      <c r="AH53" s="256"/>
    </row>
    <row r="54" spans="28:34" ht="13" x14ac:dyDescent="0.2">
      <c r="AH54" s="256"/>
    </row>
    <row r="55" spans="28:34" ht="13" x14ac:dyDescent="0.2"/>
    <row r="56" spans="28:34" ht="13" x14ac:dyDescent="0.2">
      <c r="AB56" s="256"/>
      <c r="AC56" s="256"/>
      <c r="AD56" s="256"/>
      <c r="AE56" s="256"/>
      <c r="AF56" s="256"/>
      <c r="AG56" s="256"/>
      <c r="AH56" s="256"/>
    </row>
    <row r="57" spans="28:34" ht="13" x14ac:dyDescent="0.2">
      <c r="AH57" s="256"/>
    </row>
    <row r="58" spans="28:34" ht="13" x14ac:dyDescent="0.2">
      <c r="AH58" s="256"/>
    </row>
    <row r="59" spans="28:34" ht="13" x14ac:dyDescent="0.2">
      <c r="AG59" s="256"/>
      <c r="AH59" s="256"/>
    </row>
    <row r="60" spans="28:34" ht="13" x14ac:dyDescent="0.2"/>
    <row r="61" spans="28:34" ht="13" x14ac:dyDescent="0.2"/>
    <row r="62" spans="28:34" ht="13" x14ac:dyDescent="0.2"/>
    <row r="63" spans="28:34" ht="13" x14ac:dyDescent="0.2">
      <c r="AH63" s="256"/>
    </row>
    <row r="64" spans="28:34" ht="13" x14ac:dyDescent="0.2">
      <c r="AG64" s="256"/>
      <c r="AH64" s="256"/>
    </row>
    <row r="65" spans="28:34" ht="13" x14ac:dyDescent="0.2"/>
    <row r="66" spans="28:34" ht="13" x14ac:dyDescent="0.2"/>
    <row r="67" spans="28:34" ht="13" x14ac:dyDescent="0.2"/>
    <row r="68" spans="28:34" ht="13" x14ac:dyDescent="0.2">
      <c r="AB68" s="256"/>
      <c r="AC68" s="256"/>
      <c r="AD68" s="256"/>
      <c r="AE68" s="256"/>
      <c r="AF68" s="256"/>
      <c r="AG68" s="256"/>
      <c r="AH68" s="256"/>
    </row>
    <row r="69" spans="28:34" ht="13" x14ac:dyDescent="0.2">
      <c r="AF69" s="256"/>
      <c r="AG69" s="256"/>
      <c r="AH69" s="256"/>
    </row>
    <row r="70" spans="28:34" ht="13" x14ac:dyDescent="0.2"/>
    <row r="71" spans="28:34" ht="13" x14ac:dyDescent="0.2"/>
    <row r="72" spans="28:34" ht="13" x14ac:dyDescent="0.2"/>
    <row r="73" spans="28:34" ht="13" x14ac:dyDescent="0.2"/>
    <row r="74" spans="28:34" ht="13" x14ac:dyDescent="0.2"/>
    <row r="75" spans="28:34" ht="13" x14ac:dyDescent="0.2">
      <c r="AH75" s="256"/>
    </row>
    <row r="76" spans="28:34" ht="13" x14ac:dyDescent="0.2">
      <c r="AF76" s="256"/>
      <c r="AG76" s="256"/>
      <c r="AH76" s="256"/>
    </row>
    <row r="77" spans="28:34" ht="13" x14ac:dyDescent="0.2">
      <c r="AG77" s="256"/>
      <c r="AH77" s="256"/>
    </row>
    <row r="78" spans="28:34" ht="13" x14ac:dyDescent="0.2"/>
    <row r="79" spans="28:34" ht="13" x14ac:dyDescent="0.2"/>
    <row r="80" spans="28:34" ht="13" x14ac:dyDescent="0.2"/>
    <row r="81" spans="25:34" ht="13" x14ac:dyDescent="0.2"/>
    <row r="82" spans="25:34" ht="13" x14ac:dyDescent="0.2">
      <c r="Y82" s="256"/>
    </row>
    <row r="83" spans="25:34" ht="13" x14ac:dyDescent="0.2">
      <c r="Y83" s="256"/>
      <c r="Z83" s="256"/>
      <c r="AA83" s="256"/>
      <c r="AB83" s="256"/>
      <c r="AC83" s="256"/>
      <c r="AD83" s="256"/>
      <c r="AE83" s="256"/>
      <c r="AF83" s="256"/>
      <c r="AG83" s="256"/>
      <c r="AH83" s="256"/>
    </row>
    <row r="84" spans="25:34" ht="13" x14ac:dyDescent="0.2"/>
    <row r="85" spans="25:34" ht="13" x14ac:dyDescent="0.2"/>
    <row r="86" spans="25:34" ht="13" x14ac:dyDescent="0.2"/>
    <row r="87" spans="25:34" ht="13" x14ac:dyDescent="0.2"/>
    <row r="88" spans="25:34" ht="13" x14ac:dyDescent="0.2">
      <c r="AH88" s="25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6"/>
      <c r="AG94" s="256"/>
      <c r="AH94" s="256"/>
    </row>
    <row r="95" spans="25:34" ht="13.5" customHeight="1" x14ac:dyDescent="0.2">
      <c r="AH95" s="25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6"/>
    </row>
    <row r="102" spans="33:34" ht="13.5" customHeight="1" x14ac:dyDescent="0.2"/>
    <row r="103" spans="33:34" ht="13.5" customHeight="1" x14ac:dyDescent="0.2"/>
    <row r="104" spans="33:34" ht="13.5" customHeight="1" x14ac:dyDescent="0.2">
      <c r="AG104" s="256"/>
      <c r="AH104" s="25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6"/>
    </row>
    <row r="117" spans="34:122" ht="13.5" customHeight="1" x14ac:dyDescent="0.2"/>
    <row r="118" spans="34:122" ht="13.5" customHeight="1" x14ac:dyDescent="0.2"/>
    <row r="119" spans="34:122" ht="13.5" customHeight="1" x14ac:dyDescent="0.2"/>
    <row r="120" spans="34:122" ht="13.5" customHeight="1" x14ac:dyDescent="0.2">
      <c r="AH120" s="256"/>
    </row>
    <row r="121" spans="34:122" ht="13.5" customHeight="1" x14ac:dyDescent="0.2">
      <c r="AH121" s="256"/>
    </row>
    <row r="122" spans="34:122" ht="13.5" customHeight="1" x14ac:dyDescent="0.2"/>
    <row r="123" spans="34:122" ht="13.5" customHeight="1" x14ac:dyDescent="0.2"/>
    <row r="124" spans="34:122" ht="13.5" customHeight="1" x14ac:dyDescent="0.2"/>
    <row r="125" spans="34:122" ht="13.5" customHeight="1" x14ac:dyDescent="0.2">
      <c r="DR125" s="256" t="s">
        <v>494</v>
      </c>
    </row>
  </sheetData>
  <sheetProtection algorithmName="SHA-512" hashValue="/e75oKtJqw/Jb8kORZYn3hg2fqifUaQ6uNfDOXZNf9EunND3poQz2qCw/Q+L2N66Kd9ZTJyGP3ojn2vpzdlvSw==" saltValue="iPebUKsAyl/u1y6Edh+t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53</v>
      </c>
      <c r="E2" s="146"/>
      <c r="F2" s="147" t="s">
        <v>544</v>
      </c>
      <c r="G2" s="148"/>
      <c r="H2" s="149"/>
    </row>
    <row r="3" spans="1:8" x14ac:dyDescent="0.2">
      <c r="A3" s="145" t="s">
        <v>537</v>
      </c>
      <c r="B3" s="150"/>
      <c r="C3" s="151"/>
      <c r="D3" s="152">
        <v>33732</v>
      </c>
      <c r="E3" s="153"/>
      <c r="F3" s="154">
        <v>41934</v>
      </c>
      <c r="G3" s="155"/>
      <c r="H3" s="156"/>
    </row>
    <row r="4" spans="1:8" x14ac:dyDescent="0.2">
      <c r="A4" s="157"/>
      <c r="B4" s="158"/>
      <c r="C4" s="159"/>
      <c r="D4" s="160">
        <v>11413</v>
      </c>
      <c r="E4" s="161"/>
      <c r="F4" s="162">
        <v>23352</v>
      </c>
      <c r="G4" s="163"/>
      <c r="H4" s="164"/>
    </row>
    <row r="5" spans="1:8" x14ac:dyDescent="0.2">
      <c r="A5" s="145" t="s">
        <v>539</v>
      </c>
      <c r="B5" s="150"/>
      <c r="C5" s="151"/>
      <c r="D5" s="152">
        <v>31435</v>
      </c>
      <c r="E5" s="153"/>
      <c r="F5" s="154">
        <v>45588</v>
      </c>
      <c r="G5" s="155"/>
      <c r="H5" s="156"/>
    </row>
    <row r="6" spans="1:8" x14ac:dyDescent="0.2">
      <c r="A6" s="157"/>
      <c r="B6" s="158"/>
      <c r="C6" s="159"/>
      <c r="D6" s="160">
        <v>18083</v>
      </c>
      <c r="E6" s="161"/>
      <c r="F6" s="162">
        <v>24150</v>
      </c>
      <c r="G6" s="163"/>
      <c r="H6" s="164"/>
    </row>
    <row r="7" spans="1:8" x14ac:dyDescent="0.2">
      <c r="A7" s="145" t="s">
        <v>540</v>
      </c>
      <c r="B7" s="150"/>
      <c r="C7" s="151"/>
      <c r="D7" s="152">
        <v>58494</v>
      </c>
      <c r="E7" s="153"/>
      <c r="F7" s="154">
        <v>45483</v>
      </c>
      <c r="G7" s="155"/>
      <c r="H7" s="156"/>
    </row>
    <row r="8" spans="1:8" x14ac:dyDescent="0.2">
      <c r="A8" s="157"/>
      <c r="B8" s="158"/>
      <c r="C8" s="159"/>
      <c r="D8" s="160">
        <v>35758</v>
      </c>
      <c r="E8" s="161"/>
      <c r="F8" s="162">
        <v>24241</v>
      </c>
      <c r="G8" s="163"/>
      <c r="H8" s="164"/>
    </row>
    <row r="9" spans="1:8" x14ac:dyDescent="0.2">
      <c r="A9" s="145" t="s">
        <v>541</v>
      </c>
      <c r="B9" s="150"/>
      <c r="C9" s="151"/>
      <c r="D9" s="152">
        <v>21014</v>
      </c>
      <c r="E9" s="153"/>
      <c r="F9" s="154">
        <v>45945</v>
      </c>
      <c r="G9" s="155"/>
      <c r="H9" s="156"/>
    </row>
    <row r="10" spans="1:8" x14ac:dyDescent="0.2">
      <c r="A10" s="157"/>
      <c r="B10" s="158"/>
      <c r="C10" s="159"/>
      <c r="D10" s="160">
        <v>5116</v>
      </c>
      <c r="E10" s="161"/>
      <c r="F10" s="162">
        <v>25180</v>
      </c>
      <c r="G10" s="163"/>
      <c r="H10" s="164"/>
    </row>
    <row r="11" spans="1:8" x14ac:dyDescent="0.2">
      <c r="A11" s="145" t="s">
        <v>542</v>
      </c>
      <c r="B11" s="150"/>
      <c r="C11" s="151"/>
      <c r="D11" s="152">
        <v>33493</v>
      </c>
      <c r="E11" s="153"/>
      <c r="F11" s="154">
        <v>44475</v>
      </c>
      <c r="G11" s="155"/>
      <c r="H11" s="156"/>
    </row>
    <row r="12" spans="1:8" x14ac:dyDescent="0.2">
      <c r="A12" s="157"/>
      <c r="B12" s="158"/>
      <c r="C12" s="165"/>
      <c r="D12" s="160">
        <v>13702</v>
      </c>
      <c r="E12" s="161"/>
      <c r="F12" s="162">
        <v>24780</v>
      </c>
      <c r="G12" s="163"/>
      <c r="H12" s="164"/>
    </row>
    <row r="13" spans="1:8" x14ac:dyDescent="0.2">
      <c r="A13" s="145"/>
      <c r="B13" s="150"/>
      <c r="C13" s="166"/>
      <c r="D13" s="167">
        <v>35634</v>
      </c>
      <c r="E13" s="168"/>
      <c r="F13" s="169">
        <v>44685</v>
      </c>
      <c r="G13" s="170"/>
      <c r="H13" s="156"/>
    </row>
    <row r="14" spans="1:8" x14ac:dyDescent="0.2">
      <c r="A14" s="157"/>
      <c r="B14" s="158"/>
      <c r="C14" s="159"/>
      <c r="D14" s="160">
        <v>16814</v>
      </c>
      <c r="E14" s="161"/>
      <c r="F14" s="162">
        <v>24341</v>
      </c>
      <c r="G14" s="163"/>
      <c r="H14" s="164"/>
    </row>
    <row r="17" spans="1:11" x14ac:dyDescent="0.2">
      <c r="A17" s="141" t="s">
        <v>54</v>
      </c>
    </row>
    <row r="18" spans="1:11" x14ac:dyDescent="0.2">
      <c r="A18" s="171"/>
      <c r="B18" s="171" t="str">
        <f>実質収支比率等に係る経年分析!F$46</f>
        <v>H30</v>
      </c>
      <c r="C18" s="171" t="str">
        <f>実質収支比率等に係る経年分析!G$46</f>
        <v>R01</v>
      </c>
      <c r="D18" s="171" t="str">
        <f>実質収支比率等に係る経年分析!H$46</f>
        <v>R02</v>
      </c>
      <c r="E18" s="171" t="str">
        <f>実質収支比率等に係る経年分析!I$46</f>
        <v>R03</v>
      </c>
      <c r="F18" s="171" t="str">
        <f>実質収支比率等に係る経年分析!J$46</f>
        <v>R04</v>
      </c>
    </row>
    <row r="19" spans="1:11" x14ac:dyDescent="0.2">
      <c r="A19" s="171" t="s">
        <v>55</v>
      </c>
      <c r="B19" s="171">
        <f>ROUND(VALUE(SUBSTITUTE(実質収支比率等に係る経年分析!F$48,"▲","-")),2)</f>
        <v>5.31</v>
      </c>
      <c r="C19" s="171">
        <f>ROUND(VALUE(SUBSTITUTE(実質収支比率等に係る経年分析!G$48,"▲","-")),2)</f>
        <v>5.55</v>
      </c>
      <c r="D19" s="171">
        <f>ROUND(VALUE(SUBSTITUTE(実質収支比率等に係る経年分析!H$48,"▲","-")),2)</f>
        <v>6.23</v>
      </c>
      <c r="E19" s="171">
        <f>ROUND(VALUE(SUBSTITUTE(実質収支比率等に係る経年分析!I$48,"▲","-")),2)</f>
        <v>12.76</v>
      </c>
      <c r="F19" s="171">
        <f>ROUND(VALUE(SUBSTITUTE(実質収支比率等に係る経年分析!J$48,"▲","-")),2)</f>
        <v>13.67</v>
      </c>
    </row>
    <row r="20" spans="1:11" x14ac:dyDescent="0.2">
      <c r="A20" s="171" t="s">
        <v>56</v>
      </c>
      <c r="B20" s="171">
        <f>ROUND(VALUE(SUBSTITUTE(実質収支比率等に係る経年分析!F$47,"▲","-")),2)</f>
        <v>17.260000000000002</v>
      </c>
      <c r="C20" s="171">
        <f>ROUND(VALUE(SUBSTITUTE(実質収支比率等に係る経年分析!G$47,"▲","-")),2)</f>
        <v>16.98</v>
      </c>
      <c r="D20" s="171">
        <f>ROUND(VALUE(SUBSTITUTE(実質収支比率等に係る経年分析!H$47,"▲","-")),2)</f>
        <v>12.88</v>
      </c>
      <c r="E20" s="171">
        <f>ROUND(VALUE(SUBSTITUTE(実質収支比率等に係る経年分析!I$47,"▲","-")),2)</f>
        <v>18.45</v>
      </c>
      <c r="F20" s="171">
        <f>ROUND(VALUE(SUBSTITUTE(実質収支比率等に係る経年分析!J$47,"▲","-")),2)</f>
        <v>18.68</v>
      </c>
    </row>
    <row r="21" spans="1:11" x14ac:dyDescent="0.2">
      <c r="A21" s="171" t="s">
        <v>57</v>
      </c>
      <c r="B21" s="171">
        <f>IF(ISNUMBER(VALUE(SUBSTITUTE(実質収支比率等に係る経年分析!F$49,"▲","-"))),ROUND(VALUE(SUBSTITUTE(実質収支比率等に係る経年分析!F$49,"▲","-")),2),NA())</f>
        <v>0.87</v>
      </c>
      <c r="C21" s="171">
        <f>IF(ISNUMBER(VALUE(SUBSTITUTE(実質収支比率等に係る経年分析!G$49,"▲","-"))),ROUND(VALUE(SUBSTITUTE(実質収支比率等に係る経年分析!G$49,"▲","-")),2),NA())</f>
        <v>0.33</v>
      </c>
      <c r="D21" s="171">
        <f>IF(ISNUMBER(VALUE(SUBSTITUTE(実質収支比率等に係る経年分析!H$49,"▲","-"))),ROUND(VALUE(SUBSTITUTE(実質収支比率等に係る経年分析!H$49,"▲","-")),2),NA())</f>
        <v>-2.64</v>
      </c>
      <c r="E21" s="171">
        <f>IF(ISNUMBER(VALUE(SUBSTITUTE(実質収支比率等に係る経年分析!I$49,"▲","-"))),ROUND(VALUE(SUBSTITUTE(実質収支比率等に係る経年分析!I$49,"▲","-")),2),NA())</f>
        <v>13.5</v>
      </c>
      <c r="F21" s="171">
        <f>IF(ISNUMBER(VALUE(SUBSTITUTE(実質収支比率等に係る経年分析!J$49,"▲","-"))),ROUND(VALUE(SUBSTITUTE(実質収支比率等に係る経年分析!J$49,"▲","-")),2),NA())</f>
        <v>0.76</v>
      </c>
    </row>
    <row r="24" spans="1:11" x14ac:dyDescent="0.2">
      <c r="A24" s="141" t="s">
        <v>58</v>
      </c>
    </row>
    <row r="25" spans="1:11" x14ac:dyDescent="0.2">
      <c r="A25" s="172"/>
      <c r="B25" s="172" t="str">
        <f>連結実質赤字比率に係る赤字・黒字の構成分析!F$33</f>
        <v>H30</v>
      </c>
      <c r="C25" s="172"/>
      <c r="D25" s="172" t="str">
        <f>連結実質赤字比率に係る赤字・黒字の構成分析!G$33</f>
        <v>R01</v>
      </c>
      <c r="E25" s="172"/>
      <c r="F25" s="172" t="str">
        <f>連結実質赤字比率に係る赤字・黒字の構成分析!H$33</f>
        <v>R02</v>
      </c>
      <c r="G25" s="172"/>
      <c r="H25" s="172" t="str">
        <f>連結実質赤字比率に係る赤字・黒字の構成分析!I$33</f>
        <v>R03</v>
      </c>
      <c r="I25" s="172"/>
      <c r="J25" s="172" t="str">
        <f>連結実質赤字比率に係る赤字・黒字の構成分析!J$33</f>
        <v>R04</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0.86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0.16</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0.28000000000000003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v>
      </c>
    </row>
    <row r="34" spans="1:16" x14ac:dyDescent="0.2">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2.5499999999999998</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11.36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10.93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6.22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12.75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13.67</v>
      </c>
    </row>
    <row r="39" spans="1:16" x14ac:dyDescent="0.2">
      <c r="A39" s="141" t="s">
        <v>61</v>
      </c>
    </row>
    <row r="40" spans="1:16" x14ac:dyDescent="0.2">
      <c r="A40" s="173"/>
      <c r="B40" s="173" t="str">
        <f>'実質公債費比率（分子）の構造'!K$44</f>
        <v>H30</v>
      </c>
      <c r="C40" s="173"/>
      <c r="D40" s="173"/>
      <c r="E40" s="173" t="str">
        <f>'実質公債費比率（分子）の構造'!L$44</f>
        <v>R01</v>
      </c>
      <c r="F40" s="173"/>
      <c r="G40" s="173"/>
      <c r="H40" s="173" t="str">
        <f>'実質公債費比率（分子）の構造'!M$44</f>
        <v>R02</v>
      </c>
      <c r="I40" s="173"/>
      <c r="J40" s="173"/>
      <c r="K40" s="173" t="str">
        <f>'実質公債費比率（分子）の構造'!N$44</f>
        <v>R03</v>
      </c>
      <c r="L40" s="173"/>
      <c r="M40" s="173"/>
      <c r="N40" s="173" t="str">
        <f>'実質公債費比率（分子）の構造'!O$44</f>
        <v>R04</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1892</v>
      </c>
      <c r="E42" s="173"/>
      <c r="F42" s="173"/>
      <c r="G42" s="173">
        <f>'実質公債費比率（分子）の構造'!L$52</f>
        <v>1976</v>
      </c>
      <c r="H42" s="173"/>
      <c r="I42" s="173"/>
      <c r="J42" s="173">
        <f>'実質公債費比率（分子）の構造'!M$52</f>
        <v>1830</v>
      </c>
      <c r="K42" s="173"/>
      <c r="L42" s="173"/>
      <c r="M42" s="173">
        <f>'実質公債費比率（分子）の構造'!N$52</f>
        <v>1848</v>
      </c>
      <c r="N42" s="173"/>
      <c r="O42" s="173"/>
      <c r="P42" s="173">
        <f>'実質公債費比率（分子）の構造'!O$52</f>
        <v>1895</v>
      </c>
    </row>
    <row r="43" spans="1:16" x14ac:dyDescent="0.2">
      <c r="A43" s="173" t="s">
        <v>65</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66</v>
      </c>
      <c r="B44" s="173">
        <f>'実質公債費比率（分子）の構造'!K$50</f>
        <v>325</v>
      </c>
      <c r="C44" s="173"/>
      <c r="D44" s="173"/>
      <c r="E44" s="173">
        <f>'実質公債費比率（分子）の構造'!L$50</f>
        <v>44</v>
      </c>
      <c r="F44" s="173"/>
      <c r="G44" s="173"/>
      <c r="H44" s="173">
        <f>'実質公債費比率（分子）の構造'!M$50</f>
        <v>3</v>
      </c>
      <c r="I44" s="173"/>
      <c r="J44" s="173"/>
      <c r="K44" s="173">
        <f>'実質公債費比率（分子）の構造'!N$50</f>
        <v>2</v>
      </c>
      <c r="L44" s="173"/>
      <c r="M44" s="173"/>
      <c r="N44" s="173">
        <f>'実質公債費比率（分子）の構造'!O$50</f>
        <v>2</v>
      </c>
      <c r="O44" s="173"/>
      <c r="P44" s="173"/>
    </row>
    <row r="45" spans="1:16" x14ac:dyDescent="0.2">
      <c r="A45" s="173" t="s">
        <v>67</v>
      </c>
      <c r="B45" s="173">
        <f>'実質公債費比率（分子）の構造'!K$49</f>
        <v>122</v>
      </c>
      <c r="C45" s="173"/>
      <c r="D45" s="173"/>
      <c r="E45" s="173">
        <f>'実質公債費比率（分子）の構造'!L$49</f>
        <v>155</v>
      </c>
      <c r="F45" s="173"/>
      <c r="G45" s="173"/>
      <c r="H45" s="173">
        <f>'実質公債費比率（分子）の構造'!M$49</f>
        <v>200</v>
      </c>
      <c r="I45" s="173"/>
      <c r="J45" s="173"/>
      <c r="K45" s="173">
        <f>'実質公債費比率（分子）の構造'!N$49</f>
        <v>217</v>
      </c>
      <c r="L45" s="173"/>
      <c r="M45" s="173"/>
      <c r="N45" s="173">
        <f>'実質公債費比率（分子）の構造'!O$49</f>
        <v>164</v>
      </c>
      <c r="O45" s="173"/>
      <c r="P45" s="173"/>
    </row>
    <row r="46" spans="1:16" x14ac:dyDescent="0.2">
      <c r="A46" s="173" t="s">
        <v>68</v>
      </c>
      <c r="B46" s="173">
        <f>'実質公債費比率（分子）の構造'!K$48</f>
        <v>719</v>
      </c>
      <c r="C46" s="173"/>
      <c r="D46" s="173"/>
      <c r="E46" s="173">
        <f>'実質公債費比率（分子）の構造'!L$48</f>
        <v>718</v>
      </c>
      <c r="F46" s="173"/>
      <c r="G46" s="173"/>
      <c r="H46" s="173">
        <f>'実質公債費比率（分子）の構造'!M$48</f>
        <v>446</v>
      </c>
      <c r="I46" s="173"/>
      <c r="J46" s="173"/>
      <c r="K46" s="173">
        <f>'実質公債費比率（分子）の構造'!N$48</f>
        <v>437</v>
      </c>
      <c r="L46" s="173"/>
      <c r="M46" s="173"/>
      <c r="N46" s="173">
        <f>'実質公債費比率（分子）の構造'!O$48</f>
        <v>414</v>
      </c>
      <c r="O46" s="173"/>
      <c r="P46" s="173"/>
    </row>
    <row r="47" spans="1:16" x14ac:dyDescent="0.2">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71</v>
      </c>
      <c r="B49" s="173">
        <f>'実質公債費比率（分子）の構造'!K$45</f>
        <v>1267</v>
      </c>
      <c r="C49" s="173"/>
      <c r="D49" s="173"/>
      <c r="E49" s="173">
        <f>'実質公債費比率（分子）の構造'!L$45</f>
        <v>1335</v>
      </c>
      <c r="F49" s="173"/>
      <c r="G49" s="173"/>
      <c r="H49" s="173">
        <f>'実質公債費比率（分子）の構造'!M$45</f>
        <v>1388</v>
      </c>
      <c r="I49" s="173"/>
      <c r="J49" s="173"/>
      <c r="K49" s="173">
        <f>'実質公債費比率（分子）の構造'!N$45</f>
        <v>1474</v>
      </c>
      <c r="L49" s="173"/>
      <c r="M49" s="173"/>
      <c r="N49" s="173">
        <f>'実質公債費比率（分子）の構造'!O$45</f>
        <v>1567</v>
      </c>
      <c r="O49" s="173"/>
      <c r="P49" s="173"/>
    </row>
    <row r="50" spans="1:16" x14ac:dyDescent="0.2">
      <c r="A50" s="173" t="s">
        <v>72</v>
      </c>
      <c r="B50" s="173" t="e">
        <f>NA()</f>
        <v>#N/A</v>
      </c>
      <c r="C50" s="173">
        <f>IF(ISNUMBER('実質公債費比率（分子）の構造'!K$53),'実質公債費比率（分子）の構造'!K$53,NA())</f>
        <v>541</v>
      </c>
      <c r="D50" s="173" t="e">
        <f>NA()</f>
        <v>#N/A</v>
      </c>
      <c r="E50" s="173" t="e">
        <f>NA()</f>
        <v>#N/A</v>
      </c>
      <c r="F50" s="173">
        <f>IF(ISNUMBER('実質公債費比率（分子）の構造'!L$53),'実質公債費比率（分子）の構造'!L$53,NA())</f>
        <v>276</v>
      </c>
      <c r="G50" s="173" t="e">
        <f>NA()</f>
        <v>#N/A</v>
      </c>
      <c r="H50" s="173" t="e">
        <f>NA()</f>
        <v>#N/A</v>
      </c>
      <c r="I50" s="173">
        <f>IF(ISNUMBER('実質公債費比率（分子）の構造'!M$53),'実質公債費比率（分子）の構造'!M$53,NA())</f>
        <v>207</v>
      </c>
      <c r="J50" s="173" t="e">
        <f>NA()</f>
        <v>#N/A</v>
      </c>
      <c r="K50" s="173" t="e">
        <f>NA()</f>
        <v>#N/A</v>
      </c>
      <c r="L50" s="173">
        <f>IF(ISNUMBER('実質公債費比率（分子）の構造'!N$53),'実質公債費比率（分子）の構造'!N$53,NA())</f>
        <v>282</v>
      </c>
      <c r="M50" s="173" t="e">
        <f>NA()</f>
        <v>#N/A</v>
      </c>
      <c r="N50" s="173" t="e">
        <f>NA()</f>
        <v>#N/A</v>
      </c>
      <c r="O50" s="173">
        <f>IF(ISNUMBER('実質公債費比率（分子）の構造'!O$53),'実質公債費比率（分子）の構造'!O$53,NA())</f>
        <v>252</v>
      </c>
      <c r="P50" s="173" t="e">
        <f>NA()</f>
        <v>#N/A</v>
      </c>
    </row>
    <row r="53" spans="1:16" x14ac:dyDescent="0.2">
      <c r="A53" s="141" t="s">
        <v>73</v>
      </c>
    </row>
    <row r="54" spans="1:16" x14ac:dyDescent="0.2">
      <c r="A54" s="172"/>
      <c r="B54" s="172" t="str">
        <f>'将来負担比率（分子）の構造'!I$40</f>
        <v>H30</v>
      </c>
      <c r="C54" s="172"/>
      <c r="D54" s="172"/>
      <c r="E54" s="172" t="str">
        <f>'将来負担比率（分子）の構造'!J$40</f>
        <v>R01</v>
      </c>
      <c r="F54" s="172"/>
      <c r="G54" s="172"/>
      <c r="H54" s="172" t="str">
        <f>'将来負担比率（分子）の構造'!K$40</f>
        <v>R02</v>
      </c>
      <c r="I54" s="172"/>
      <c r="J54" s="172"/>
      <c r="K54" s="172" t="str">
        <f>'将来負担比率（分子）の構造'!L$40</f>
        <v>R03</v>
      </c>
      <c r="L54" s="172"/>
      <c r="M54" s="172"/>
      <c r="N54" s="172" t="str">
        <f>'将来負担比率（分子）の構造'!M$40</f>
        <v>R04</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44</v>
      </c>
      <c r="B56" s="172"/>
      <c r="C56" s="172"/>
      <c r="D56" s="172">
        <f>'将来負担比率（分子）の構造'!I$52</f>
        <v>19261</v>
      </c>
      <c r="E56" s="172"/>
      <c r="F56" s="172"/>
      <c r="G56" s="172">
        <f>'将来負担比率（分子）の構造'!J$52</f>
        <v>19548</v>
      </c>
      <c r="H56" s="172"/>
      <c r="I56" s="172"/>
      <c r="J56" s="172">
        <f>'将来負担比率（分子）の構造'!K$52</f>
        <v>19764</v>
      </c>
      <c r="K56" s="172"/>
      <c r="L56" s="172"/>
      <c r="M56" s="172">
        <f>'将来負担比率（分子）の構造'!L$52</f>
        <v>19640</v>
      </c>
      <c r="N56" s="172"/>
      <c r="O56" s="172"/>
      <c r="P56" s="172">
        <f>'将来負担比率（分子）の構造'!M$52</f>
        <v>18975</v>
      </c>
    </row>
    <row r="57" spans="1:16" x14ac:dyDescent="0.2">
      <c r="A57" s="172" t="s">
        <v>43</v>
      </c>
      <c r="B57" s="172"/>
      <c r="C57" s="172"/>
      <c r="D57" s="172">
        <f>'将来負担比率（分子）の構造'!I$51</f>
        <v>4677</v>
      </c>
      <c r="E57" s="172"/>
      <c r="F57" s="172"/>
      <c r="G57" s="172">
        <f>'将来負担比率（分子）の構造'!J$51</f>
        <v>5048</v>
      </c>
      <c r="H57" s="172"/>
      <c r="I57" s="172"/>
      <c r="J57" s="172">
        <f>'将来負担比率（分子）の構造'!K$51</f>
        <v>4705</v>
      </c>
      <c r="K57" s="172"/>
      <c r="L57" s="172"/>
      <c r="M57" s="172">
        <f>'将来負担比率（分子）の構造'!L$51</f>
        <v>4059</v>
      </c>
      <c r="N57" s="172"/>
      <c r="O57" s="172"/>
      <c r="P57" s="172">
        <f>'将来負担比率（分子）の構造'!M$51</f>
        <v>3757</v>
      </c>
    </row>
    <row r="58" spans="1:16" x14ac:dyDescent="0.2">
      <c r="A58" s="172" t="s">
        <v>42</v>
      </c>
      <c r="B58" s="172"/>
      <c r="C58" s="172"/>
      <c r="D58" s="172">
        <f>'将来負担比率（分子）の構造'!I$50</f>
        <v>3367</v>
      </c>
      <c r="E58" s="172"/>
      <c r="F58" s="172"/>
      <c r="G58" s="172">
        <f>'将来負担比率（分子）の構造'!J$50</f>
        <v>3595</v>
      </c>
      <c r="H58" s="172"/>
      <c r="I58" s="172"/>
      <c r="J58" s="172">
        <f>'将来負担比率（分子）の構造'!K$50</f>
        <v>3505</v>
      </c>
      <c r="K58" s="172"/>
      <c r="L58" s="172"/>
      <c r="M58" s="172">
        <f>'将来負担比率（分子）の構造'!L$50</f>
        <v>4776</v>
      </c>
      <c r="N58" s="172"/>
      <c r="O58" s="172"/>
      <c r="P58" s="172">
        <f>'将来負担比率（分子）の構造'!M$50</f>
        <v>4873</v>
      </c>
    </row>
    <row r="59" spans="1:16" x14ac:dyDescent="0.2">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36</v>
      </c>
      <c r="B62" s="172">
        <f>'将来負担比率（分子）の構造'!I$45</f>
        <v>1982</v>
      </c>
      <c r="C62" s="172"/>
      <c r="D62" s="172"/>
      <c r="E62" s="172">
        <f>'将来負担比率（分子）の構造'!J$45</f>
        <v>1885</v>
      </c>
      <c r="F62" s="172"/>
      <c r="G62" s="172"/>
      <c r="H62" s="172">
        <f>'将来負担比率（分子）の構造'!K$45</f>
        <v>1825</v>
      </c>
      <c r="I62" s="172"/>
      <c r="J62" s="172"/>
      <c r="K62" s="172">
        <f>'将来負担比率（分子）の構造'!L$45</f>
        <v>1774</v>
      </c>
      <c r="L62" s="172"/>
      <c r="M62" s="172"/>
      <c r="N62" s="172">
        <f>'将来負担比率（分子）の構造'!M$45</f>
        <v>1658</v>
      </c>
      <c r="O62" s="172"/>
      <c r="P62" s="172"/>
    </row>
    <row r="63" spans="1:16" x14ac:dyDescent="0.2">
      <c r="A63" s="172" t="s">
        <v>35</v>
      </c>
      <c r="B63" s="172">
        <f>'将来負担比率（分子）の構造'!I$44</f>
        <v>1947</v>
      </c>
      <c r="C63" s="172"/>
      <c r="D63" s="172"/>
      <c r="E63" s="172">
        <f>'将来負担比率（分子）の構造'!J$44</f>
        <v>1800</v>
      </c>
      <c r="F63" s="172"/>
      <c r="G63" s="172"/>
      <c r="H63" s="172">
        <f>'将来負担比率（分子）の構造'!K$44</f>
        <v>1684</v>
      </c>
      <c r="I63" s="172"/>
      <c r="J63" s="172"/>
      <c r="K63" s="172">
        <f>'将来負担比率（分子）の構造'!L$44</f>
        <v>1672</v>
      </c>
      <c r="L63" s="172"/>
      <c r="M63" s="172"/>
      <c r="N63" s="172">
        <f>'将来負担比率（分子）の構造'!M$44</f>
        <v>1502</v>
      </c>
      <c r="O63" s="172"/>
      <c r="P63" s="172"/>
    </row>
    <row r="64" spans="1:16" x14ac:dyDescent="0.2">
      <c r="A64" s="172" t="s">
        <v>34</v>
      </c>
      <c r="B64" s="172">
        <f>'将来負担比率（分子）の構造'!I$43</f>
        <v>7456</v>
      </c>
      <c r="C64" s="172"/>
      <c r="D64" s="172"/>
      <c r="E64" s="172">
        <f>'将来負担比率（分子）の構造'!J$43</f>
        <v>8144</v>
      </c>
      <c r="F64" s="172"/>
      <c r="G64" s="172"/>
      <c r="H64" s="172">
        <f>'将来負担比率（分子）の構造'!K$43</f>
        <v>7590</v>
      </c>
      <c r="I64" s="172"/>
      <c r="J64" s="172"/>
      <c r="K64" s="172">
        <f>'将来負担比率（分子）の構造'!L$43</f>
        <v>6392</v>
      </c>
      <c r="L64" s="172"/>
      <c r="M64" s="172"/>
      <c r="N64" s="172">
        <f>'将来負担比率（分子）の構造'!M$43</f>
        <v>5144</v>
      </c>
      <c r="O64" s="172"/>
      <c r="P64" s="172"/>
    </row>
    <row r="65" spans="1:16" x14ac:dyDescent="0.2">
      <c r="A65" s="172" t="s">
        <v>33</v>
      </c>
      <c r="B65" s="172">
        <f>'将来負担比率（分子）の構造'!I$42</f>
        <v>72</v>
      </c>
      <c r="C65" s="172"/>
      <c r="D65" s="172"/>
      <c r="E65" s="172">
        <f>'将来負担比率（分子）の構造'!J$42</f>
        <v>28</v>
      </c>
      <c r="F65" s="172"/>
      <c r="G65" s="172"/>
      <c r="H65" s="172">
        <f>'将来負担比率（分子）の構造'!K$42</f>
        <v>25</v>
      </c>
      <c r="I65" s="172"/>
      <c r="J65" s="172"/>
      <c r="K65" s="172">
        <f>'将来負担比率（分子）の構造'!L$42</f>
        <v>23</v>
      </c>
      <c r="L65" s="172"/>
      <c r="M65" s="172"/>
      <c r="N65" s="172">
        <f>'将来負担比率（分子）の構造'!M$42</f>
        <v>21</v>
      </c>
      <c r="O65" s="172"/>
      <c r="P65" s="172"/>
    </row>
    <row r="66" spans="1:16" x14ac:dyDescent="0.2">
      <c r="A66" s="172" t="s">
        <v>32</v>
      </c>
      <c r="B66" s="172">
        <f>'将来負担比率（分子）の構造'!I$41</f>
        <v>15848</v>
      </c>
      <c r="C66" s="172"/>
      <c r="D66" s="172"/>
      <c r="E66" s="172">
        <f>'将来負担比率（分子）の構造'!J$41</f>
        <v>16355</v>
      </c>
      <c r="F66" s="172"/>
      <c r="G66" s="172"/>
      <c r="H66" s="172">
        <f>'将来負担比率（分子）の構造'!K$41</f>
        <v>17745</v>
      </c>
      <c r="I66" s="172"/>
      <c r="J66" s="172"/>
      <c r="K66" s="172">
        <f>'将来負担比率（分子）の構造'!L$41</f>
        <v>17515</v>
      </c>
      <c r="L66" s="172"/>
      <c r="M66" s="172"/>
      <c r="N66" s="172">
        <f>'将来負担比率（分子）の構造'!M$41</f>
        <v>17377</v>
      </c>
      <c r="O66" s="172"/>
      <c r="P66" s="172"/>
    </row>
    <row r="67" spans="1:16" x14ac:dyDescent="0.2">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21</v>
      </c>
      <c r="G67" s="172" t="e">
        <f>NA()</f>
        <v>#N/A</v>
      </c>
      <c r="H67" s="172" t="e">
        <f>NA()</f>
        <v>#N/A</v>
      </c>
      <c r="I67" s="172">
        <f>IF(ISNUMBER('将来負担比率（分子）の構造'!K$53), IF('将来負担比率（分子）の構造'!K$53 &lt; 0, 0, '将来負担比率（分子）の構造'!K$53), NA())</f>
        <v>894</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77</v>
      </c>
      <c r="B70" s="174"/>
      <c r="C70" s="174"/>
      <c r="D70" s="174"/>
      <c r="E70" s="174"/>
      <c r="F70" s="174"/>
    </row>
    <row r="71" spans="1:16" x14ac:dyDescent="0.2">
      <c r="A71" s="175"/>
      <c r="B71" s="175" t="str">
        <f>基金残高に係る経年分析!F54</f>
        <v>R02</v>
      </c>
      <c r="C71" s="175" t="str">
        <f>基金残高に係る経年分析!G54</f>
        <v>R03</v>
      </c>
      <c r="D71" s="175" t="str">
        <f>基金残高に係る経年分析!H54</f>
        <v>R04</v>
      </c>
    </row>
    <row r="72" spans="1:16" x14ac:dyDescent="0.2">
      <c r="A72" s="175" t="s">
        <v>78</v>
      </c>
      <c r="B72" s="176">
        <f>基金残高に係る経年分析!F55</f>
        <v>1554</v>
      </c>
      <c r="C72" s="176">
        <f>基金残高に係る経年分析!G55</f>
        <v>2402</v>
      </c>
      <c r="D72" s="176">
        <f>基金残高に係る経年分析!H55</f>
        <v>2403</v>
      </c>
    </row>
    <row r="73" spans="1:16" x14ac:dyDescent="0.2">
      <c r="A73" s="175" t="s">
        <v>79</v>
      </c>
      <c r="B73" s="176">
        <f>基金残高に係る経年分析!F56</f>
        <v>12</v>
      </c>
      <c r="C73" s="176">
        <f>基金残高に係る経年分析!G56</f>
        <v>12</v>
      </c>
      <c r="D73" s="176">
        <f>基金残高に係る経年分析!H56</f>
        <v>13</v>
      </c>
    </row>
    <row r="74" spans="1:16" x14ac:dyDescent="0.2">
      <c r="A74" s="175" t="s">
        <v>80</v>
      </c>
      <c r="B74" s="176">
        <f>基金残高に係る経年分析!F57</f>
        <v>1625</v>
      </c>
      <c r="C74" s="176">
        <f>基金残高に係る経年分析!G57</f>
        <v>2034</v>
      </c>
      <c r="D74" s="176">
        <f>基金残高に係る経年分析!H57</f>
        <v>2169</v>
      </c>
    </row>
  </sheetData>
  <sheetProtection algorithmName="SHA-512" hashValue="IkhQGt0oBlMzOU5HjG6ED/6jQw/YVLnSbfDrfBVm+qi0Vf+FjmwZyY6CBNEoOAg4qT96ykPJ2ZH/vytGeVQ80Q==" saltValue="IcIbJg1XD5R0UcjPP+i24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荒木　將吉</cp:lastModifiedBy>
  <cp:lastPrinted>2024-03-25T01:03:29Z</cp:lastPrinted>
  <dcterms:modified xsi:type="dcterms:W3CDTF">2024-09-29T23:47:54Z</dcterms:modified>
</cp:coreProperties>
</file>