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45" yWindow="525" windowWidth="20085" windowHeight="459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BW34" i="9"/>
  <c r="BW35" i="9" s="1"/>
  <c r="BW36" i="9" s="1"/>
  <c r="BW37" i="9" s="1"/>
  <c r="BW38" i="9" s="1"/>
  <c r="BW39" i="9" s="1"/>
  <c r="BW40" i="9" s="1"/>
  <c r="BW41" i="9" s="1"/>
  <c r="U34" i="9"/>
  <c r="U35" i="9" s="1"/>
  <c r="U36" i="9" s="1"/>
  <c r="C34" i="9"/>
  <c r="AM34" i="9" s="1"/>
  <c r="CO34" i="9" l="1"/>
  <c r="CO35" i="9" s="1"/>
  <c r="CO36" i="9" s="1"/>
  <c r="CO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<sst xmlns="http://schemas.openxmlformats.org/spreadsheetml/2006/main" count="988" uniqueCount="555">
  <si>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</si>
  <si>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</si>
  <si>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</si>
  <si>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</si>
  <si>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</si>
  <si>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</si>
  <si>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</si>
  <si>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</si>
  <si>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</si>
  <si>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</si>
  <si>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</si>
  <si>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</si>
  <si>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</si>
  <si>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</si>
  <si>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</si>
  <si>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</si>
  <si>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</si>
  <si>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</si>
  <si>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</si>
  <si>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</si>
  <si>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</si>
  <si>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</si>
  <si>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</si>
  <si>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</si>
  <si>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</si>
  <si>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</si>
  <si>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</si>
  <si>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</si>
  <si>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</si>
  <si>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</si>
  <si>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</si>
  <si>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</si>
  <si>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</si>
  <si>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</si>
  <si>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</si>
  <si>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</si>
  <si>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</si>
  <si>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</si>
  <si>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</si>
  <si>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</si>
  <si>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</si>
  <si>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</si>
  <si>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</si>
  <si>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</si>
  <si>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</si>
  <si>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</si>
  <si>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</si>
  <si>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</si>
  <si>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</si>
  <si>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</si>
  <si>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</si>
  <si>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</si>
  <si>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</si>
  <si>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</si>
  <si>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</si>
  <si>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</si>
  <si>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</si>
  <si>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</si>
  <si>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</si>
  <si>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</si>
  <si>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</si>
  <si>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</si>
  <si>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</si>
  <si>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</si>
  <si>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</si>
  <si>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</si>
  <si>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</si>
  <si>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</si>
  <si>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</si>
  <si>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</si>
  <si>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</si>
  <si>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</si>
  <si>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</si>
  <si>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</si>
  <si>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</si>
  <si>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</si>
  <si>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</si>
  <si>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</si>
  <si>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</si>
  <si>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</si>
  <si>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</si>
  <si>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</si>
  <si>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</si>
  <si>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</si>
  <si>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</si>
  <si>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</si>
  <si>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</si>
  <si>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</si>
  <si>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</si>
  <si>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</si>
  <si>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</si>
  <si>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</si>
  <si>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</si>
  <si>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</si>
  <si>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</si>
  <si>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</si>
  <si>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</si>
  <si>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</si>
  <si>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</si>
  <si>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</si>
  <si>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</si>
  <si>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</si>
  <si>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</si>
  <si>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</si>
  <si>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</si>
  <si>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</si>
  <si>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</si>
  <si>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</si>
  <si>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</si>
  <si>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</si>
  <si>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</si>
  <si>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</si>
  <si>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</si>
  <si>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</si>
  <si>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</si>
  <si>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</si>
  <si>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</si>
  <si>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</si>
  <si>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</si>
  <si>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</si>
  <si>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</si>
  <si>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</si>
  <si>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</si>
  <si>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</si>
  <si>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</si>
  <si>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</si>
  <si>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</si>
  <si>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</si>
  <si>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</si>
  <si>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</si>
  <si>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</si>
  <si>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</si>
  <si>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</si>
  <si>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</si>
  <si>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</si>
  <si>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</si>
  <si>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</si>
  <si>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</si>
  <si>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</si>
  <si>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</si>
  <si>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</si>
  <si>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</si>
  <si>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</si>
  <si>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</si>
  <si>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</si>
  <si>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</si>
  <si>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</si>
  <si>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</si>
  <si>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</si>
  <si>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</si>
  <si>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</si>
  <si>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</si>
  <si>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</si>
  <si>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</si>
  <si>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</si>
  <si>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</si>
  <si>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</si>
  <si>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</si>
  <si>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</si>
  <si>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</si>
  <si>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</si>
  <si>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</si>
  <si>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</si>
  <si>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</si>
  <si>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</si>
  <si>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</si>
  <si>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</si>
  <si>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</si>
  <si>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</si>
  <si>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</si>
  <si>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</si>
  <si>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</si>
  <si>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</si>
  <si>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</si>
  <si>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</si>
  <si>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</si>
  <si>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</si>
  <si>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</si>
  <si>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</si>
  <si>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</si>
  <si>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</si>
  <si>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</si>
  <si>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</si>
  <si>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</si>
  <si>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</si>
  <si>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</si>
  <si>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</si>
  <si>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</si>
  <si>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</si>
  <si>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</si>
  <si>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</si>
  <si>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</si>
  <si>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</si>
  <si>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</si>
  <si>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京都府向日市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</si>
  <si>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</si>
  <si>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</si>
  <si>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</si>
  <si>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</si>
  <si>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</si>
  <si>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</si>
  <si>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</si>
  <si>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</si>
  <si>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</si>
  <si>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</si>
  <si>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</si>
  <si>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</si>
  <si>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</si>
  <si>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</si>
  <si>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</si>
  <si>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</si>
  <si>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</si>
  <si>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</si>
  <si>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</si>
  <si>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</si>
  <si>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</si>
  <si>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</si>
  <si>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</si>
  <si>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</si>
  <si>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</si>
  <si>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</si>
  <si>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</si>
  <si>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</si>
  <si>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</si>
  <si>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</si>
  <si>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</si>
  <si>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</si>
  <si>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</si>
  <si>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</si>
  <si>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</si>
  <si>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</si>
  <si>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</si>
  <si>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</si>
  <si>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</si>
  <si>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</si>
  <si>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</si>
  <si>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</si>
  <si>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</si>
  <si>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</si>
  <si>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</si>
  <si>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</si>
  <si>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</si>
  <si>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</si>
  <si>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</si>
  <si>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</si>
  <si>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</si>
  <si>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</si>
  <si>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</si>
  <si>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</si>
  <si>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</si>
  <si>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</si>
  <si>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</si>
  <si>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</si>
  <si>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</si>
  <si>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</si>
  <si>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</si>
  <si>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</si>
  <si>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</si>
  <si>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</si>
  <si>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</si>
  <si>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</si>
  <si>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</si>
  <si>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</si>
  <si>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</si>
  <si>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</si>
  <si>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</si>
  <si>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</si>
  <si>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</si>
  <si>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</si>
  <si>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</si>
  <si>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</si>
  <si>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</si>
  <si>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</si>
  <si>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</si>
  <si>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</si>
  <si>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</si>
  <si>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</si>
  <si>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</si>
  <si>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</si>
  <si>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</si>
  <si>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</si>
  <si>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</si>
  <si>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</si>
  <si>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</si>
  <si>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</si>
  <si>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</si>
  <si>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</si>
  <si>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</si>
  <si>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</si>
  <si>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</si>
  <si>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</si>
  <si>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</si>
  <si>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</si>
  <si>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</si>
  <si>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</si>
  <si>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</si>
  <si>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</si>
  <si>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</si>
  <si>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</si>
  <si>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</si>
  <si>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</si>
  <si>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</si>
  <si>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</si>
  <si>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</si>
  <si>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</si>
  <si>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</si>
  <si>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</si>
  <si>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</si>
  <si>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</si>
  <si>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</si>
  <si>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</si>
  <si>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</si>
  <si>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</si>
  <si>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</si>
  <si>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</si>
  <si>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</si>
  <si>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</si>
  <si>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</si>
  <si>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</si>
  <si>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</si>
  <si>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</si>
  <si>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</si>
  <si>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</si>
  <si>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</si>
  <si>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</si>
  <si>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</si>
  <si>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</si>
  <si>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</si>
  <si>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</si>
  <si>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</si>
  <si>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</si>
  <si>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</si>
  <si>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</si>
  <si>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</si>
  <si>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</si>
  <si>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</si>
  <si>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</si>
  <si>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</si>
  <si>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</si>
  <si>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</si>
  <si>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</si>
  <si>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</si>
  <si>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</si>
  <si>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京都府向日市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</si>
  <si>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</si>
  <si>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</si>
  <si>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</si>
  <si>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</si>
  <si>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</si>
  <si>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</si>
  <si>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</si>
  <si>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</si>
  <si>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</si>
  <si>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</si>
  <si>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</si>
  <si>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</si>
  <si>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</si>
  <si>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</si>
  <si>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</si>
  <si>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</si>
  <si>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</si>
  <si>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</si>
  <si>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</si>
  <si>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</si>
  <si>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</si>
  <si>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</si>
  <si>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</si>
  <si>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</si>
  <si>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</si>
  <si>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</si>
  <si>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</si>
  <si>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</si>
  <si>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</si>
  <si>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</si>
  <si>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</si>
  <si>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</si>
  <si>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</si>
  <si>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</si>
  <si>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</si>
  <si>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</si>
  <si>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</si>
  <si>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</si>
  <si>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</si>
  <si>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</si>
  <si>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</si>
  <si>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</si>
  <si>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</si>
  <si>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</si>
  <si>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</si>
  <si>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</si>
  <si>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</si>
  <si>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</si>
  <si>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</si>
  <si>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</si>
  <si>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</si>
  <si>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</si>
  <si>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</si>
  <si>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</si>
  <si>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</si>
  <si>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</si>
  <si>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</si>
  <si>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</si>
  <si>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</si>
  <si>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</si>
  <si>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</si>
  <si>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</si>
  <si>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</si>
  <si>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</si>
  <si>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</si>
  <si>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</si>
  <si>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</si>
  <si>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</si>
  <si>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</si>
  <si>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</si>
  <si>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</si>
  <si>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</si>
  <si>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</si>
  <si>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</si>
  <si>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</si>
  <si>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</si>
  <si>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</si>
  <si>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</si>
  <si>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</si>
  <si>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</si>
  <si>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</si>
  <si>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</si>
  <si>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</si>
  <si>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</si>
  <si>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</si>
  <si>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</si>
  <si>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</si>
  <si>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</si>
  <si>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</si>
  <si>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</si>
  <si>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</si>
  <si>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</si>
  <si>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</si>
  <si>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</si>
  <si>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</si>
  <si>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</si>
  <si>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</si>
  <si>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</si>
  <si>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</si>
  <si>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</si>
  <si>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</si>
  <si>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</si>
  <si>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</si>
  <si>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</si>
  <si>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</si>
  <si>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</si>
  <si>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</si>
  <si>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</si>
  <si>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</si>
  <si>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</si>
  <si>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</si>
  <si>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</si>
  <si>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</si>
  <si>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</si>
  <si>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</si>
  <si>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</si>
  <si>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</si>
  <si>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</si>
  <si>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</si>
  <si>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</si>
  <si>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</si>
  <si>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</si>
  <si>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</si>
  <si>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</si>
  <si>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</si>
  <si>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</si>
  <si>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</si>
  <si>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</si>
  <si>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</si>
  <si>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</si>
  <si>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</si>
  <si>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</si>
  <si>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</si>
  <si>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</si>
  <si>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</si>
  <si>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</si>
  <si>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</si>
  <si>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</si>
  <si>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</si>
  <si>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</si>
  <si>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</si>
  <si>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</si>
  <si>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</si>
  <si>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</si>
  <si>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</si>
  <si>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</si>
  <si>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</si>
  <si>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</si>
  <si>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</si>
  <si>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</si>
  <si>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</si>
  <si>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</si>
  <si>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</si>
  <si>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</si>
  <si>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</si>
  <si>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</si>
  <si>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</si>
  <si>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</si>
  <si>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</si>
  <si>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</si>
  <si>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</si>
  <si>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</si>
  <si>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</si>
  <si>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</si>
  <si>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</si>
  <si>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</si>
  <si>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</si>
  <si>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</si>
  <si>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</si>
  <si>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</si>
  <si>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</si>
  <si>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</si>
  <si>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0.77</t>
  </si>
  <si>
    <t>水道事業会計</t>
  </si>
  <si>
    <t>一般会計</t>
  </si>
  <si>
    <t>介護保険事業特別会計</t>
  </si>
  <si>
    <t>下水道事業特別会計</t>
  </si>
  <si>
    <t>後期高齢者医療特別会計</t>
  </si>
  <si>
    <t>国民健康保険事業特別会計</t>
  </si>
  <si>
    <t>その他会計（赤字）</t>
  </si>
  <si>
    <t>その他会計（黒字）</t>
  </si>
  <si>
    <t>-</t>
    <phoneticPr fontId="2"/>
  </si>
  <si>
    <t>-</t>
    <phoneticPr fontId="2"/>
  </si>
  <si>
    <t>乙訓土地開発公社</t>
    <rPh sb="0" eb="2">
      <t>オトクニ</t>
    </rPh>
    <rPh sb="2" eb="4">
      <t>トチ</t>
    </rPh>
    <rPh sb="4" eb="6">
      <t>カイハツ</t>
    </rPh>
    <rPh sb="6" eb="8">
      <t>コウシャ</t>
    </rPh>
    <phoneticPr fontId="2"/>
  </si>
  <si>
    <t>向日市スポーツ文化協会</t>
    <rPh sb="0" eb="3">
      <t>ムコウシ</t>
    </rPh>
    <rPh sb="7" eb="9">
      <t>ブンカ</t>
    </rPh>
    <rPh sb="9" eb="11">
      <t>キョウカイ</t>
    </rPh>
    <phoneticPr fontId="2"/>
  </si>
  <si>
    <t>向日市埋蔵文化財センター</t>
    <rPh sb="0" eb="3">
      <t>ムコウシ</t>
    </rPh>
    <rPh sb="3" eb="5">
      <t>マイゾウ</t>
    </rPh>
    <rPh sb="5" eb="8">
      <t>ブンカザイ</t>
    </rPh>
    <phoneticPr fontId="2"/>
  </si>
  <si>
    <t>向日市水道メンテナンス</t>
    <rPh sb="0" eb="3">
      <t>ムコウシ</t>
    </rPh>
    <rPh sb="3" eb="5">
      <t>スイドウ</t>
    </rPh>
    <phoneticPr fontId="2"/>
  </si>
  <si>
    <t>-</t>
    <phoneticPr fontId="2"/>
  </si>
  <si>
    <t>-</t>
    <phoneticPr fontId="2"/>
  </si>
  <si>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</si>
  <si>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</si>
  <si>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</si>
  <si>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</si>
  <si>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</si>
  <si>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</si>
  <si>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</si>
  <si>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</si>
  <si>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</si>
  <si>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t>
    <phoneticPr fontId="2"/>
  </si>
  <si>
    <t>-</t>
    <phoneticPr fontId="2"/>
  </si>
  <si>
    <t>-</t>
    <phoneticPr fontId="2"/>
  </si>
  <si>
    <t>-</t>
    <phoneticPr fontId="2"/>
  </si>
  <si>
    <t>-</t>
    <phoneticPr fontId="2"/>
  </si>
  <si>
    <t>▲0</t>
    <phoneticPr fontId="2"/>
  </si>
  <si>
    <t>▲1</t>
    <phoneticPr fontId="2"/>
  </si>
  <si>
    <t>▲5</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</si>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</sst>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29303</c:v>
                </c:pt>
                <c:pt idx="1">
                  <c:v>34449</c:v>
                </c:pt>
                <c:pt idx="2">
                  <c:v>29483</c:v>
                </c:pt>
                <c:pt idx="3">
                  <c:v>32493</c:v>
                </c:pt>
                <c:pt idx="4">
                  <c:v>45906</c:v>
                </c:pt>
              </c:numCache>
            </c:numRef>
          </c:val>
          <c:smooth val="0"/>
        </c:ser>
        <c:dLbls>
          <c:showLegendKey val="0"/>
          <c:showVal val="0"/>
          <c:showCatName val="0"/>
          <c:showSerName val="0"/>
          <c:showPercent val="0"/>
          <c:showBubbleSize val="0"/>
        </c:dLbls>
        <c:marker val="1"/>
        <c:smooth val="0"/>
        <c:axId val="83986688"/>
        <c:axId val="83992960"/>
      </c:lineChart>
      <c:catAx>
        <c:axId val="83986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92960"/>
        <c:crosses val="autoZero"/>
        <c:auto val="1"/>
        <c:lblAlgn val="ctr"/>
        <c:lblOffset val="100"/>
        <c:tickLblSkip val="1"/>
        <c:tickMarkSkip val="1"/>
        <c:noMultiLvlLbl val="0"/>
      </c:catAx>
      <c:valAx>
        <c:axId val="83992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8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3.68</c:v>
                </c:pt>
                <c:pt idx="1">
                  <c:v>3.77</c:v>
                </c:pt>
                <c:pt idx="2">
                  <c:v>3.9</c:v>
                </c:pt>
                <c:pt idx="3">
                  <c:v>4.8899999999999997</c:v>
                </c:pt>
                <c:pt idx="4">
                  <c:v>4.01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15.66</c:v>
                </c:pt>
                <c:pt idx="1">
                  <c:v>17.559999999999999</c:v>
                </c:pt>
                <c:pt idx="2">
                  <c:v>20.32</c:v>
                </c:pt>
                <c:pt idx="3">
                  <c:v>20.18</c:v>
                </c:pt>
                <c:pt idx="4">
                  <c:v>20.14</c:v>
                </c:pt>
              </c:numCache>
            </c:numRef>
          </c:val>
        </c:ser>
        <c:dLbls>
          <c:showLegendKey val="0"/>
          <c:showVal val="0"/>
          <c:showCatName val="0"/>
          <c:showSerName val="0"/>
          <c:showPercent val="0"/>
          <c:showBubbleSize val="0"/>
        </c:dLbls>
        <c:gapWidth val="250"/>
        <c:overlap val="100"/>
        <c:axId val="84728064"/>
        <c:axId val="8768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7.04</c:v>
                </c:pt>
                <c:pt idx="1">
                  <c:v>1.94</c:v>
                </c:pt>
                <c:pt idx="2">
                  <c:v>3.23</c:v>
                </c:pt>
                <c:pt idx="3">
                  <c:v>1.1599999999999999</c:v>
                </c:pt>
                <c:pt idx="4">
                  <c:v>-0.77</c:v>
                </c:pt>
              </c:numCache>
            </c:numRef>
          </c:val>
          <c:smooth val="0"/>
        </c:ser>
        <c:dLbls>
          <c:showLegendKey val="0"/>
          <c:showVal val="0"/>
          <c:showCatName val="0"/>
          <c:showSerName val="0"/>
          <c:showPercent val="0"/>
          <c:showBubbleSize val="0"/>
        </c:dLbls>
        <c:marker val="1"/>
        <c:smooth val="0"/>
        <c:axId val="84728064"/>
        <c:axId val="87687552"/>
      </c:lineChart>
      <c:catAx>
        <c:axId val="8472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687552"/>
        <c:crosses val="autoZero"/>
        <c:auto val="1"/>
        <c:lblAlgn val="ctr"/>
        <c:lblOffset val="100"/>
        <c:tickLblSkip val="1"/>
        <c:tickMarkSkip val="1"/>
        <c:noMultiLvlLbl val="0"/>
      </c:catAx>
      <c:valAx>
        <c:axId val="876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2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0.47</c:v>
                </c:pt>
                <c:pt idx="4">
                  <c:v>#N/A</c:v>
                </c:pt>
                <c:pt idx="5">
                  <c:v>0.08</c:v>
                </c:pt>
                <c:pt idx="6">
                  <c:v>#N/A</c:v>
                </c:pt>
                <c:pt idx="7">
                  <c:v>0.13</c:v>
                </c:pt>
                <c:pt idx="8">
                  <c:v>#N/A</c:v>
                </c:pt>
                <c:pt idx="9">
                  <c:v>0.08</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0.45</c:v>
                </c:pt>
                <c:pt idx="4">
                  <c:v>#N/A</c:v>
                </c:pt>
                <c:pt idx="5">
                  <c:v>0.25</c:v>
                </c:pt>
                <c:pt idx="6">
                  <c:v>#N/A</c:v>
                </c:pt>
                <c:pt idx="7">
                  <c:v>0.21</c:v>
                </c:pt>
                <c:pt idx="8">
                  <c:v>#N/A</c:v>
                </c:pt>
                <c:pt idx="9">
                  <c:v>0.23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0.11</c:v>
                </c:pt>
                <c:pt idx="4">
                  <c:v>#N/A</c:v>
                </c:pt>
                <c:pt idx="5">
                  <c:v>0.55000000000000004</c:v>
                </c:pt>
                <c:pt idx="6">
                  <c:v>#N/A</c:v>
                </c:pt>
                <c:pt idx="7">
                  <c:v>0.33</c:v>
                </c:pt>
                <c:pt idx="8">
                  <c:v>#N/A</c:v>
                </c:pt>
                <c:pt idx="9">
                  <c:v>0.69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0.73</c:v>
                </c:pt>
                <c:pt idx="2">
                  <c:v>#N/A</c:v>
                </c:pt>
                <c:pt idx="3">
                  <c:v>0.92</c:v>
                </c:pt>
                <c:pt idx="4">
                  <c:v>#N/A</c:v>
                </c:pt>
                <c:pt idx="5">
                  <c:v>0.75</c:v>
                </c:pt>
                <c:pt idx="6">
                  <c:v>#N/A</c:v>
                </c:pt>
                <c:pt idx="7">
                  <c:v>0.65</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3.77</c:v>
                </c:pt>
                <c:pt idx="4">
                  <c:v>#N/A</c:v>
                </c:pt>
                <c:pt idx="5">
                  <c:v>3.9</c:v>
                </c:pt>
                <c:pt idx="6">
                  <c:v>#N/A</c:v>
                </c:pt>
                <c:pt idx="7">
                  <c:v>4.8899999999999997</c:v>
                </c:pt>
                <c:pt idx="8">
                  <c:v>#N/A</c:v>
                </c:pt>
                <c:pt idx="9">
                  <c:v>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4.83</c:v>
                </c:pt>
                <c:pt idx="2">
                  <c:v>#N/A</c:v>
                </c:pt>
                <c:pt idx="3">
                  <c:v>5.69</c:v>
                </c:pt>
                <c:pt idx="4">
                  <c:v>#N/A</c:v>
                </c:pt>
                <c:pt idx="5">
                  <c:v>6.5</c:v>
                </c:pt>
                <c:pt idx="6">
                  <c:v>#N/A</c:v>
                </c:pt>
                <c:pt idx="7">
                  <c:v>7.26</c:v>
                </c:pt>
                <c:pt idx="8">
                  <c:v>#N/A</c:v>
                </c:pt>
                <c:pt idx="9">
                  <c:v>7.8</c:v>
                </c:pt>
              </c:numCache>
            </c:numRef>
          </c:val>
        </c:ser>
        <c:dLbls>
          <c:showLegendKey val="0"/>
          <c:showVal val="0"/>
          <c:showCatName val="0"/>
          <c:showSerName val="0"/>
          <c:showPercent val="0"/>
          <c:showBubbleSize val="0"/>
        </c:dLbls>
        <c:gapWidth val="150"/>
        <c:overlap val="100"/>
        <c:axId val="87789952"/>
        <c:axId val="87791488"/>
      </c:barChart>
      <c:catAx>
        <c:axId val="877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791488"/>
        <c:crosses val="autoZero"/>
        <c:auto val="1"/>
        <c:lblAlgn val="ctr"/>
        <c:lblOffset val="100"/>
        <c:tickLblSkip val="1"/>
        <c:tickMarkSkip val="1"/>
        <c:noMultiLvlLbl val="0"/>
      </c:catAx>
      <c:valAx>
        <c:axId val="8779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8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1733</c:v>
                </c:pt>
                <c:pt idx="5">
                  <c:v>1742</c:v>
                </c:pt>
                <c:pt idx="8">
                  <c:v>1774</c:v>
                </c:pt>
                <c:pt idx="11">
                  <c:v>1772</c:v>
                </c:pt>
                <c:pt idx="14">
                  <c:v>1830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c:v>
                </c:pt>
                <c:pt idx="3">
                  <c:v>37</c:v>
                </c:pt>
                <c:pt idx="6">
                  <c:v>19</c:v>
                </c:pt>
                <c:pt idx="9">
                  <c:v>18</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206</c:v>
                </c:pt>
                <c:pt idx="3">
                  <c:v>207</c:v>
                </c:pt>
                <c:pt idx="6">
                  <c:v>193</c:v>
                </c:pt>
                <c:pt idx="9">
                  <c:v>170</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649</c:v>
                </c:pt>
                <c:pt idx="3">
                  <c:v>646</c:v>
                </c:pt>
                <c:pt idx="6">
                  <c:v>640</c:v>
                </c:pt>
                <c:pt idx="9">
                  <c:v>611</c:v>
                </c:pt>
                <c:pt idx="12">
                  <c:v>658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1139</c:v>
                </c:pt>
                <c:pt idx="3">
                  <c:v>1173</c:v>
                </c:pt>
                <c:pt idx="6">
                  <c:v>1216</c:v>
                </c:pt>
                <c:pt idx="9">
                  <c:v>1222</c:v>
                </c:pt>
                <c:pt idx="12">
                  <c:v>1219</c:v>
                </c:pt>
              </c:numCache>
            </c:numRef>
          </c:val>
        </c:ser>
        <c:dLbls>
          <c:showLegendKey val="0"/>
          <c:showVal val="0"/>
          <c:showCatName val="0"/>
          <c:showSerName val="0"/>
          <c:showPercent val="0"/>
          <c:showBubbleSize val="0"/>
        </c:dLbls>
        <c:gapWidth val="100"/>
        <c:overlap val="100"/>
        <c:axId val="87878272"/>
        <c:axId val="8788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294</c:v>
                </c:pt>
                <c:pt idx="2">
                  <c:v>#N/A</c:v>
                </c:pt>
                <c:pt idx="3">
                  <c:v>#N/A</c:v>
                </c:pt>
                <c:pt idx="4">
                  <c:v>321</c:v>
                </c:pt>
                <c:pt idx="5">
                  <c:v>#N/A</c:v>
                </c:pt>
                <c:pt idx="6">
                  <c:v>#N/A</c:v>
                </c:pt>
                <c:pt idx="7">
                  <c:v>296</c:v>
                </c:pt>
                <c:pt idx="8">
                  <c:v>#N/A</c:v>
                </c:pt>
                <c:pt idx="9">
                  <c:v>#N/A</c:v>
                </c:pt>
                <c:pt idx="10">
                  <c:v>250</c:v>
                </c:pt>
                <c:pt idx="11">
                  <c:v>#N/A</c:v>
                </c:pt>
                <c:pt idx="12">
                  <c:v>#N/A</c:v>
                </c:pt>
                <c:pt idx="13">
                  <c:v>253</c:v>
                </c:pt>
                <c:pt idx="14">
                  <c:v>#N/A</c:v>
                </c:pt>
              </c:numCache>
            </c:numRef>
          </c:val>
          <c:smooth val="0"/>
        </c:ser>
        <c:dLbls>
          <c:showLegendKey val="0"/>
          <c:showVal val="0"/>
          <c:showCatName val="0"/>
          <c:showSerName val="0"/>
          <c:showPercent val="0"/>
          <c:showBubbleSize val="0"/>
        </c:dLbls>
        <c:marker val="1"/>
        <c:smooth val="0"/>
        <c:axId val="87878272"/>
        <c:axId val="87880448"/>
      </c:lineChart>
      <c:catAx>
        <c:axId val="878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880448"/>
        <c:crosses val="autoZero"/>
        <c:auto val="1"/>
        <c:lblAlgn val="ctr"/>
        <c:lblOffset val="100"/>
        <c:tickLblSkip val="1"/>
        <c:tickMarkSkip val="1"/>
        <c:noMultiLvlLbl val="0"/>
      </c:catAx>
      <c:valAx>
        <c:axId val="8788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87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16580</c:v>
                </c:pt>
                <c:pt idx="5">
                  <c:v>17040</c:v>
                </c:pt>
                <c:pt idx="8">
                  <c:v>17631</c:v>
                </c:pt>
                <c:pt idx="11">
                  <c:v>17984</c:v>
                </c:pt>
                <c:pt idx="14">
                  <c:v>18082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5597</c:v>
                </c:pt>
                <c:pt idx="5">
                  <c:v>5457</c:v>
                </c:pt>
                <c:pt idx="8">
                  <c:v>5210</c:v>
                </c:pt>
                <c:pt idx="11">
                  <c:v>5057</c:v>
                </c:pt>
                <c:pt idx="14">
                  <c:v>4936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2210</c:v>
                </c:pt>
                <c:pt idx="5">
                  <c:v>2281</c:v>
                </c:pt>
                <c:pt idx="8">
                  <c:v>2632</c:v>
                </c:pt>
                <c:pt idx="11">
                  <c:v>2632</c:v>
                </c:pt>
                <c:pt idx="14">
                  <c:v>2641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2931</c:v>
                </c:pt>
                <c:pt idx="3">
                  <c:v>3028</c:v>
                </c:pt>
                <c:pt idx="6">
                  <c:v>3009</c:v>
                </c:pt>
                <c:pt idx="9">
                  <c:v>2775</c:v>
                </c:pt>
                <c:pt idx="12">
                  <c:v>2612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1086</c:v>
                </c:pt>
                <c:pt idx="3">
                  <c:v>1218</c:v>
                </c:pt>
                <c:pt idx="6">
                  <c:v>1174</c:v>
                </c:pt>
                <c:pt idx="9">
                  <c:v>1010</c:v>
                </c:pt>
                <c:pt idx="12">
                  <c:v>982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9807</c:v>
                </c:pt>
                <c:pt idx="3">
                  <c:v>9549</c:v>
                </c:pt>
                <c:pt idx="6">
                  <c:v>9193</c:v>
                </c:pt>
                <c:pt idx="9">
                  <c:v>8706</c:v>
                </c:pt>
                <c:pt idx="12">
                  <c:v>8510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311</c:v>
                </c:pt>
                <c:pt idx="3">
                  <c:v>214</c:v>
                </c:pt>
                <c:pt idx="6">
                  <c:v>157</c:v>
                </c:pt>
                <c:pt idx="9">
                  <c:v>343</c:v>
                </c:pt>
                <c:pt idx="12">
                  <c:v>430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11123</c:v>
                </c:pt>
                <c:pt idx="3">
                  <c:v>12023</c:v>
                </c:pt>
                <c:pt idx="6">
                  <c:v>12668</c:v>
                </c:pt>
                <c:pt idx="9">
                  <c:v>13216</c:v>
                </c:pt>
                <c:pt idx="12">
                  <c:v>14355</c:v>
                </c:pt>
              </c:numCache>
            </c:numRef>
          </c:val>
        </c:ser>
        <c:dLbls>
          <c:showLegendKey val="0"/>
          <c:showVal val="0"/>
          <c:showCatName val="0"/>
          <c:showSerName val="0"/>
          <c:showPercent val="0"/>
          <c:showBubbleSize val="0"/>
        </c:dLbls>
        <c:gapWidth val="100"/>
        <c:overlap val="100"/>
        <c:axId val="89076480"/>
        <c:axId val="8907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873</c:v>
                </c:pt>
                <c:pt idx="2">
                  <c:v>#N/A</c:v>
                </c:pt>
                <c:pt idx="3">
                  <c:v>#N/A</c:v>
                </c:pt>
                <c:pt idx="4">
                  <c:v>1253</c:v>
                </c:pt>
                <c:pt idx="5">
                  <c:v>#N/A</c:v>
                </c:pt>
                <c:pt idx="6">
                  <c:v>#N/A</c:v>
                </c:pt>
                <c:pt idx="7">
                  <c:v>728</c:v>
                </c:pt>
                <c:pt idx="8">
                  <c:v>#N/A</c:v>
                </c:pt>
                <c:pt idx="9">
                  <c:v>#N/A</c:v>
                </c:pt>
                <c:pt idx="10">
                  <c:v>377</c:v>
                </c:pt>
                <c:pt idx="11">
                  <c:v>#N/A</c:v>
                </c:pt>
                <c:pt idx="12">
                  <c:v>#N/A</c:v>
                </c:pt>
                <c:pt idx="13">
                  <c:v>1231</c:v>
                </c:pt>
                <c:pt idx="14">
                  <c:v>#N/A</c:v>
                </c:pt>
              </c:numCache>
            </c:numRef>
          </c:val>
          <c:smooth val="0"/>
        </c:ser>
        <c:dLbls>
          <c:showLegendKey val="0"/>
          <c:showVal val="0"/>
          <c:showCatName val="0"/>
          <c:showSerName val="0"/>
          <c:showPercent val="0"/>
          <c:showBubbleSize val="0"/>
        </c:dLbls>
        <c:marker val="1"/>
        <c:smooth val="0"/>
        <c:axId val="89076480"/>
        <c:axId val="89078400"/>
      </c:lineChart>
      <c:catAx>
        <c:axId val="890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078400"/>
        <c:crosses val="autoZero"/>
        <c:auto val="1"/>
        <c:lblAlgn val="ctr"/>
        <c:lblOffset val="100"/>
        <c:tickLblSkip val="1"/>
        <c:tickMarkSkip val="1"/>
        <c:noMultiLvlLbl val="0"/>
      </c:catAx>
      <c:valAx>
        <c:axId val="8907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53,903
7.72
18,729,641
18,274,100
427,996
10,678,005
14,355,391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前年度から横ばいではあるが、年々減少傾向にある。大きな要因としては、基準財政需要額において社会福祉費や高齢者保健福祉費などの社会保障関連経費の増の要素が大きい。</a:t>
          </a:r>
          <a:endParaRPr kumimoji="1" lang="en-US" altLang="ja-JP" sz="1300" baseline="0">
            <a:latin typeface="ＭＳ Ｐゴシック"/>
          </a:endParaRPr>
        </a:p>
        <a:p>
          <a:r>
            <a:rPr kumimoji="1" lang="ja-JP" altLang="en-US" sz="1300" baseline="0">
              <a:latin typeface="ＭＳ Ｐゴシック"/>
            </a:rPr>
            <a:t>　本市の税収構造は、法人市民税の割合が低く、個人住民税・固定資産税の割合が高いため、年度間で指数の大幅な増減は見込まれにくいが、引き続き、行財政運営の効率化に努めるとともに、税収の徴収強化に取り組み、安定した収入の確保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144235</xdr:rowOff>
    </xdr:to>
    <xdr:cxnSp macro="">
      <xdr:nvCxnSpPr>
        <xdr:cNvPr id="69" name="直線コネクタ 68"/>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144235</xdr:rowOff>
    </xdr:to>
    <xdr:cxnSp macro="">
      <xdr:nvCxnSpPr>
        <xdr:cNvPr id="72" name="直線コネクタ 71"/>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144235</xdr:rowOff>
    </xdr:to>
    <xdr:cxnSp macro="">
      <xdr:nvCxnSpPr>
        <xdr:cNvPr id="75" name="直線コネクタ 74"/>
        <xdr:cNvCxnSpPr/>
      </xdr:nvCxnSpPr>
      <xdr:spPr>
        <a:xfrm>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109765</xdr:rowOff>
    </xdr:to>
    <xdr:cxnSp macro="">
      <xdr:nvCxnSpPr>
        <xdr:cNvPr id="78" name="直線コネクタ 77"/>
        <xdr:cNvCxnSpPr/>
      </xdr:nvCxnSpPr>
      <xdr:spPr>
        <a:xfrm>
          <a:off x="1447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8" name="円/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0" name="円/楕円 89"/>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1" name="テキスト ボックス 90"/>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2" name="円/楕円 91"/>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3" name="テキスト ボックス 92"/>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4" name="円/楕円 93"/>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5" name="テキスト ボックス 94"/>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6" name="円/楕円 95"/>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97" name="テキスト ボックス 96"/>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前年度から１．４ポイント増加し、全国平均や京都府平均を上回り、高い水準で推移している。</a:t>
          </a:r>
          <a:endParaRPr kumimoji="1" lang="en-US" altLang="ja-JP" sz="1300">
            <a:latin typeface="ＭＳ Ｐゴシック"/>
          </a:endParaRPr>
        </a:p>
        <a:p>
          <a:r>
            <a:rPr kumimoji="1" lang="ja-JP" altLang="en-US" sz="1300">
              <a:latin typeface="ＭＳ Ｐゴシック"/>
            </a:rPr>
            <a:t>　大きな要因として、扶助費の増加が挙げられ、生活保護や障がい者自立支援等に係る費用が増加し、前年度決算と比較して７．２％の増となっている。</a:t>
          </a:r>
          <a:endParaRPr kumimoji="1" lang="en-US" altLang="ja-JP" sz="1300">
            <a:latin typeface="ＭＳ Ｐゴシック"/>
          </a:endParaRPr>
        </a:p>
        <a:p>
          <a:r>
            <a:rPr kumimoji="1" lang="ja-JP" altLang="en-US" sz="1300">
              <a:latin typeface="ＭＳ Ｐゴシック"/>
            </a:rPr>
            <a:t>　また公債費等の義務的経費も前年度より増加しており、今後とも義務的経費の抑制に注力し、類似団体平均値を下回ることを目標に、指標の改善に努める。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119126</xdr:rowOff>
    </xdr:to>
    <xdr:cxnSp macro="">
      <xdr:nvCxnSpPr>
        <xdr:cNvPr id="130" name="直線コネクタ 129"/>
        <xdr:cNvCxnSpPr/>
      </xdr:nvCxnSpPr>
      <xdr:spPr>
        <a:xfrm>
          <a:off x="4114800" y="1085291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94996</xdr:rowOff>
    </xdr:to>
    <xdr:cxnSp macro="">
      <xdr:nvCxnSpPr>
        <xdr:cNvPr id="133" name="直線コネクタ 132"/>
        <xdr:cNvCxnSpPr/>
      </xdr:nvCxnSpPr>
      <xdr:spPr>
        <a:xfrm flipV="1">
          <a:off x="3225800" y="1085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94996</xdr:rowOff>
    </xdr:to>
    <xdr:cxnSp macro="">
      <xdr:nvCxnSpPr>
        <xdr:cNvPr id="136" name="直線コネクタ 135"/>
        <xdr:cNvCxnSpPr/>
      </xdr:nvCxnSpPr>
      <xdr:spPr>
        <a:xfrm>
          <a:off x="2336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63</xdr:row>
      <xdr:rowOff>32258</xdr:rowOff>
    </xdr:to>
    <xdr:cxnSp macro="">
      <xdr:nvCxnSpPr>
        <xdr:cNvPr id="139" name="直線コネクタ 138"/>
        <xdr:cNvCxnSpPr/>
      </xdr:nvCxnSpPr>
      <xdr:spPr>
        <a:xfrm>
          <a:off x="1447800" y="106695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43" name="テキスト ボックス 142"/>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9" name="円/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1" name="円/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44196</xdr:rowOff>
    </xdr:from>
    <xdr:to>
      <xdr:col>4</xdr:col>
      <xdr:colOff>533400</xdr:colOff>
      <xdr:row>63</xdr:row>
      <xdr:rowOff>145796</xdr:rowOff>
    </xdr:to>
    <xdr:sp macro="" textlink="">
      <xdr:nvSpPr>
        <xdr:cNvPr id="153" name="円/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5" name="円/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7" name="円/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前年度に引き続き、類似団体平均を下回っているが、若干増加している。</a:t>
          </a:r>
          <a:endParaRPr kumimoji="1" lang="en-US" altLang="ja-JP" sz="1300">
            <a:latin typeface="ＭＳ Ｐゴシック"/>
          </a:endParaRPr>
        </a:p>
        <a:p>
          <a:r>
            <a:rPr kumimoji="1" lang="ja-JP" altLang="en-US" sz="1300">
              <a:latin typeface="ＭＳ Ｐゴシック"/>
            </a:rPr>
            <a:t>　これまでからも本市行革プランに基づき、適正な定員管理と職員給与の見直し等に取り組んできたが、今後とも、給与水準の適正化や委託業務の見直し等により、経費の抑制に努める。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98326</xdr:rowOff>
    </xdr:from>
    <xdr:to>
      <xdr:col>7</xdr:col>
      <xdr:colOff>152400</xdr:colOff>
      <xdr:row>81</xdr:row>
      <xdr:rowOff>105242</xdr:rowOff>
    </xdr:to>
    <xdr:cxnSp macro="">
      <xdr:nvCxnSpPr>
        <xdr:cNvPr id="192" name="直線コネクタ 191"/>
        <xdr:cNvCxnSpPr/>
      </xdr:nvCxnSpPr>
      <xdr:spPr>
        <a:xfrm>
          <a:off x="4114800" y="13985776"/>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90018</xdr:rowOff>
    </xdr:from>
    <xdr:ext cx="762000" cy="259045"/>
    <xdr:sp macro="" textlink="">
      <xdr:nvSpPr>
        <xdr:cNvPr id="193" name="人件費・物件費等の状況平均値テキスト"/>
        <xdr:cNvSpPr txBox="1"/>
      </xdr:nvSpPr>
      <xdr:spPr>
        <a:xfrm>
          <a:off x="5041900" y="1397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98326</xdr:rowOff>
    </xdr:from>
    <xdr:to>
      <xdr:col>6</xdr:col>
      <xdr:colOff>0</xdr:colOff>
      <xdr:row>81</xdr:row>
      <xdr:rowOff>103136</xdr:rowOff>
    </xdr:to>
    <xdr:cxnSp macro="">
      <xdr:nvCxnSpPr>
        <xdr:cNvPr id="195" name="直線コネクタ 194"/>
        <xdr:cNvCxnSpPr/>
      </xdr:nvCxnSpPr>
      <xdr:spPr>
        <a:xfrm flipV="1">
          <a:off x="3225800" y="13985776"/>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103136</xdr:rowOff>
    </xdr:from>
    <xdr:to>
      <xdr:col>4</xdr:col>
      <xdr:colOff>482600</xdr:colOff>
      <xdr:row>81</xdr:row>
      <xdr:rowOff>109609</xdr:rowOff>
    </xdr:to>
    <xdr:cxnSp macro="">
      <xdr:nvCxnSpPr>
        <xdr:cNvPr id="198" name="直線コネクタ 197"/>
        <xdr:cNvCxnSpPr/>
      </xdr:nvCxnSpPr>
      <xdr:spPr>
        <a:xfrm flipV="1">
          <a:off x="2336800" y="13990586"/>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98490</xdr:rowOff>
    </xdr:from>
    <xdr:to>
      <xdr:col>3</xdr:col>
      <xdr:colOff>279400</xdr:colOff>
      <xdr:row>81</xdr:row>
      <xdr:rowOff>109609</xdr:rowOff>
    </xdr:to>
    <xdr:cxnSp macro="">
      <xdr:nvCxnSpPr>
        <xdr:cNvPr id="201" name="直線コネクタ 200"/>
        <xdr:cNvCxnSpPr/>
      </xdr:nvCxnSpPr>
      <xdr:spPr>
        <a:xfrm>
          <a:off x="1447800" y="13985940"/>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54442</xdr:rowOff>
    </xdr:from>
    <xdr:to>
      <xdr:col>7</xdr:col>
      <xdr:colOff>203200</xdr:colOff>
      <xdr:row>81</xdr:row>
      <xdr:rowOff>156042</xdr:rowOff>
    </xdr:to>
    <xdr:sp macro="" textlink="">
      <xdr:nvSpPr>
        <xdr:cNvPr id="211" name="円/楕円 210"/>
        <xdr:cNvSpPr/>
      </xdr:nvSpPr>
      <xdr:spPr>
        <a:xfrm>
          <a:off x="4902200" y="139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147169</xdr:rowOff>
    </xdr:from>
    <xdr:ext cx="762000" cy="259045"/>
    <xdr:sp macro="" textlink="">
      <xdr:nvSpPr>
        <xdr:cNvPr id="212" name="人件費・物件費等の状況該当値テキスト"/>
        <xdr:cNvSpPr txBox="1"/>
      </xdr:nvSpPr>
      <xdr:spPr>
        <a:xfrm>
          <a:off x="5041900" y="138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47526</xdr:rowOff>
    </xdr:from>
    <xdr:to>
      <xdr:col>6</xdr:col>
      <xdr:colOff>50800</xdr:colOff>
      <xdr:row>81</xdr:row>
      <xdr:rowOff>149126</xdr:rowOff>
    </xdr:to>
    <xdr:sp macro="" textlink="">
      <xdr:nvSpPr>
        <xdr:cNvPr id="213" name="円/楕円 212"/>
        <xdr:cNvSpPr/>
      </xdr:nvSpPr>
      <xdr:spPr>
        <a:xfrm>
          <a:off x="4064000" y="13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159303</xdr:rowOff>
    </xdr:from>
    <xdr:ext cx="736600" cy="259045"/>
    <xdr:sp macro="" textlink="">
      <xdr:nvSpPr>
        <xdr:cNvPr id="214" name="テキスト ボックス 213"/>
        <xdr:cNvSpPr txBox="1"/>
      </xdr:nvSpPr>
      <xdr:spPr>
        <a:xfrm>
          <a:off x="3733800" y="1370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52336</xdr:rowOff>
    </xdr:from>
    <xdr:to>
      <xdr:col>4</xdr:col>
      <xdr:colOff>533400</xdr:colOff>
      <xdr:row>81</xdr:row>
      <xdr:rowOff>153936</xdr:rowOff>
    </xdr:to>
    <xdr:sp macro="" textlink="">
      <xdr:nvSpPr>
        <xdr:cNvPr id="215" name="円/楕円 214"/>
        <xdr:cNvSpPr/>
      </xdr:nvSpPr>
      <xdr:spPr>
        <a:xfrm>
          <a:off x="3175000" y="139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164113</xdr:rowOff>
    </xdr:from>
    <xdr:ext cx="762000" cy="259045"/>
    <xdr:sp macro="" textlink="">
      <xdr:nvSpPr>
        <xdr:cNvPr id="216" name="テキスト ボックス 215"/>
        <xdr:cNvSpPr txBox="1"/>
      </xdr:nvSpPr>
      <xdr:spPr>
        <a:xfrm>
          <a:off x="2844800" y="137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58809</xdr:rowOff>
    </xdr:from>
    <xdr:to>
      <xdr:col>3</xdr:col>
      <xdr:colOff>330200</xdr:colOff>
      <xdr:row>81</xdr:row>
      <xdr:rowOff>160409</xdr:rowOff>
    </xdr:to>
    <xdr:sp macro="" textlink="">
      <xdr:nvSpPr>
        <xdr:cNvPr id="217" name="円/楕円 216"/>
        <xdr:cNvSpPr/>
      </xdr:nvSpPr>
      <xdr:spPr>
        <a:xfrm>
          <a:off x="2286000" y="139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170586</xdr:rowOff>
    </xdr:from>
    <xdr:ext cx="762000" cy="259045"/>
    <xdr:sp macro="" textlink="">
      <xdr:nvSpPr>
        <xdr:cNvPr id="218" name="テキスト ボックス 217"/>
        <xdr:cNvSpPr txBox="1"/>
      </xdr:nvSpPr>
      <xdr:spPr>
        <a:xfrm>
          <a:off x="1955800" y="137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47690</xdr:rowOff>
    </xdr:from>
    <xdr:to>
      <xdr:col>2</xdr:col>
      <xdr:colOff>127000</xdr:colOff>
      <xdr:row>81</xdr:row>
      <xdr:rowOff>149290</xdr:rowOff>
    </xdr:to>
    <xdr:sp macro="" textlink="">
      <xdr:nvSpPr>
        <xdr:cNvPr id="219" name="円/楕円 218"/>
        <xdr:cNvSpPr/>
      </xdr:nvSpPr>
      <xdr:spPr>
        <a:xfrm>
          <a:off x="1397000" y="139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159467</xdr:rowOff>
    </xdr:from>
    <xdr:ext cx="762000" cy="259045"/>
    <xdr:sp macro="" textlink="">
      <xdr:nvSpPr>
        <xdr:cNvPr id="220" name="テキスト ボックス 219"/>
        <xdr:cNvSpPr txBox="1"/>
      </xdr:nvSpPr>
      <xdr:spPr>
        <a:xfrm>
          <a:off x="1066800" y="137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前年度と比較してほぼ横ばいとなっており、国家公務員の給料とほぼ同水準という結果となっている。</a:t>
          </a:r>
          <a:endParaRPr kumimoji="1" lang="en-US" altLang="ja-JP" sz="1300">
            <a:latin typeface="ＭＳ Ｐゴシック"/>
          </a:endParaRPr>
        </a:p>
        <a:p>
          <a:r>
            <a:rPr kumimoji="1" lang="ja-JP" altLang="en-US" sz="1300">
              <a:latin typeface="ＭＳ Ｐゴシック"/>
            </a:rPr>
            <a:t>　今後においても、国や民間の給与水準との均衡を図りながら、適正かつ円滑に、実態に即した給与制度の構築を図る。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85</xdr:row>
      <xdr:rowOff>49848</xdr:rowOff>
    </xdr:to>
    <xdr:cxnSp macro="">
      <xdr:nvCxnSpPr>
        <xdr:cNvPr id="250" name="直線コネクタ 249"/>
        <xdr:cNvCxnSpPr/>
      </xdr:nvCxnSpPr>
      <xdr:spPr>
        <a:xfrm>
          <a:off x="16179800" y="145989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88</xdr:row>
      <xdr:rowOff>18098</xdr:rowOff>
    </xdr:to>
    <xdr:cxnSp macro="">
      <xdr:nvCxnSpPr>
        <xdr:cNvPr id="253" name="直線コネクタ 252"/>
        <xdr:cNvCxnSpPr/>
      </xdr:nvCxnSpPr>
      <xdr:spPr>
        <a:xfrm flipV="1">
          <a:off x="15290800" y="14598968"/>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18098</xdr:rowOff>
    </xdr:from>
    <xdr:to>
      <xdr:col>22</xdr:col>
      <xdr:colOff>203200</xdr:colOff>
      <xdr:row>88</xdr:row>
      <xdr:rowOff>96520</xdr:rowOff>
    </xdr:to>
    <xdr:cxnSp macro="">
      <xdr:nvCxnSpPr>
        <xdr:cNvPr id="256" name="直線コネクタ 255"/>
        <xdr:cNvCxnSpPr/>
      </xdr:nvCxnSpPr>
      <xdr:spPr>
        <a:xfrm flipV="1">
          <a:off x="14401800" y="1510569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13652</xdr:rowOff>
    </xdr:from>
    <xdr:to>
      <xdr:col>21</xdr:col>
      <xdr:colOff>0</xdr:colOff>
      <xdr:row>88</xdr:row>
      <xdr:rowOff>96520</xdr:rowOff>
    </xdr:to>
    <xdr:cxnSp macro="">
      <xdr:nvCxnSpPr>
        <xdr:cNvPr id="259" name="直線コネクタ 258"/>
        <xdr:cNvCxnSpPr/>
      </xdr:nvCxnSpPr>
      <xdr:spPr>
        <a:xfrm>
          <a:off x="13512800" y="14586902"/>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62" name="フローチャート : 判断 261"/>
        <xdr:cNvSpPr/>
      </xdr:nvSpPr>
      <xdr:spPr>
        <a:xfrm>
          <a:off x="13462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63" name="テキスト ボックス 262"/>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69" name="円/楕円 268"/>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0"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1" name="円/楕円 270"/>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2" name="テキスト ボックス 271"/>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73" name="円/楕円 272"/>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53675</xdr:rowOff>
    </xdr:from>
    <xdr:ext cx="762000" cy="259045"/>
    <xdr:sp macro="" textlink="">
      <xdr:nvSpPr>
        <xdr:cNvPr id="274" name="テキスト ボックス 273"/>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5" name="円/楕円 274"/>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6" name="テキスト ボックス 275"/>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134302</xdr:rowOff>
    </xdr:from>
    <xdr:to>
      <xdr:col>19</xdr:col>
      <xdr:colOff>533400</xdr:colOff>
      <xdr:row>85</xdr:row>
      <xdr:rowOff>64452</xdr:rowOff>
    </xdr:to>
    <xdr:sp macro="" textlink="">
      <xdr:nvSpPr>
        <xdr:cNvPr id="277" name="円/楕円 276"/>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49229</xdr:rowOff>
    </xdr:from>
    <xdr:ext cx="762000" cy="259045"/>
    <xdr:sp macro="" textlink="">
      <xdr:nvSpPr>
        <xdr:cNvPr id="278" name="テキスト ボックス 277"/>
        <xdr:cNvSpPr txBox="1"/>
      </xdr:nvSpPr>
      <xdr:spPr>
        <a:xfrm>
          <a:off x="13131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本市行革プランにより、職員数の削減に取り組み、計画どおりに実施できている。</a:t>
          </a:r>
          <a:endParaRPr kumimoji="1" lang="en-US" altLang="ja-JP" sz="1300">
            <a:latin typeface="ＭＳ Ｐゴシック"/>
          </a:endParaRPr>
        </a:p>
        <a:p>
          <a:r>
            <a:rPr kumimoji="1" lang="ja-JP" altLang="en-US" sz="1300">
              <a:latin typeface="ＭＳ Ｐゴシック"/>
            </a:rPr>
            <a:t>　類似団体平均、全国平均、京都府平均ともに下回っており、今後も適正な定員管理の下、的確な職員の配置を行っていく。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8165</xdr:rowOff>
    </xdr:from>
    <xdr:to>
      <xdr:col>24</xdr:col>
      <xdr:colOff>558800</xdr:colOff>
      <xdr:row>60</xdr:row>
      <xdr:rowOff>33444</xdr:rowOff>
    </xdr:to>
    <xdr:cxnSp macro="">
      <xdr:nvCxnSpPr>
        <xdr:cNvPr id="315" name="直線コネクタ 314"/>
        <xdr:cNvCxnSpPr/>
      </xdr:nvCxnSpPr>
      <xdr:spPr>
        <a:xfrm flipV="1">
          <a:off x="16179800" y="1029516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33444</xdr:rowOff>
    </xdr:to>
    <xdr:cxnSp macro="">
      <xdr:nvCxnSpPr>
        <xdr:cNvPr id="318" name="直線コネクタ 317"/>
        <xdr:cNvCxnSpPr/>
      </xdr:nvCxnSpPr>
      <xdr:spPr>
        <a:xfrm>
          <a:off x="15290800" y="1030895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21953</xdr:rowOff>
    </xdr:from>
    <xdr:to>
      <xdr:col>22</xdr:col>
      <xdr:colOff>203200</xdr:colOff>
      <xdr:row>60</xdr:row>
      <xdr:rowOff>38040</xdr:rowOff>
    </xdr:to>
    <xdr:cxnSp macro="">
      <xdr:nvCxnSpPr>
        <xdr:cNvPr id="321" name="直線コネクタ 320"/>
        <xdr:cNvCxnSpPr/>
      </xdr:nvCxnSpPr>
      <xdr:spPr>
        <a:xfrm flipV="1">
          <a:off x="14401800" y="1030895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38040</xdr:rowOff>
    </xdr:from>
    <xdr:to>
      <xdr:col>21</xdr:col>
      <xdr:colOff>0</xdr:colOff>
      <xdr:row>60</xdr:row>
      <xdr:rowOff>38040</xdr:rowOff>
    </xdr:to>
    <xdr:cxnSp macro="">
      <xdr:nvCxnSpPr>
        <xdr:cNvPr id="324" name="直線コネクタ 323"/>
        <xdr:cNvCxnSpPr/>
      </xdr:nvCxnSpPr>
      <xdr:spPr>
        <a:xfrm>
          <a:off x="13512800" y="10325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27" name="フローチャート : 判断 326"/>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28" name="テキスト ボックス 327"/>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128815</xdr:rowOff>
    </xdr:from>
    <xdr:to>
      <xdr:col>24</xdr:col>
      <xdr:colOff>609600</xdr:colOff>
      <xdr:row>60</xdr:row>
      <xdr:rowOff>58965</xdr:rowOff>
    </xdr:to>
    <xdr:sp macro="" textlink="">
      <xdr:nvSpPr>
        <xdr:cNvPr id="334" name="円/楕円 333"/>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145342</xdr:rowOff>
    </xdr:from>
    <xdr:ext cx="762000" cy="259045"/>
    <xdr:sp macro="" textlink="">
      <xdr:nvSpPr>
        <xdr:cNvPr id="335"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154094</xdr:rowOff>
    </xdr:from>
    <xdr:to>
      <xdr:col>23</xdr:col>
      <xdr:colOff>457200</xdr:colOff>
      <xdr:row>60</xdr:row>
      <xdr:rowOff>84244</xdr:rowOff>
    </xdr:to>
    <xdr:sp macro="" textlink="">
      <xdr:nvSpPr>
        <xdr:cNvPr id="336" name="円/楕円 335"/>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94421</xdr:rowOff>
    </xdr:from>
    <xdr:ext cx="736600" cy="259045"/>
    <xdr:sp macro="" textlink="">
      <xdr:nvSpPr>
        <xdr:cNvPr id="337" name="テキスト ボックス 336"/>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142603</xdr:rowOff>
    </xdr:from>
    <xdr:to>
      <xdr:col>22</xdr:col>
      <xdr:colOff>254000</xdr:colOff>
      <xdr:row>60</xdr:row>
      <xdr:rowOff>72753</xdr:rowOff>
    </xdr:to>
    <xdr:sp macro="" textlink="">
      <xdr:nvSpPr>
        <xdr:cNvPr id="338" name="円/楕円 337"/>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82930</xdr:rowOff>
    </xdr:from>
    <xdr:ext cx="762000" cy="259045"/>
    <xdr:sp macro="" textlink="">
      <xdr:nvSpPr>
        <xdr:cNvPr id="339" name="テキスト ボックス 338"/>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158690</xdr:rowOff>
    </xdr:from>
    <xdr:to>
      <xdr:col>21</xdr:col>
      <xdr:colOff>50800</xdr:colOff>
      <xdr:row>60</xdr:row>
      <xdr:rowOff>88840</xdr:rowOff>
    </xdr:to>
    <xdr:sp macro="" textlink="">
      <xdr:nvSpPr>
        <xdr:cNvPr id="340" name="円/楕円 339"/>
        <xdr:cNvSpPr/>
      </xdr:nvSpPr>
      <xdr:spPr>
        <a:xfrm>
          <a:off x="14351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99017</xdr:rowOff>
    </xdr:from>
    <xdr:ext cx="762000" cy="259045"/>
    <xdr:sp macro="" textlink="">
      <xdr:nvSpPr>
        <xdr:cNvPr id="341" name="テキスト ボックス 340"/>
        <xdr:cNvSpPr txBox="1"/>
      </xdr:nvSpPr>
      <xdr:spPr>
        <a:xfrm>
          <a:off x="14020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158690</xdr:rowOff>
    </xdr:from>
    <xdr:to>
      <xdr:col>19</xdr:col>
      <xdr:colOff>533400</xdr:colOff>
      <xdr:row>60</xdr:row>
      <xdr:rowOff>88840</xdr:rowOff>
    </xdr:to>
    <xdr:sp macro="" textlink="">
      <xdr:nvSpPr>
        <xdr:cNvPr id="342" name="円/楕円 341"/>
        <xdr:cNvSpPr/>
      </xdr:nvSpPr>
      <xdr:spPr>
        <a:xfrm>
          <a:off x="13462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73617</xdr:rowOff>
    </xdr:from>
    <xdr:ext cx="762000" cy="259045"/>
    <xdr:sp macro="" textlink="">
      <xdr:nvSpPr>
        <xdr:cNvPr id="343" name="テキスト ボックス 342"/>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本市では、普通建設事業費並びに新規発行債の抑制に努めてきたことから、類似団体平均及び京都府平均を下回り、良好な比率となっている。</a:t>
          </a:r>
          <a:endParaRPr kumimoji="1" lang="en-US" altLang="ja-JP" sz="1300">
            <a:latin typeface="ＭＳ Ｐゴシック"/>
          </a:endParaRPr>
        </a:p>
        <a:p>
          <a:r>
            <a:rPr kumimoji="1" lang="ja-JP" altLang="en-US" sz="1300">
              <a:latin typeface="ＭＳ Ｐゴシック"/>
            </a:rPr>
            <a:t>　しかしながら、今後は老朽化した公共施設の改修等による、普通建設事業費に係る財源としての新規発行債の増加が懸念され、公債費負担の圧迫は予断を許さない状況である。</a:t>
          </a:r>
          <a:endParaRPr kumimoji="1" lang="en-US" altLang="ja-JP" sz="1300">
            <a:latin typeface="ＭＳ Ｐゴシック"/>
          </a:endParaRPr>
        </a:p>
        <a:p>
          <a:r>
            <a:rPr kumimoji="1" lang="ja-JP" altLang="en-US" sz="1300">
              <a:latin typeface="ＭＳ Ｐゴシック"/>
            </a:rPr>
            <a:t>　普通建設事業の選択にあたっては、住民のニーズや緊急性を把握し、事業の的確な取捨選択を行うことにより、比率の急激な上昇を抑止したい。</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53657</xdr:rowOff>
    </xdr:to>
    <xdr:cxnSp macro="">
      <xdr:nvCxnSpPr>
        <xdr:cNvPr id="373" name="直線コネクタ 372"/>
        <xdr:cNvCxnSpPr/>
      </xdr:nvCxnSpPr>
      <xdr:spPr>
        <a:xfrm flipV="1">
          <a:off x="16179800" y="655066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53657</xdr:rowOff>
    </xdr:from>
    <xdr:to>
      <xdr:col>23</xdr:col>
      <xdr:colOff>406400</xdr:colOff>
      <xdr:row>38</xdr:row>
      <xdr:rowOff>65722</xdr:rowOff>
    </xdr:to>
    <xdr:cxnSp macro="">
      <xdr:nvCxnSpPr>
        <xdr:cNvPr id="376" name="直線コネクタ 375"/>
        <xdr:cNvCxnSpPr/>
      </xdr:nvCxnSpPr>
      <xdr:spPr>
        <a:xfrm flipV="1">
          <a:off x="15290800" y="65687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65722</xdr:rowOff>
    </xdr:from>
    <xdr:to>
      <xdr:col>22</xdr:col>
      <xdr:colOff>203200</xdr:colOff>
      <xdr:row>38</xdr:row>
      <xdr:rowOff>77788</xdr:rowOff>
    </xdr:to>
    <xdr:cxnSp macro="">
      <xdr:nvCxnSpPr>
        <xdr:cNvPr id="379" name="直線コネクタ 378"/>
        <xdr:cNvCxnSpPr/>
      </xdr:nvCxnSpPr>
      <xdr:spPr>
        <a:xfrm flipV="1">
          <a:off x="14401800" y="65808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77788</xdr:rowOff>
    </xdr:from>
    <xdr:to>
      <xdr:col>21</xdr:col>
      <xdr:colOff>0</xdr:colOff>
      <xdr:row>38</xdr:row>
      <xdr:rowOff>120015</xdr:rowOff>
    </xdr:to>
    <xdr:cxnSp macro="">
      <xdr:nvCxnSpPr>
        <xdr:cNvPr id="382" name="直線コネクタ 381"/>
        <xdr:cNvCxnSpPr/>
      </xdr:nvCxnSpPr>
      <xdr:spPr>
        <a:xfrm flipV="1">
          <a:off x="13512800" y="65928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5" name="フローチャート : 判断 384"/>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86" name="テキスト ボックス 385"/>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2" name="円/楕円 391"/>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393"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2857</xdr:rowOff>
    </xdr:from>
    <xdr:to>
      <xdr:col>23</xdr:col>
      <xdr:colOff>457200</xdr:colOff>
      <xdr:row>38</xdr:row>
      <xdr:rowOff>104457</xdr:rowOff>
    </xdr:to>
    <xdr:sp macro="" textlink="">
      <xdr:nvSpPr>
        <xdr:cNvPr id="394" name="円/楕円 393"/>
        <xdr:cNvSpPr/>
      </xdr:nvSpPr>
      <xdr:spPr>
        <a:xfrm>
          <a:off x="16129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114635</xdr:rowOff>
    </xdr:from>
    <xdr:ext cx="736600" cy="259045"/>
    <xdr:sp macro="" textlink="">
      <xdr:nvSpPr>
        <xdr:cNvPr id="395" name="テキスト ボックス 394"/>
        <xdr:cNvSpPr txBox="1"/>
      </xdr:nvSpPr>
      <xdr:spPr>
        <a:xfrm>
          <a:off x="15798800" y="628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14922</xdr:rowOff>
    </xdr:from>
    <xdr:to>
      <xdr:col>22</xdr:col>
      <xdr:colOff>254000</xdr:colOff>
      <xdr:row>38</xdr:row>
      <xdr:rowOff>116522</xdr:rowOff>
    </xdr:to>
    <xdr:sp macro="" textlink="">
      <xdr:nvSpPr>
        <xdr:cNvPr id="396" name="円/楕円 395"/>
        <xdr:cNvSpPr/>
      </xdr:nvSpPr>
      <xdr:spPr>
        <a:xfrm>
          <a:off x="15240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126699</xdr:rowOff>
    </xdr:from>
    <xdr:ext cx="762000" cy="259045"/>
    <xdr:sp macro="" textlink="">
      <xdr:nvSpPr>
        <xdr:cNvPr id="397" name="テキスト ボックス 396"/>
        <xdr:cNvSpPr txBox="1"/>
      </xdr:nvSpPr>
      <xdr:spPr>
        <a:xfrm>
          <a:off x="14909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26988</xdr:rowOff>
    </xdr:from>
    <xdr:to>
      <xdr:col>21</xdr:col>
      <xdr:colOff>50800</xdr:colOff>
      <xdr:row>38</xdr:row>
      <xdr:rowOff>128588</xdr:rowOff>
    </xdr:to>
    <xdr:sp macro="" textlink="">
      <xdr:nvSpPr>
        <xdr:cNvPr id="398" name="円/楕円 397"/>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138765</xdr:rowOff>
    </xdr:from>
    <xdr:ext cx="762000" cy="259045"/>
    <xdr:sp macro="" textlink="">
      <xdr:nvSpPr>
        <xdr:cNvPr id="399" name="テキスト ボックス 398"/>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0" name="円/楕円 399"/>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9542</xdr:rowOff>
    </xdr:from>
    <xdr:ext cx="762000" cy="259045"/>
    <xdr:sp macro="" textlink="">
      <xdr:nvSpPr>
        <xdr:cNvPr id="401" name="テキスト ボックス 400"/>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普通建設事業費に係る財源としての新規発行債の増加により９．２ポイント増加しているが、類似団体平均及び京都府平均の数値を大きく下回っている。</a:t>
          </a:r>
          <a:endParaRPr kumimoji="1" lang="en-US" altLang="ja-JP" sz="1300">
            <a:latin typeface="ＭＳ Ｐゴシック"/>
          </a:endParaRPr>
        </a:p>
        <a:p>
          <a:r>
            <a:rPr kumimoji="1" lang="ja-JP" altLang="en-US" sz="1300">
              <a:latin typeface="ＭＳ Ｐゴシック"/>
            </a:rPr>
            <a:t>　今後も、公債費の新規発行には慎重を期し、次世代への負担を軽減できるよう、財政の健全化に取り組みたい。</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24130</xdr:rowOff>
    </xdr:from>
    <xdr:to>
      <xdr:col>24</xdr:col>
      <xdr:colOff>558800</xdr:colOff>
      <xdr:row>15</xdr:row>
      <xdr:rowOff>79629</xdr:rowOff>
    </xdr:to>
    <xdr:cxnSp macro="">
      <xdr:nvCxnSpPr>
        <xdr:cNvPr id="431" name="直線コネクタ 430"/>
        <xdr:cNvCxnSpPr/>
      </xdr:nvCxnSpPr>
      <xdr:spPr>
        <a:xfrm>
          <a:off x="16179800" y="259588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24130</xdr:rowOff>
    </xdr:from>
    <xdr:to>
      <xdr:col>23</xdr:col>
      <xdr:colOff>406400</xdr:colOff>
      <xdr:row>15</xdr:row>
      <xdr:rowOff>47657</xdr:rowOff>
    </xdr:to>
    <xdr:cxnSp macro="">
      <xdr:nvCxnSpPr>
        <xdr:cNvPr id="434" name="直線コネクタ 433"/>
        <xdr:cNvCxnSpPr/>
      </xdr:nvCxnSpPr>
      <xdr:spPr>
        <a:xfrm flipV="1">
          <a:off x="15290800" y="259588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47657</xdr:rowOff>
    </xdr:from>
    <xdr:to>
      <xdr:col>22</xdr:col>
      <xdr:colOff>203200</xdr:colOff>
      <xdr:row>15</xdr:row>
      <xdr:rowOff>83248</xdr:rowOff>
    </xdr:to>
    <xdr:cxnSp macro="">
      <xdr:nvCxnSpPr>
        <xdr:cNvPr id="437" name="直線コネクタ 436"/>
        <xdr:cNvCxnSpPr/>
      </xdr:nvCxnSpPr>
      <xdr:spPr>
        <a:xfrm flipV="1">
          <a:off x="14401800" y="2619407"/>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57912</xdr:rowOff>
    </xdr:from>
    <xdr:to>
      <xdr:col>21</xdr:col>
      <xdr:colOff>0</xdr:colOff>
      <xdr:row>15</xdr:row>
      <xdr:rowOff>83248</xdr:rowOff>
    </xdr:to>
    <xdr:cxnSp macro="">
      <xdr:nvCxnSpPr>
        <xdr:cNvPr id="440" name="直線コネクタ 439"/>
        <xdr:cNvCxnSpPr/>
      </xdr:nvCxnSpPr>
      <xdr:spPr>
        <a:xfrm>
          <a:off x="13512800" y="262966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3" name="フローチャート : 判断 442"/>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4" name="テキスト ボックス 443"/>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28829</xdr:rowOff>
    </xdr:from>
    <xdr:to>
      <xdr:col>24</xdr:col>
      <xdr:colOff>609600</xdr:colOff>
      <xdr:row>15</xdr:row>
      <xdr:rowOff>130429</xdr:rowOff>
    </xdr:to>
    <xdr:sp macro="" textlink="">
      <xdr:nvSpPr>
        <xdr:cNvPr id="450" name="円/楕円 449"/>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121556</xdr:rowOff>
    </xdr:from>
    <xdr:ext cx="762000" cy="259045"/>
    <xdr:sp macro="" textlink="">
      <xdr:nvSpPr>
        <xdr:cNvPr id="451" name="将来負担の状況該当値テキスト"/>
        <xdr:cNvSpPr txBox="1"/>
      </xdr:nvSpPr>
      <xdr:spPr>
        <a:xfrm>
          <a:off x="17106900" y="252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144780</xdr:rowOff>
    </xdr:from>
    <xdr:to>
      <xdr:col>23</xdr:col>
      <xdr:colOff>457200</xdr:colOff>
      <xdr:row>15</xdr:row>
      <xdr:rowOff>74930</xdr:rowOff>
    </xdr:to>
    <xdr:sp macro="" textlink="">
      <xdr:nvSpPr>
        <xdr:cNvPr id="452" name="円/楕円 451"/>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85107</xdr:rowOff>
    </xdr:from>
    <xdr:ext cx="736600" cy="259045"/>
    <xdr:sp macro="" textlink="">
      <xdr:nvSpPr>
        <xdr:cNvPr id="453" name="テキスト ボックス 452"/>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168307</xdr:rowOff>
    </xdr:from>
    <xdr:to>
      <xdr:col>22</xdr:col>
      <xdr:colOff>254000</xdr:colOff>
      <xdr:row>15</xdr:row>
      <xdr:rowOff>98457</xdr:rowOff>
    </xdr:to>
    <xdr:sp macro="" textlink="">
      <xdr:nvSpPr>
        <xdr:cNvPr id="454" name="円/楕円 453"/>
        <xdr:cNvSpPr/>
      </xdr:nvSpPr>
      <xdr:spPr>
        <a:xfrm>
          <a:off x="15240000" y="2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108634</xdr:rowOff>
    </xdr:from>
    <xdr:ext cx="762000" cy="259045"/>
    <xdr:sp macro="" textlink="">
      <xdr:nvSpPr>
        <xdr:cNvPr id="455" name="テキスト ボックス 454"/>
        <xdr:cNvSpPr txBox="1"/>
      </xdr:nvSpPr>
      <xdr:spPr>
        <a:xfrm>
          <a:off x="14909800" y="233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32448</xdr:rowOff>
    </xdr:from>
    <xdr:to>
      <xdr:col>21</xdr:col>
      <xdr:colOff>50800</xdr:colOff>
      <xdr:row>15</xdr:row>
      <xdr:rowOff>134048</xdr:rowOff>
    </xdr:to>
    <xdr:sp macro="" textlink="">
      <xdr:nvSpPr>
        <xdr:cNvPr id="456" name="円/楕円 455"/>
        <xdr:cNvSpPr/>
      </xdr:nvSpPr>
      <xdr:spPr>
        <a:xfrm>
          <a:off x="14351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144225</xdr:rowOff>
    </xdr:from>
    <xdr:ext cx="762000" cy="259045"/>
    <xdr:sp macro="" textlink="">
      <xdr:nvSpPr>
        <xdr:cNvPr id="457" name="テキスト ボックス 456"/>
        <xdr:cNvSpPr txBox="1"/>
      </xdr:nvSpPr>
      <xdr:spPr>
        <a:xfrm>
          <a:off x="14020800" y="237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7112</xdr:rowOff>
    </xdr:from>
    <xdr:to>
      <xdr:col>19</xdr:col>
      <xdr:colOff>533400</xdr:colOff>
      <xdr:row>15</xdr:row>
      <xdr:rowOff>108712</xdr:rowOff>
    </xdr:to>
    <xdr:sp macro="" textlink="">
      <xdr:nvSpPr>
        <xdr:cNvPr id="458" name="円/楕円 457"/>
        <xdr:cNvSpPr/>
      </xdr:nvSpPr>
      <xdr:spPr>
        <a:xfrm>
          <a:off x="13462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118889</xdr:rowOff>
    </xdr:from>
    <xdr:ext cx="762000" cy="259045"/>
    <xdr:sp macro="" textlink="">
      <xdr:nvSpPr>
        <xdr:cNvPr id="459" name="テキスト ボックス 458"/>
        <xdr:cNvSpPr txBox="1"/>
      </xdr:nvSpPr>
      <xdr:spPr>
        <a:xfrm>
          <a:off x="13131800" y="23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53,903
7.72
18,729,641
18,274,100
427,996
10,678,005
14,355,391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人件費にかかる経常収支比率は、類似団体平均と比較して、以前高い状況にある。</a:t>
          </a:r>
          <a:endParaRPr kumimoji="1" lang="en-US" altLang="ja-JP" sz="1300">
            <a:latin typeface="ＭＳ Ｐゴシック"/>
          </a:endParaRPr>
        </a:p>
        <a:p>
          <a:r>
            <a:rPr kumimoji="1" lang="ja-JP" altLang="en-US" sz="1300">
              <a:latin typeface="ＭＳ Ｐゴシック"/>
            </a:rPr>
            <a:t>　類似団体との比較では、民生費に占める構成比率が高く、これは、市内４か所の保育所を直営としていることが要因であり、行政サービスの提供方法の差異によるものと言える。</a:t>
          </a:r>
          <a:endParaRPr kumimoji="1" lang="en-US" altLang="ja-JP" sz="1300">
            <a:latin typeface="ＭＳ Ｐゴシック"/>
          </a:endParaRPr>
        </a:p>
        <a:p>
          <a:r>
            <a:rPr kumimoji="1" lang="ja-JP" altLang="en-US" sz="1300">
              <a:latin typeface="ＭＳ Ｐゴシック"/>
            </a:rPr>
            <a:t>　今後は、公共施設の再配置等を検討しつつ、市民ニーズに即した、適正な人員配置により、人件費の抑制に努める。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127000</xdr:rowOff>
    </xdr:to>
    <xdr:cxnSp macro="">
      <xdr:nvCxnSpPr>
        <xdr:cNvPr id="64" name="直線コネクタ 63"/>
        <xdr:cNvCxnSpPr/>
      </xdr:nvCxnSpPr>
      <xdr:spPr>
        <a:xfrm>
          <a:off x="3987800" y="659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39</xdr:row>
      <xdr:rowOff>8890</xdr:rowOff>
    </xdr:to>
    <xdr:cxnSp macro="">
      <xdr:nvCxnSpPr>
        <xdr:cNvPr id="67" name="直線コネクタ 66"/>
        <xdr:cNvCxnSpPr/>
      </xdr:nvCxnSpPr>
      <xdr:spPr>
        <a:xfrm flipV="1">
          <a:off x="3098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62230</xdr:rowOff>
    </xdr:to>
    <xdr:cxnSp macro="">
      <xdr:nvCxnSpPr>
        <xdr:cNvPr id="70" name="直線コネクタ 69"/>
        <xdr:cNvCxnSpPr/>
      </xdr:nvCxnSpPr>
      <xdr:spPr>
        <a:xfrm flipV="1">
          <a:off x="2209800" y="669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62230</xdr:rowOff>
    </xdr:to>
    <xdr:cxnSp macro="">
      <xdr:nvCxnSpPr>
        <xdr:cNvPr id="73" name="直線コネクタ 72"/>
        <xdr:cNvCxnSpPr/>
      </xdr:nvCxnSpPr>
      <xdr:spPr>
        <a:xfrm>
          <a:off x="1320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3" name="円/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89" name="円/楕円 88"/>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0" name="テキスト ボックス 89"/>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2" name="テキスト ボックス 91"/>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物件費に係る経常収支比率は、昨年度から０．３ポイント増加しており、類似団体平均とほぼ同程度の比率となっている。</a:t>
          </a:r>
          <a:endParaRPr kumimoji="1" lang="en-US" altLang="ja-JP" sz="1300">
            <a:latin typeface="ＭＳ Ｐゴシック"/>
          </a:endParaRPr>
        </a:p>
        <a:p>
          <a:r>
            <a:rPr kumimoji="1" lang="ja-JP" altLang="en-US" sz="1300">
              <a:latin typeface="ＭＳ Ｐゴシック"/>
            </a:rPr>
            <a:t>　今後ともさらなる事業の選択と集中により、経常的物件費の削減に努める。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16510</xdr:rowOff>
    </xdr:to>
    <xdr:cxnSp macro="">
      <xdr:nvCxnSpPr>
        <xdr:cNvPr id="125" name="直線コネクタ 124"/>
        <xdr:cNvCxnSpPr/>
      </xdr:nvCxnSpPr>
      <xdr:spPr>
        <a:xfrm>
          <a:off x="15671800" y="2908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165100</xdr:rowOff>
    </xdr:to>
    <xdr:cxnSp macro="">
      <xdr:nvCxnSpPr>
        <xdr:cNvPr id="128" name="直線コネクタ 127"/>
        <xdr:cNvCxnSpPr/>
      </xdr:nvCxnSpPr>
      <xdr:spPr>
        <a:xfrm>
          <a:off x="14782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119380</xdr:rowOff>
    </xdr:to>
    <xdr:cxnSp macro="">
      <xdr:nvCxnSpPr>
        <xdr:cNvPr id="131" name="直線コネクタ 130"/>
        <xdr:cNvCxnSpPr/>
      </xdr:nvCxnSpPr>
      <xdr:spPr>
        <a:xfrm>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104140</xdr:rowOff>
    </xdr:to>
    <xdr:cxnSp macro="">
      <xdr:nvCxnSpPr>
        <xdr:cNvPr id="134" name="直線コネクタ 133"/>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4" name="円/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扶助費にかかる経常収支比率については、類似団体と比較しても高い水準となっており、また、年々上昇傾向が続いている。</a:t>
          </a:r>
          <a:endParaRPr kumimoji="1" lang="en-US" altLang="ja-JP" sz="1300">
            <a:latin typeface="ＭＳ Ｐゴシック"/>
          </a:endParaRPr>
        </a:p>
        <a:p>
          <a:r>
            <a:rPr kumimoji="1" lang="ja-JP" altLang="en-US" sz="1300">
              <a:latin typeface="ＭＳ Ｐゴシック"/>
            </a:rPr>
            <a:t>　近年の主な要因としては、障がい者自立支援給付費や生活保護費の増加などが挙げられるが、扶助費全般について、制度の見直しや適正化を図ることによって、財政全体を圧迫する負担要因とならないよう、注視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96520</xdr:rowOff>
    </xdr:to>
    <xdr:cxnSp macro="">
      <xdr:nvCxnSpPr>
        <xdr:cNvPr id="186" name="直線コネクタ 185"/>
        <xdr:cNvCxnSpPr/>
      </xdr:nvCxnSpPr>
      <xdr:spPr>
        <a:xfrm>
          <a:off x="3987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73660</xdr:rowOff>
    </xdr:from>
    <xdr:to>
      <xdr:col>5</xdr:col>
      <xdr:colOff>549275</xdr:colOff>
      <xdr:row>56</xdr:row>
      <xdr:rowOff>88900</xdr:rowOff>
    </xdr:to>
    <xdr:cxnSp macro="">
      <xdr:nvCxnSpPr>
        <xdr:cNvPr id="189" name="直線コネクタ 188"/>
        <xdr:cNvCxnSpPr/>
      </xdr:nvCxnSpPr>
      <xdr:spPr>
        <a:xfrm>
          <a:off x="3098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153670</xdr:rowOff>
    </xdr:from>
    <xdr:to>
      <xdr:col>4</xdr:col>
      <xdr:colOff>346075</xdr:colOff>
      <xdr:row>56</xdr:row>
      <xdr:rowOff>73660</xdr:rowOff>
    </xdr:to>
    <xdr:cxnSp macro="">
      <xdr:nvCxnSpPr>
        <xdr:cNvPr id="192" name="直線コネクタ 191"/>
        <xdr:cNvCxnSpPr/>
      </xdr:nvCxnSpPr>
      <xdr:spPr>
        <a:xfrm>
          <a:off x="2209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123190</xdr:rowOff>
    </xdr:from>
    <xdr:to>
      <xdr:col>3</xdr:col>
      <xdr:colOff>142875</xdr:colOff>
      <xdr:row>55</xdr:row>
      <xdr:rowOff>153670</xdr:rowOff>
    </xdr:to>
    <xdr:cxnSp macro="">
      <xdr:nvCxnSpPr>
        <xdr:cNvPr id="195" name="直線コネクタ 194"/>
        <xdr:cNvCxnSpPr/>
      </xdr:nvCxnSpPr>
      <xdr:spPr>
        <a:xfrm>
          <a:off x="1320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146067</xdr:rowOff>
    </xdr:from>
    <xdr:ext cx="762000" cy="259045"/>
    <xdr:sp macro="" textlink="">
      <xdr:nvSpPr>
        <xdr:cNvPr id="199" name="テキスト ボックス 198"/>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45720</xdr:rowOff>
    </xdr:from>
    <xdr:to>
      <xdr:col>7</xdr:col>
      <xdr:colOff>66675</xdr:colOff>
      <xdr:row>56</xdr:row>
      <xdr:rowOff>147320</xdr:rowOff>
    </xdr:to>
    <xdr:sp macro="" textlink="">
      <xdr:nvSpPr>
        <xdr:cNvPr id="205" name="円/楕円 204"/>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17797</xdr:rowOff>
    </xdr:from>
    <xdr:ext cx="762000" cy="259045"/>
    <xdr:sp macro="" textlink="">
      <xdr:nvSpPr>
        <xdr:cNvPr id="206" name="扶助費該当値テキスト"/>
        <xdr:cNvSpPr txBox="1"/>
      </xdr:nvSpPr>
      <xdr:spPr>
        <a:xfrm>
          <a:off x="4914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22860</xdr:rowOff>
    </xdr:from>
    <xdr:to>
      <xdr:col>4</xdr:col>
      <xdr:colOff>396875</xdr:colOff>
      <xdr:row>56</xdr:row>
      <xdr:rowOff>124460</xdr:rowOff>
    </xdr:to>
    <xdr:sp macro="" textlink="">
      <xdr:nvSpPr>
        <xdr:cNvPr id="209" name="円/楕円 208"/>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109237</xdr:rowOff>
    </xdr:from>
    <xdr:ext cx="762000" cy="259045"/>
    <xdr:sp macro="" textlink="">
      <xdr:nvSpPr>
        <xdr:cNvPr id="210" name="テキスト ボックス 209"/>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102870</xdr:rowOff>
    </xdr:from>
    <xdr:to>
      <xdr:col>3</xdr:col>
      <xdr:colOff>193675</xdr:colOff>
      <xdr:row>56</xdr:row>
      <xdr:rowOff>33020</xdr:rowOff>
    </xdr:to>
    <xdr:sp macro="" textlink="">
      <xdr:nvSpPr>
        <xdr:cNvPr id="211" name="円/楕円 210"/>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17797</xdr:rowOff>
    </xdr:from>
    <xdr:ext cx="762000" cy="259045"/>
    <xdr:sp macro="" textlink="">
      <xdr:nvSpPr>
        <xdr:cNvPr id="212" name="テキスト ボックス 211"/>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72390</xdr:rowOff>
    </xdr:from>
    <xdr:to>
      <xdr:col>1</xdr:col>
      <xdr:colOff>676275</xdr:colOff>
      <xdr:row>56</xdr:row>
      <xdr:rowOff>2540</xdr:rowOff>
    </xdr:to>
    <xdr:sp macro="" textlink="">
      <xdr:nvSpPr>
        <xdr:cNvPr id="213" name="円/楕円 212"/>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158767</xdr:rowOff>
    </xdr:from>
    <xdr:ext cx="762000" cy="259045"/>
    <xdr:sp macro="" textlink="">
      <xdr:nvSpPr>
        <xdr:cNvPr id="214" name="テキスト ボックス 213"/>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前年度から０．１ポイント高くなっており、国民健康保険特別会計等への赤字補てん的な繰出金等のため、京都府及び類似団体と比較すると高い水準にある。</a:t>
          </a:r>
          <a:endParaRPr kumimoji="1" lang="en-US" altLang="ja-JP" sz="1300">
            <a:latin typeface="ＭＳ Ｐゴシック"/>
          </a:endParaRPr>
        </a:p>
        <a:p>
          <a:r>
            <a:rPr kumimoji="1" lang="ja-JP" altLang="en-US" sz="1300">
              <a:latin typeface="ＭＳ Ｐゴシック"/>
            </a:rPr>
            <a:t>　今後とも、経営健全化の着実な取組により、独立採算の原則の下、繰出金の削減に努める。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43180</xdr:rowOff>
    </xdr:to>
    <xdr:cxnSp macro="">
      <xdr:nvCxnSpPr>
        <xdr:cNvPr id="247" name="直線コネクタ 246"/>
        <xdr:cNvCxnSpPr/>
      </xdr:nvCxnSpPr>
      <xdr:spPr>
        <a:xfrm>
          <a:off x="15671800" y="997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50800</xdr:rowOff>
    </xdr:to>
    <xdr:cxnSp macro="">
      <xdr:nvCxnSpPr>
        <xdr:cNvPr id="250" name="直線コネクタ 249"/>
        <xdr:cNvCxnSpPr/>
      </xdr:nvCxnSpPr>
      <xdr:spPr>
        <a:xfrm flipV="1">
          <a:off x="14782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50800</xdr:rowOff>
    </xdr:to>
    <xdr:cxnSp macro="">
      <xdr:nvCxnSpPr>
        <xdr:cNvPr id="253" name="直線コネクタ 252"/>
        <xdr:cNvCxnSpPr/>
      </xdr:nvCxnSpPr>
      <xdr:spPr>
        <a:xfrm>
          <a:off x="13893800" y="992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153670</xdr:rowOff>
    </xdr:to>
    <xdr:cxnSp macro="">
      <xdr:nvCxnSpPr>
        <xdr:cNvPr id="256" name="直線コネクタ 255"/>
        <xdr:cNvCxnSpPr/>
      </xdr:nvCxnSpPr>
      <xdr:spPr>
        <a:xfrm>
          <a:off x="13004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6" name="円/楕円 265"/>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7"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8" name="円/楕円 267"/>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9" name="テキスト ボックス 268"/>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0" name="円/楕円 269"/>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1" name="テキスト ボックス 270"/>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2" name="円/楕円 271"/>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3" name="テキスト ボックス 272"/>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4" name="円/楕円 273"/>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5" name="テキスト ボックス 27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補助費等に係る経常収支比率は、ごみ処理や消防、福祉施設等の一部事務組合への負担金支出を主な要因として、類似団体平均と比較して高い比率で推移している。</a:t>
          </a:r>
          <a:endParaRPr kumimoji="1" lang="en-US" altLang="ja-JP" sz="1300">
            <a:latin typeface="ＭＳ Ｐゴシック"/>
          </a:endParaRPr>
        </a:p>
        <a:p>
          <a:r>
            <a:rPr kumimoji="1" lang="ja-JP" altLang="en-US" sz="1300">
              <a:latin typeface="ＭＳ Ｐゴシック"/>
            </a:rPr>
            <a:t>　本市での事務事業の見直しに加え、他団体への補助金の適正化も含め、補助金支出の適正な執行に努める。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46990</xdr:rowOff>
    </xdr:to>
    <xdr:cxnSp macro="">
      <xdr:nvCxnSpPr>
        <xdr:cNvPr id="305" name="直線コネクタ 304"/>
        <xdr:cNvCxnSpPr/>
      </xdr:nvCxnSpPr>
      <xdr:spPr>
        <a:xfrm>
          <a:off x="15671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51562</xdr:rowOff>
    </xdr:to>
    <xdr:cxnSp macro="">
      <xdr:nvCxnSpPr>
        <xdr:cNvPr id="308" name="直線コネクタ 307"/>
        <xdr:cNvCxnSpPr/>
      </xdr:nvCxnSpPr>
      <xdr:spPr>
        <a:xfrm flipV="1">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78994</xdr:rowOff>
    </xdr:to>
    <xdr:cxnSp macro="">
      <xdr:nvCxnSpPr>
        <xdr:cNvPr id="311" name="直線コネクタ 310"/>
        <xdr:cNvCxnSpPr/>
      </xdr:nvCxnSpPr>
      <xdr:spPr>
        <a:xfrm flipV="1">
          <a:off x="13893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78994</xdr:rowOff>
    </xdr:to>
    <xdr:cxnSp macro="">
      <xdr:nvCxnSpPr>
        <xdr:cNvPr id="314" name="直線コネクタ 313"/>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4" name="円/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6" name="円/楕円 325"/>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7" name="テキスト ボックス 32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8" name="円/楕円 327"/>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9" name="テキスト ボックス 328"/>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0" name="円/楕円 329"/>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1" name="テキスト ボックス 330"/>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2" name="円/楕円 331"/>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3" name="テキスト ボックス 332"/>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普通建設事業費の支出を抑制してきた過去の経緯から、後年度の元利償還金の負担は、類似団体平均を大きく下回っている。</a:t>
          </a:r>
          <a:endParaRPr kumimoji="1" lang="en-US" altLang="ja-JP" sz="1300">
            <a:latin typeface="ＭＳ Ｐゴシック"/>
          </a:endParaRPr>
        </a:p>
        <a:p>
          <a:r>
            <a:rPr kumimoji="1" lang="ja-JP" altLang="en-US" sz="1300">
              <a:latin typeface="ＭＳ Ｐゴシック"/>
            </a:rPr>
            <a:t>　しかしながら、平成２０年度からの学校施設耐震化工事等の着手により、今後は公債費に係る経常収支比率の逓増が見込まれるところである。</a:t>
          </a:r>
          <a:endParaRPr kumimoji="1" lang="en-US" altLang="ja-JP" sz="1300">
            <a:latin typeface="ＭＳ Ｐゴシック"/>
          </a:endParaRPr>
        </a:p>
        <a:p>
          <a:r>
            <a:rPr kumimoji="1" lang="ja-JP" altLang="en-US" sz="1300">
              <a:latin typeface="ＭＳ Ｐゴシック"/>
            </a:rPr>
            <a:t>　公債費に係る経常収支比率は、前年度と比較しても０．１ポイントの増加となっており、今後とも新規発行債の抑制に努め、急激な負担増とならないよう、注意を払う必要がある。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49276</xdr:rowOff>
    </xdr:to>
    <xdr:cxnSp macro="">
      <xdr:nvCxnSpPr>
        <xdr:cNvPr id="363" name="直線コネクタ 362"/>
        <xdr:cNvCxnSpPr/>
      </xdr:nvCxnSpPr>
      <xdr:spPr>
        <a:xfrm>
          <a:off x="3987800" y="13074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44704</xdr:rowOff>
    </xdr:to>
    <xdr:cxnSp macro="">
      <xdr:nvCxnSpPr>
        <xdr:cNvPr id="366" name="直線コネクタ 365"/>
        <xdr:cNvCxnSpPr/>
      </xdr:nvCxnSpPr>
      <xdr:spPr>
        <a:xfrm>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40132</xdr:rowOff>
    </xdr:to>
    <xdr:cxnSp macro="">
      <xdr:nvCxnSpPr>
        <xdr:cNvPr id="369" name="直線コネクタ 368"/>
        <xdr:cNvCxnSpPr/>
      </xdr:nvCxnSpPr>
      <xdr:spPr>
        <a:xfrm>
          <a:off x="2209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xdr:rowOff>
    </xdr:from>
    <xdr:to>
      <xdr:col>3</xdr:col>
      <xdr:colOff>142875</xdr:colOff>
      <xdr:row>76</xdr:row>
      <xdr:rowOff>26415</xdr:rowOff>
    </xdr:to>
    <xdr:cxnSp macro="">
      <xdr:nvCxnSpPr>
        <xdr:cNvPr id="372" name="直線コネクタ 371"/>
        <xdr:cNvCxnSpPr/>
      </xdr:nvCxnSpPr>
      <xdr:spPr>
        <a:xfrm>
          <a:off x="1320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2" name="円/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165354</xdr:rowOff>
    </xdr:from>
    <xdr:to>
      <xdr:col>5</xdr:col>
      <xdr:colOff>600075</xdr:colOff>
      <xdr:row>76</xdr:row>
      <xdr:rowOff>95504</xdr:rowOff>
    </xdr:to>
    <xdr:sp macro="" textlink="">
      <xdr:nvSpPr>
        <xdr:cNvPr id="384" name="円/楕円 383"/>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105681</xdr:rowOff>
    </xdr:from>
    <xdr:ext cx="736600" cy="259045"/>
    <xdr:sp macro="" textlink="">
      <xdr:nvSpPr>
        <xdr:cNvPr id="385" name="テキスト ボックス 384"/>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6" name="円/楕円 385"/>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87" name="テキスト ボックス 386"/>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8" name="円/楕円 387"/>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9" name="テキスト ボックス 388"/>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128778</xdr:rowOff>
    </xdr:from>
    <xdr:to>
      <xdr:col>1</xdr:col>
      <xdr:colOff>676275</xdr:colOff>
      <xdr:row>76</xdr:row>
      <xdr:rowOff>58928</xdr:rowOff>
    </xdr:to>
    <xdr:sp macro="" textlink="">
      <xdr:nvSpPr>
        <xdr:cNvPr id="390" name="円/楕円 389"/>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69105</xdr:rowOff>
    </xdr:from>
    <xdr:ext cx="762000" cy="259045"/>
    <xdr:sp macro="" textlink="">
      <xdr:nvSpPr>
        <xdr:cNvPr id="391" name="テキスト ボックス 390"/>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公債費以外に係る経常収支比率については、類似団体平均を大きく上回っている。</a:t>
          </a:r>
          <a:endParaRPr kumimoji="1" lang="en-US" altLang="ja-JP" sz="1300">
            <a:latin typeface="ＭＳ Ｐゴシック"/>
          </a:endParaRPr>
        </a:p>
        <a:p>
          <a:r>
            <a:rPr kumimoji="1" lang="ja-JP" altLang="en-US" sz="1300">
              <a:latin typeface="ＭＳ Ｐゴシック"/>
            </a:rPr>
            <a:t>　人件費、扶助費、補助費、繰出金の支出の適正化などを含め、改善を進める必要がある。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157480</xdr:rowOff>
    </xdr:to>
    <xdr:cxnSp macro="">
      <xdr:nvCxnSpPr>
        <xdr:cNvPr id="424" name="直線コネクタ 423"/>
        <xdr:cNvCxnSpPr/>
      </xdr:nvCxnSpPr>
      <xdr:spPr>
        <a:xfrm>
          <a:off x="15671800" y="13481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146050</xdr:rowOff>
    </xdr:to>
    <xdr:cxnSp macro="">
      <xdr:nvCxnSpPr>
        <xdr:cNvPr id="427" name="直線コネクタ 426"/>
        <xdr:cNvCxnSpPr/>
      </xdr:nvCxnSpPr>
      <xdr:spPr>
        <a:xfrm flipV="1">
          <a:off x="14782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78</xdr:row>
      <xdr:rowOff>146050</xdr:rowOff>
    </xdr:to>
    <xdr:cxnSp macro="">
      <xdr:nvCxnSpPr>
        <xdr:cNvPr id="430" name="直線コネクタ 429"/>
        <xdr:cNvCxnSpPr/>
      </xdr:nvCxnSpPr>
      <xdr:spPr>
        <a:xfrm>
          <a:off x="13893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107950</xdr:rowOff>
    </xdr:to>
    <xdr:cxnSp macro="">
      <xdr:nvCxnSpPr>
        <xdr:cNvPr id="433" name="直線コネクタ 432"/>
        <xdr:cNvCxnSpPr/>
      </xdr:nvCxnSpPr>
      <xdr:spPr>
        <a:xfrm>
          <a:off x="13004800" y="1336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43" name="円/楕円 442"/>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44"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5" name="円/楕円 444"/>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6" name="テキスト ボックス 445"/>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7" name="円/楕円 446"/>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8" name="テキスト ボックス 447"/>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49" name="円/楕円 448"/>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50" name="テキスト ボックス 449"/>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114300</xdr:rowOff>
    </xdr:from>
    <xdr:to>
      <xdr:col>19</xdr:col>
      <xdr:colOff>6350</xdr:colOff>
      <xdr:row>78</xdr:row>
      <xdr:rowOff>44450</xdr:rowOff>
    </xdr:to>
    <xdr:sp macro="" textlink="">
      <xdr:nvSpPr>
        <xdr:cNvPr id="451" name="円/楕円 450"/>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29227</xdr:rowOff>
    </xdr:from>
    <xdr:ext cx="762000" cy="259045"/>
    <xdr:sp macro="" textlink="">
      <xdr:nvSpPr>
        <xdr:cNvPr id="452" name="テキスト ボックス 451"/>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京都府向日市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58333</xdr:rowOff>
    </xdr:from>
    <xdr:to>
      <xdr:col>4</xdr:col>
      <xdr:colOff>1117600</xdr:colOff>
      <xdr:row>17</xdr:row>
      <xdr:rowOff>106535</xdr:rowOff>
    </xdr:to>
    <xdr:cxnSp macro="">
      <xdr:nvCxnSpPr>
        <xdr:cNvPr id="52" name="直線コネクタ 51"/>
        <xdr:cNvCxnSpPr/>
      </xdr:nvCxnSpPr>
      <xdr:spPr bwMode="auto">
        <a:xfrm flipV="1">
          <a:off x="5003800" y="3020608"/>
          <a:ext cx="647700" cy="4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43110</xdr:rowOff>
    </xdr:from>
    <xdr:ext cx="762000" cy="259045"/>
    <xdr:sp macro="" textlink="">
      <xdr:nvSpPr>
        <xdr:cNvPr id="53" name="人口1人当たり決算額の推移平均値テキスト130"/>
        <xdr:cNvSpPr txBox="1"/>
      </xdr:nvSpPr>
      <xdr:spPr>
        <a:xfrm>
          <a:off x="5740400" y="3005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74939</xdr:rowOff>
    </xdr:from>
    <xdr:to>
      <xdr:col>4</xdr:col>
      <xdr:colOff>469900</xdr:colOff>
      <xdr:row>17</xdr:row>
      <xdr:rowOff>106535</xdr:rowOff>
    </xdr:to>
    <xdr:cxnSp macro="">
      <xdr:nvCxnSpPr>
        <xdr:cNvPr id="55" name="直線コネクタ 54"/>
        <xdr:cNvCxnSpPr/>
      </xdr:nvCxnSpPr>
      <xdr:spPr bwMode="auto">
        <a:xfrm>
          <a:off x="4305300" y="3037214"/>
          <a:ext cx="698500" cy="3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36355</xdr:rowOff>
    </xdr:from>
    <xdr:to>
      <xdr:col>3</xdr:col>
      <xdr:colOff>904875</xdr:colOff>
      <xdr:row>17</xdr:row>
      <xdr:rowOff>74939</xdr:rowOff>
    </xdr:to>
    <xdr:cxnSp macro="">
      <xdr:nvCxnSpPr>
        <xdr:cNvPr id="58" name="直線コネクタ 57"/>
        <xdr:cNvCxnSpPr/>
      </xdr:nvCxnSpPr>
      <xdr:spPr bwMode="auto">
        <a:xfrm>
          <a:off x="3606800" y="2998630"/>
          <a:ext cx="698500" cy="3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36355</xdr:rowOff>
    </xdr:from>
    <xdr:to>
      <xdr:col>3</xdr:col>
      <xdr:colOff>206375</xdr:colOff>
      <xdr:row>17</xdr:row>
      <xdr:rowOff>60113</xdr:rowOff>
    </xdr:to>
    <xdr:cxnSp macro="">
      <xdr:nvCxnSpPr>
        <xdr:cNvPr id="61" name="直線コネクタ 60"/>
        <xdr:cNvCxnSpPr/>
      </xdr:nvCxnSpPr>
      <xdr:spPr bwMode="auto">
        <a:xfrm flipV="1">
          <a:off x="2908300" y="2998630"/>
          <a:ext cx="698500" cy="23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7533</xdr:rowOff>
    </xdr:from>
    <xdr:to>
      <xdr:col>5</xdr:col>
      <xdr:colOff>34925</xdr:colOff>
      <xdr:row>17</xdr:row>
      <xdr:rowOff>109133</xdr:rowOff>
    </xdr:to>
    <xdr:sp macro="" textlink="">
      <xdr:nvSpPr>
        <xdr:cNvPr id="71" name="円/楕円 70"/>
        <xdr:cNvSpPr/>
      </xdr:nvSpPr>
      <xdr:spPr bwMode="auto">
        <a:xfrm>
          <a:off x="5600700" y="296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24060</xdr:rowOff>
    </xdr:from>
    <xdr:ext cx="762000" cy="259045"/>
    <xdr:sp macro="" textlink="">
      <xdr:nvSpPr>
        <xdr:cNvPr id="72" name="人口1人当たり決算額の推移該当値テキスト130"/>
        <xdr:cNvSpPr txBox="1"/>
      </xdr:nvSpPr>
      <xdr:spPr>
        <a:xfrm>
          <a:off x="5740400" y="281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55735</xdr:rowOff>
    </xdr:from>
    <xdr:to>
      <xdr:col>4</xdr:col>
      <xdr:colOff>520700</xdr:colOff>
      <xdr:row>17</xdr:row>
      <xdr:rowOff>157335</xdr:rowOff>
    </xdr:to>
    <xdr:sp macro="" textlink="">
      <xdr:nvSpPr>
        <xdr:cNvPr id="73" name="円/楕円 72"/>
        <xdr:cNvSpPr/>
      </xdr:nvSpPr>
      <xdr:spPr bwMode="auto">
        <a:xfrm>
          <a:off x="4953000" y="301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167512</xdr:rowOff>
    </xdr:from>
    <xdr:ext cx="736600" cy="259045"/>
    <xdr:sp macro="" textlink="">
      <xdr:nvSpPr>
        <xdr:cNvPr id="74" name="テキスト ボックス 73"/>
        <xdr:cNvSpPr txBox="1"/>
      </xdr:nvSpPr>
      <xdr:spPr>
        <a:xfrm>
          <a:off x="4622800" y="278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24139</xdr:rowOff>
    </xdr:from>
    <xdr:to>
      <xdr:col>3</xdr:col>
      <xdr:colOff>955675</xdr:colOff>
      <xdr:row>17</xdr:row>
      <xdr:rowOff>125739</xdr:rowOff>
    </xdr:to>
    <xdr:sp macro="" textlink="">
      <xdr:nvSpPr>
        <xdr:cNvPr id="75" name="円/楕円 74"/>
        <xdr:cNvSpPr/>
      </xdr:nvSpPr>
      <xdr:spPr bwMode="auto">
        <a:xfrm>
          <a:off x="4254500" y="298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135916</xdr:rowOff>
    </xdr:from>
    <xdr:ext cx="762000" cy="259045"/>
    <xdr:sp macro="" textlink="">
      <xdr:nvSpPr>
        <xdr:cNvPr id="76" name="テキスト ボックス 75"/>
        <xdr:cNvSpPr txBox="1"/>
      </xdr:nvSpPr>
      <xdr:spPr>
        <a:xfrm>
          <a:off x="3924300" y="27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157005</xdr:rowOff>
    </xdr:from>
    <xdr:to>
      <xdr:col>3</xdr:col>
      <xdr:colOff>257175</xdr:colOff>
      <xdr:row>17</xdr:row>
      <xdr:rowOff>87155</xdr:rowOff>
    </xdr:to>
    <xdr:sp macro="" textlink="">
      <xdr:nvSpPr>
        <xdr:cNvPr id="77" name="円/楕円 76"/>
        <xdr:cNvSpPr/>
      </xdr:nvSpPr>
      <xdr:spPr bwMode="auto">
        <a:xfrm>
          <a:off x="3556000" y="294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97332</xdr:rowOff>
    </xdr:from>
    <xdr:ext cx="762000" cy="259045"/>
    <xdr:sp macro="" textlink="">
      <xdr:nvSpPr>
        <xdr:cNvPr id="78" name="テキスト ボックス 77"/>
        <xdr:cNvSpPr txBox="1"/>
      </xdr:nvSpPr>
      <xdr:spPr>
        <a:xfrm>
          <a:off x="3225800" y="271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9313</xdr:rowOff>
    </xdr:from>
    <xdr:to>
      <xdr:col>2</xdr:col>
      <xdr:colOff>692150</xdr:colOff>
      <xdr:row>17</xdr:row>
      <xdr:rowOff>110913</xdr:rowOff>
    </xdr:to>
    <xdr:sp macro="" textlink="">
      <xdr:nvSpPr>
        <xdr:cNvPr id="79" name="円/楕円 78"/>
        <xdr:cNvSpPr/>
      </xdr:nvSpPr>
      <xdr:spPr bwMode="auto">
        <a:xfrm>
          <a:off x="2857500" y="297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121090</xdr:rowOff>
    </xdr:from>
    <xdr:ext cx="762000" cy="259045"/>
    <xdr:sp macro="" textlink="">
      <xdr:nvSpPr>
        <xdr:cNvPr id="80" name="テキスト ボックス 79"/>
        <xdr:cNvSpPr txBox="1"/>
      </xdr:nvSpPr>
      <xdr:spPr>
        <a:xfrm>
          <a:off x="2527300" y="27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133858</xdr:rowOff>
    </xdr:from>
    <xdr:to>
      <xdr:col>4</xdr:col>
      <xdr:colOff>1117600</xdr:colOff>
      <xdr:row>36</xdr:row>
      <xdr:rowOff>134353</xdr:rowOff>
    </xdr:to>
    <xdr:cxnSp macro="">
      <xdr:nvCxnSpPr>
        <xdr:cNvPr id="113" name="直線コネクタ 112"/>
        <xdr:cNvCxnSpPr/>
      </xdr:nvCxnSpPr>
      <xdr:spPr bwMode="auto">
        <a:xfrm flipV="1">
          <a:off x="5003800" y="7087108"/>
          <a:ext cx="6477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118713</xdr:rowOff>
    </xdr:from>
    <xdr:to>
      <xdr:col>4</xdr:col>
      <xdr:colOff>469900</xdr:colOff>
      <xdr:row>36</xdr:row>
      <xdr:rowOff>134353</xdr:rowOff>
    </xdr:to>
    <xdr:cxnSp macro="">
      <xdr:nvCxnSpPr>
        <xdr:cNvPr id="116" name="直線コネクタ 115"/>
        <xdr:cNvCxnSpPr/>
      </xdr:nvCxnSpPr>
      <xdr:spPr bwMode="auto">
        <a:xfrm>
          <a:off x="4305300" y="7071963"/>
          <a:ext cx="698500" cy="1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108674</xdr:rowOff>
    </xdr:from>
    <xdr:to>
      <xdr:col>3</xdr:col>
      <xdr:colOff>904875</xdr:colOff>
      <xdr:row>36</xdr:row>
      <xdr:rowOff>118713</xdr:rowOff>
    </xdr:to>
    <xdr:cxnSp macro="">
      <xdr:nvCxnSpPr>
        <xdr:cNvPr id="119" name="直線コネクタ 118"/>
        <xdr:cNvCxnSpPr/>
      </xdr:nvCxnSpPr>
      <xdr:spPr bwMode="auto">
        <a:xfrm>
          <a:off x="3606800" y="7061924"/>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108674</xdr:rowOff>
    </xdr:from>
    <xdr:to>
      <xdr:col>3</xdr:col>
      <xdr:colOff>206375</xdr:colOff>
      <xdr:row>36</xdr:row>
      <xdr:rowOff>118999</xdr:rowOff>
    </xdr:to>
    <xdr:cxnSp macro="">
      <xdr:nvCxnSpPr>
        <xdr:cNvPr id="122" name="直線コネクタ 121"/>
        <xdr:cNvCxnSpPr/>
      </xdr:nvCxnSpPr>
      <xdr:spPr bwMode="auto">
        <a:xfrm flipV="1">
          <a:off x="2908300" y="7061924"/>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83058</xdr:rowOff>
    </xdr:from>
    <xdr:to>
      <xdr:col>5</xdr:col>
      <xdr:colOff>34925</xdr:colOff>
      <xdr:row>37</xdr:row>
      <xdr:rowOff>13208</xdr:rowOff>
    </xdr:to>
    <xdr:sp macro="" textlink="">
      <xdr:nvSpPr>
        <xdr:cNvPr id="132" name="円/楕円 131"/>
        <xdr:cNvSpPr/>
      </xdr:nvSpPr>
      <xdr:spPr bwMode="auto">
        <a:xfrm>
          <a:off x="5600700" y="703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55135</xdr:rowOff>
    </xdr:from>
    <xdr:ext cx="762000" cy="259045"/>
    <xdr:sp macro="" textlink="">
      <xdr:nvSpPr>
        <xdr:cNvPr id="133" name="人口1人当たり決算額の推移該当値テキスト445"/>
        <xdr:cNvSpPr txBox="1"/>
      </xdr:nvSpPr>
      <xdr:spPr>
        <a:xfrm>
          <a:off x="5740400" y="70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83553</xdr:rowOff>
    </xdr:from>
    <xdr:to>
      <xdr:col>4</xdr:col>
      <xdr:colOff>520700</xdr:colOff>
      <xdr:row>37</xdr:row>
      <xdr:rowOff>13703</xdr:rowOff>
    </xdr:to>
    <xdr:sp macro="" textlink="">
      <xdr:nvSpPr>
        <xdr:cNvPr id="134" name="円/楕円 133"/>
        <xdr:cNvSpPr/>
      </xdr:nvSpPr>
      <xdr:spPr bwMode="auto">
        <a:xfrm>
          <a:off x="4953000" y="703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169930</xdr:rowOff>
    </xdr:from>
    <xdr:ext cx="736600" cy="259045"/>
    <xdr:sp macro="" textlink="">
      <xdr:nvSpPr>
        <xdr:cNvPr id="135" name="テキスト ボックス 134"/>
        <xdr:cNvSpPr txBox="1"/>
      </xdr:nvSpPr>
      <xdr:spPr>
        <a:xfrm>
          <a:off x="4622800" y="712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67913</xdr:rowOff>
    </xdr:from>
    <xdr:to>
      <xdr:col>3</xdr:col>
      <xdr:colOff>955675</xdr:colOff>
      <xdr:row>36</xdr:row>
      <xdr:rowOff>169513</xdr:rowOff>
    </xdr:to>
    <xdr:sp macro="" textlink="">
      <xdr:nvSpPr>
        <xdr:cNvPr id="136" name="円/楕円 135"/>
        <xdr:cNvSpPr/>
      </xdr:nvSpPr>
      <xdr:spPr bwMode="auto">
        <a:xfrm>
          <a:off x="4254500" y="70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154290</xdr:rowOff>
    </xdr:from>
    <xdr:ext cx="762000" cy="259045"/>
    <xdr:sp macro="" textlink="">
      <xdr:nvSpPr>
        <xdr:cNvPr id="137" name="テキスト ボックス 136"/>
        <xdr:cNvSpPr txBox="1"/>
      </xdr:nvSpPr>
      <xdr:spPr>
        <a:xfrm>
          <a:off x="3924300" y="71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57874</xdr:rowOff>
    </xdr:from>
    <xdr:to>
      <xdr:col>3</xdr:col>
      <xdr:colOff>257175</xdr:colOff>
      <xdr:row>36</xdr:row>
      <xdr:rowOff>159474</xdr:rowOff>
    </xdr:to>
    <xdr:sp macro="" textlink="">
      <xdr:nvSpPr>
        <xdr:cNvPr id="138" name="円/楕円 137"/>
        <xdr:cNvSpPr/>
      </xdr:nvSpPr>
      <xdr:spPr bwMode="auto">
        <a:xfrm>
          <a:off x="3556000" y="701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144251</xdr:rowOff>
    </xdr:from>
    <xdr:ext cx="762000" cy="259045"/>
    <xdr:sp macro="" textlink="">
      <xdr:nvSpPr>
        <xdr:cNvPr id="139" name="テキスト ボックス 138"/>
        <xdr:cNvSpPr txBox="1"/>
      </xdr:nvSpPr>
      <xdr:spPr>
        <a:xfrm>
          <a:off x="3225800" y="709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68199</xdr:rowOff>
    </xdr:from>
    <xdr:to>
      <xdr:col>2</xdr:col>
      <xdr:colOff>692150</xdr:colOff>
      <xdr:row>36</xdr:row>
      <xdr:rowOff>169799</xdr:rowOff>
    </xdr:to>
    <xdr:sp macro="" textlink="">
      <xdr:nvSpPr>
        <xdr:cNvPr id="140" name="円/楕円 139"/>
        <xdr:cNvSpPr/>
      </xdr:nvSpPr>
      <xdr:spPr bwMode="auto">
        <a:xfrm>
          <a:off x="2857500" y="702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154576</xdr:rowOff>
    </xdr:from>
    <xdr:ext cx="762000" cy="259045"/>
    <xdr:sp macro="" textlink="">
      <xdr:nvSpPr>
        <xdr:cNvPr id="141" name="テキスト ボックス 140"/>
        <xdr:cNvSpPr txBox="1"/>
      </xdr:nvSpPr>
      <xdr:spPr>
        <a:xfrm>
          <a:off x="2527300" y="7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財政調整基金や実質収支額については、国・府補助金の特定財源の確保や、地方交付税の増額により、近年は逓増傾向にある。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今後は市税収入や地方交付税の縮減など、一般財源の確保について、不安定な状況が懸念され、また社会保障関連経費や普通建設事業費等の増嵩により、歳出増が見込まれることから、行政運営に支障を来すことのないよう、引き続き、一定額以上の基金残高の確保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前年度に引き続き、全ての会計において実質黒字となり、連結実質赤字は発生しなかった。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ただし、各会計には一般会計からの繰出金による歳入があり、財源不足額を補てんされているため、一般会計の繰出金の歳出負担は年々大きなものとなっている。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このため、繰出対象会計の収入確保を念頭に、歳出の抑制、適切な市債管理等を実施し、全ての特別会計において限りある予算の効率性を高めるとともに、健全な財政運営に努める。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実質公債費比率については、類似団体と比較して、おおむね良好な比率となっているが、近年の普通建設事業の増加による元利償還金の逓増が懸念され、注意が必要である。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今後も、市債の発行には世代間の公平性について考慮しつつ、交付税算入率の高い事業債を優先的に選択し、市債総額の抑制に努めたい。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近年の傾向として、普通建設事業の実施に伴う新規発行債に係る地方債現在高の増加が見られる。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数値は、基準財政需要額算入見込額の増加により、類似団体と比較してもおおむね良好な比率で推移しているものの、比率の悪化につながる、地方債現在高の増嵩などの要素が今後見込まれるため、引き続き健全な財政運営を維持するよう努め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18729641</v>
      </c>
      <c r="BO4" s="349"/>
      <c r="BP4" s="349"/>
      <c r="BQ4" s="349"/>
      <c r="BR4" s="349"/>
      <c r="BS4" s="349"/>
      <c r="BT4" s="349"/>
      <c r="BU4" s="350"/>
      <c r="BV4" s="348">
        <v>17472332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18274100</v>
      </c>
      <c r="BO5" s="386"/>
      <c r="BP5" s="386"/>
      <c r="BQ5" s="386"/>
      <c r="BR5" s="386"/>
      <c r="BS5" s="386"/>
      <c r="BT5" s="386"/>
      <c r="BU5" s="387"/>
      <c r="BV5" s="385">
        <v>16811231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97.6</v>
      </c>
      <c r="CU5" s="383"/>
      <c r="CV5" s="383"/>
      <c r="CW5" s="383"/>
      <c r="CX5" s="383"/>
      <c r="CY5" s="383"/>
      <c r="CZ5" s="383"/>
      <c r="DA5" s="384"/>
      <c r="DB5" s="382">
        <v>96.2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455541</v>
      </c>
      <c r="BO6" s="386"/>
      <c r="BP6" s="386"/>
      <c r="BQ6" s="386"/>
      <c r="BR6" s="386"/>
      <c r="BS6" s="386"/>
      <c r="BT6" s="386"/>
      <c r="BU6" s="387"/>
      <c r="BV6" s="385">
        <v>661101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107</v>
      </c>
      <c r="CU6" s="423"/>
      <c r="CV6" s="423"/>
      <c r="CW6" s="423"/>
      <c r="CX6" s="423"/>
      <c r="CY6" s="423"/>
      <c r="CZ6" s="423"/>
      <c r="DA6" s="424"/>
      <c r="DB6" s="422">
        <v>106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27545</v>
      </c>
      <c r="BO7" s="386"/>
      <c r="BP7" s="386"/>
      <c r="BQ7" s="386"/>
      <c r="BR7" s="386"/>
      <c r="BS7" s="386"/>
      <c r="BT7" s="386"/>
      <c r="BU7" s="387"/>
      <c r="BV7" s="385">
        <v>142213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10678005</v>
      </c>
      <c r="CU7" s="386"/>
      <c r="CV7" s="386"/>
      <c r="CW7" s="386"/>
      <c r="CX7" s="386"/>
      <c r="CY7" s="386"/>
      <c r="CZ7" s="386"/>
      <c r="DA7" s="387"/>
      <c r="DB7" s="385">
        <v>10609869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427996</v>
      </c>
      <c r="BO8" s="386"/>
      <c r="BP8" s="386"/>
      <c r="BQ8" s="386"/>
      <c r="BR8" s="386"/>
      <c r="BS8" s="386"/>
      <c r="BT8" s="386"/>
      <c r="BU8" s="387"/>
      <c r="BV8" s="385">
        <v>518888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54328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-90892</v>
      </c>
      <c r="BO9" s="386"/>
      <c r="BP9" s="386"/>
      <c r="BQ9" s="386"/>
      <c r="BR9" s="386"/>
      <c r="BS9" s="386"/>
      <c r="BT9" s="386"/>
      <c r="BU9" s="387"/>
      <c r="BV9" s="385">
        <v>110027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55041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8618</v>
      </c>
      <c r="BO10" s="386"/>
      <c r="BP10" s="386"/>
      <c r="BQ10" s="386"/>
      <c r="BR10" s="386"/>
      <c r="BS10" s="386"/>
      <c r="BT10" s="386"/>
      <c r="BU10" s="387"/>
      <c r="BV10" s="385">
        <v>12517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54340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53903</v>
      </c>
      <c r="S13" s="467"/>
      <c r="T13" s="467"/>
      <c r="U13" s="467"/>
      <c r="V13" s="468"/>
      <c r="W13" s="401" t="s">
        <v>123</v>
      </c>
      <c r="X13" s="402"/>
      <c r="Y13" s="402"/>
      <c r="Z13" s="402"/>
      <c r="AA13" s="402"/>
      <c r="AB13" s="392"/>
      <c r="AC13" s="436">
        <v>273</v>
      </c>
      <c r="AD13" s="437"/>
      <c r="AE13" s="437"/>
      <c r="AF13" s="437"/>
      <c r="AG13" s="476"/>
      <c r="AH13" s="436">
        <v>343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-82274</v>
      </c>
      <c r="BO13" s="386"/>
      <c r="BP13" s="386"/>
      <c r="BQ13" s="386"/>
      <c r="BR13" s="386"/>
      <c r="BS13" s="386"/>
      <c r="BT13" s="386"/>
      <c r="BU13" s="387"/>
      <c r="BV13" s="385">
        <v>122544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2.8</v>
      </c>
      <c r="CU13" s="383"/>
      <c r="CV13" s="383"/>
      <c r="CW13" s="383"/>
      <c r="CX13" s="383"/>
      <c r="CY13" s="383"/>
      <c r="CZ13" s="383"/>
      <c r="DA13" s="384"/>
      <c r="DB13" s="382">
        <v>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54319</v>
      </c>
      <c r="S14" s="467"/>
      <c r="T14" s="467"/>
      <c r="U14" s="467"/>
      <c r="V14" s="468"/>
      <c r="W14" s="375"/>
      <c r="X14" s="376"/>
      <c r="Y14" s="376"/>
      <c r="Z14" s="376"/>
      <c r="AA14" s="376"/>
      <c r="AB14" s="365"/>
      <c r="AC14" s="469">
        <v>1.1000000000000001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13.2</v>
      </c>
      <c r="CU14" s="481"/>
      <c r="CV14" s="481"/>
      <c r="CW14" s="481"/>
      <c r="CX14" s="481"/>
      <c r="CY14" s="481"/>
      <c r="CZ14" s="481"/>
      <c r="DA14" s="482"/>
      <c r="DB14" s="480">
        <v>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53895</v>
      </c>
      <c r="S15" s="467"/>
      <c r="T15" s="467"/>
      <c r="U15" s="467"/>
      <c r="V15" s="468"/>
      <c r="W15" s="401" t="s">
        <v>130</v>
      </c>
      <c r="X15" s="402"/>
      <c r="Y15" s="402"/>
      <c r="Z15" s="402"/>
      <c r="AA15" s="402"/>
      <c r="AB15" s="392"/>
      <c r="AC15" s="436">
        <v>6355</v>
      </c>
      <c r="AD15" s="437"/>
      <c r="AE15" s="437"/>
      <c r="AF15" s="437"/>
      <c r="AG15" s="476"/>
      <c r="AH15" s="436">
        <v>7121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5724504</v>
      </c>
      <c r="BO15" s="349"/>
      <c r="BP15" s="349"/>
      <c r="BQ15" s="349"/>
      <c r="BR15" s="349"/>
      <c r="BS15" s="349"/>
      <c r="BT15" s="349"/>
      <c r="BU15" s="350"/>
      <c r="BV15" s="348">
        <v>5517431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26.3</v>
      </c>
      <c r="AD16" s="470"/>
      <c r="AE16" s="470"/>
      <c r="AF16" s="470"/>
      <c r="AG16" s="471"/>
      <c r="AH16" s="469">
        <v>26.9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8068964</v>
      </c>
      <c r="BO16" s="386"/>
      <c r="BP16" s="386"/>
      <c r="BQ16" s="386"/>
      <c r="BR16" s="386"/>
      <c r="BS16" s="386"/>
      <c r="BT16" s="386"/>
      <c r="BU16" s="387"/>
      <c r="BV16" s="385">
        <v>7935603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17552</v>
      </c>
      <c r="AD17" s="437"/>
      <c r="AE17" s="437"/>
      <c r="AF17" s="437"/>
      <c r="AG17" s="476"/>
      <c r="AH17" s="436">
        <v>18565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7381650</v>
      </c>
      <c r="BO17" s="386"/>
      <c r="BP17" s="386"/>
      <c r="BQ17" s="386"/>
      <c r="BR17" s="386"/>
      <c r="BS17" s="386"/>
      <c r="BT17" s="386"/>
      <c r="BU17" s="387"/>
      <c r="BV17" s="385">
        <v>7179058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7.72</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70</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10600706</v>
      </c>
      <c r="BO18" s="386"/>
      <c r="BP18" s="386"/>
      <c r="BQ18" s="386"/>
      <c r="BR18" s="386"/>
      <c r="BS18" s="386"/>
      <c r="BT18" s="386"/>
      <c r="BU18" s="387"/>
      <c r="BV18" s="385">
        <v>10288993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7037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12514842</v>
      </c>
      <c r="BO19" s="386"/>
      <c r="BP19" s="386"/>
      <c r="BQ19" s="386"/>
      <c r="BR19" s="386"/>
      <c r="BS19" s="386"/>
      <c r="BT19" s="386"/>
      <c r="BU19" s="387"/>
      <c r="BV19" s="385">
        <v>12255934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21282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14355391</v>
      </c>
      <c r="BO23" s="386"/>
      <c r="BP23" s="386"/>
      <c r="BQ23" s="386"/>
      <c r="BR23" s="386"/>
      <c r="BS23" s="386"/>
      <c r="BT23" s="386"/>
      <c r="BU23" s="387"/>
      <c r="BV23" s="385">
        <v>13216227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8740</v>
      </c>
      <c r="R24" s="437"/>
      <c r="S24" s="437"/>
      <c r="T24" s="437"/>
      <c r="U24" s="437"/>
      <c r="V24" s="476"/>
      <c r="W24" s="531"/>
      <c r="X24" s="519"/>
      <c r="Y24" s="520"/>
      <c r="Z24" s="435" t="s">
        <v>153</v>
      </c>
      <c r="AA24" s="415"/>
      <c r="AB24" s="415"/>
      <c r="AC24" s="415"/>
      <c r="AD24" s="415"/>
      <c r="AE24" s="415"/>
      <c r="AF24" s="415"/>
      <c r="AG24" s="416"/>
      <c r="AH24" s="436">
        <v>334</v>
      </c>
      <c r="AI24" s="437"/>
      <c r="AJ24" s="437"/>
      <c r="AK24" s="437"/>
      <c r="AL24" s="476"/>
      <c r="AM24" s="436">
        <v>1016362</v>
      </c>
      <c r="AN24" s="437"/>
      <c r="AO24" s="437"/>
      <c r="AP24" s="437"/>
      <c r="AQ24" s="437"/>
      <c r="AR24" s="476"/>
      <c r="AS24" s="436">
        <v>3043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10858186</v>
      </c>
      <c r="BO24" s="386"/>
      <c r="BP24" s="386"/>
      <c r="BQ24" s="386"/>
      <c r="BR24" s="386"/>
      <c r="BS24" s="386"/>
      <c r="BT24" s="386"/>
      <c r="BU24" s="387"/>
      <c r="BV24" s="385">
        <v>9876086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7220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796208</v>
      </c>
      <c r="BO25" s="349"/>
      <c r="BP25" s="349"/>
      <c r="BQ25" s="349"/>
      <c r="BR25" s="349"/>
      <c r="BS25" s="349"/>
      <c r="BT25" s="349"/>
      <c r="BU25" s="350"/>
      <c r="BV25" s="348">
        <v>925566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6510</v>
      </c>
      <c r="R26" s="437"/>
      <c r="S26" s="437"/>
      <c r="T26" s="437"/>
      <c r="U26" s="437"/>
      <c r="V26" s="476"/>
      <c r="W26" s="531"/>
      <c r="X26" s="519"/>
      <c r="Y26" s="520"/>
      <c r="Z26" s="435" t="s">
        <v>159</v>
      </c>
      <c r="AA26" s="541"/>
      <c r="AB26" s="541"/>
      <c r="AC26" s="541"/>
      <c r="AD26" s="541"/>
      <c r="AE26" s="541"/>
      <c r="AF26" s="541"/>
      <c r="AG26" s="542"/>
      <c r="AH26" s="436">
        <v>32</v>
      </c>
      <c r="AI26" s="437"/>
      <c r="AJ26" s="437"/>
      <c r="AK26" s="437"/>
      <c r="AL26" s="476"/>
      <c r="AM26" s="436">
        <v>113856</v>
      </c>
      <c r="AN26" s="437"/>
      <c r="AO26" s="437"/>
      <c r="AP26" s="437"/>
      <c r="AQ26" s="437"/>
      <c r="AR26" s="476"/>
      <c r="AS26" s="436">
        <v>3558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4750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442552</v>
      </c>
      <c r="BO27" s="555"/>
      <c r="BP27" s="555"/>
      <c r="BQ27" s="555"/>
      <c r="BR27" s="555"/>
      <c r="BS27" s="555"/>
      <c r="BT27" s="555"/>
      <c r="BU27" s="556"/>
      <c r="BV27" s="554">
        <v>442549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2151053</v>
      </c>
      <c r="BO28" s="349"/>
      <c r="BP28" s="349"/>
      <c r="BQ28" s="349"/>
      <c r="BR28" s="349"/>
      <c r="BS28" s="349"/>
      <c r="BT28" s="349"/>
      <c r="BU28" s="350"/>
      <c r="BV28" s="348">
        <v>2142435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4000</v>
      </c>
      <c r="R29" s="437"/>
      <c r="S29" s="437"/>
      <c r="T29" s="437"/>
      <c r="U29" s="437"/>
      <c r="V29" s="476"/>
      <c r="W29" s="532"/>
      <c r="X29" s="533"/>
      <c r="Y29" s="534"/>
      <c r="Z29" s="435" t="s">
        <v>169</v>
      </c>
      <c r="AA29" s="415"/>
      <c r="AB29" s="415"/>
      <c r="AC29" s="415"/>
      <c r="AD29" s="415"/>
      <c r="AE29" s="415"/>
      <c r="AF29" s="415"/>
      <c r="AG29" s="416"/>
      <c r="AH29" s="436">
        <v>334</v>
      </c>
      <c r="AI29" s="437"/>
      <c r="AJ29" s="437"/>
      <c r="AK29" s="437"/>
      <c r="AL29" s="476"/>
      <c r="AM29" s="436">
        <v>1016362</v>
      </c>
      <c r="AN29" s="437"/>
      <c r="AO29" s="437"/>
      <c r="AP29" s="437"/>
      <c r="AQ29" s="437"/>
      <c r="AR29" s="476"/>
      <c r="AS29" s="436">
        <v>3043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10524</v>
      </c>
      <c r="BO29" s="386"/>
      <c r="BP29" s="386"/>
      <c r="BQ29" s="386"/>
      <c r="BR29" s="386"/>
      <c r="BS29" s="386"/>
      <c r="BT29" s="386"/>
      <c r="BU29" s="387"/>
      <c r="BV29" s="385">
        <v>10275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313233</v>
      </c>
      <c r="BO30" s="555"/>
      <c r="BP30" s="555"/>
      <c r="BQ30" s="555"/>
      <c r="BR30" s="555"/>
      <c r="BS30" s="555"/>
      <c r="BT30" s="555"/>
      <c r="BU30" s="556"/>
      <c r="BV30" s="554">
        <v>344666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乙訓環境衛生組合(一般会計)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乙訓土地開発公社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乙訓消防組合(一般会計)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向日市スポーツ文化協会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乙訓福祉施設事務組合(一般会計)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向日市埋蔵文化財センター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京都府自治会館管理組合(一般会計)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向日市水道メンテナンス</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京都府市町村職員退職手当組合(一般会計)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京都府後期高齢者医療広域連合(一般会計)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京都府後期高齢者医療広域連合(特別会計)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京都地方税機構(一般会計)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7232597</v>
      </c>
      <c r="S5" s="583"/>
      <c r="T5" s="583"/>
      <c r="U5" s="583"/>
      <c r="V5" s="583"/>
      <c r="W5" s="583"/>
      <c r="X5" s="583"/>
      <c r="Y5" s="584"/>
      <c r="Z5" s="585">
        <v>38.6</v>
      </c>
      <c r="AA5" s="585"/>
      <c r="AB5" s="585"/>
      <c r="AC5" s="585"/>
      <c r="AD5" s="586">
        <v>6670561</v>
      </c>
      <c r="AE5" s="586"/>
      <c r="AF5" s="586"/>
      <c r="AG5" s="586"/>
      <c r="AH5" s="586"/>
      <c r="AI5" s="586"/>
      <c r="AJ5" s="586"/>
      <c r="AK5" s="586"/>
      <c r="AL5" s="587">
        <v>67.3</v>
      </c>
      <c r="AM5" s="588"/>
      <c r="AN5" s="588"/>
      <c r="AO5" s="589"/>
      <c r="AP5" s="579" t="s">
        <v>207</v>
      </c>
      <c r="AQ5" s="580"/>
      <c r="AR5" s="580"/>
      <c r="AS5" s="580"/>
      <c r="AT5" s="580"/>
      <c r="AU5" s="580"/>
      <c r="AV5" s="580"/>
      <c r="AW5" s="580"/>
      <c r="AX5" s="580"/>
      <c r="AY5" s="580"/>
      <c r="AZ5" s="580"/>
      <c r="BA5" s="580"/>
      <c r="BB5" s="580"/>
      <c r="BC5" s="580"/>
      <c r="BD5" s="580"/>
      <c r="BE5" s="580"/>
      <c r="BF5" s="581"/>
      <c r="BG5" s="593">
        <v>6670561</v>
      </c>
      <c r="BH5" s="594"/>
      <c r="BI5" s="594"/>
      <c r="BJ5" s="594"/>
      <c r="BK5" s="594"/>
      <c r="BL5" s="594"/>
      <c r="BM5" s="594"/>
      <c r="BN5" s="595"/>
      <c r="BO5" s="596">
        <v>92.2</v>
      </c>
      <c r="BP5" s="596"/>
      <c r="BQ5" s="596"/>
      <c r="BR5" s="596"/>
      <c r="BS5" s="597">
        <v>35539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80212</v>
      </c>
      <c r="S6" s="594"/>
      <c r="T6" s="594"/>
      <c r="U6" s="594"/>
      <c r="V6" s="594"/>
      <c r="W6" s="594"/>
      <c r="X6" s="594"/>
      <c r="Y6" s="595"/>
      <c r="Z6" s="596">
        <v>0.4</v>
      </c>
      <c r="AA6" s="596"/>
      <c r="AB6" s="596"/>
      <c r="AC6" s="596"/>
      <c r="AD6" s="597">
        <v>80212</v>
      </c>
      <c r="AE6" s="597"/>
      <c r="AF6" s="597"/>
      <c r="AG6" s="597"/>
      <c r="AH6" s="597"/>
      <c r="AI6" s="597"/>
      <c r="AJ6" s="597"/>
      <c r="AK6" s="597"/>
      <c r="AL6" s="598">
        <v>0.8</v>
      </c>
      <c r="AM6" s="599"/>
      <c r="AN6" s="599"/>
      <c r="AO6" s="600"/>
      <c r="AP6" s="590" t="s">
        <v>212</v>
      </c>
      <c r="AQ6" s="591"/>
      <c r="AR6" s="591"/>
      <c r="AS6" s="591"/>
      <c r="AT6" s="591"/>
      <c r="AU6" s="591"/>
      <c r="AV6" s="591"/>
      <c r="AW6" s="591"/>
      <c r="AX6" s="591"/>
      <c r="AY6" s="591"/>
      <c r="AZ6" s="591"/>
      <c r="BA6" s="591"/>
      <c r="BB6" s="591"/>
      <c r="BC6" s="591"/>
      <c r="BD6" s="591"/>
      <c r="BE6" s="591"/>
      <c r="BF6" s="592"/>
      <c r="BG6" s="593">
        <v>6670561</v>
      </c>
      <c r="BH6" s="594"/>
      <c r="BI6" s="594"/>
      <c r="BJ6" s="594"/>
      <c r="BK6" s="594"/>
      <c r="BL6" s="594"/>
      <c r="BM6" s="594"/>
      <c r="BN6" s="595"/>
      <c r="BO6" s="596">
        <v>92.2</v>
      </c>
      <c r="BP6" s="596"/>
      <c r="BQ6" s="596"/>
      <c r="BR6" s="596"/>
      <c r="BS6" s="597">
        <v>35539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235107</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235107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21619</v>
      </c>
      <c r="S7" s="594"/>
      <c r="T7" s="594"/>
      <c r="U7" s="594"/>
      <c r="V7" s="594"/>
      <c r="W7" s="594"/>
      <c r="X7" s="594"/>
      <c r="Y7" s="595"/>
      <c r="Z7" s="596">
        <v>0.1</v>
      </c>
      <c r="AA7" s="596"/>
      <c r="AB7" s="596"/>
      <c r="AC7" s="596"/>
      <c r="AD7" s="597">
        <v>21619</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3298131</v>
      </c>
      <c r="BH7" s="594"/>
      <c r="BI7" s="594"/>
      <c r="BJ7" s="594"/>
      <c r="BK7" s="594"/>
      <c r="BL7" s="594"/>
      <c r="BM7" s="594"/>
      <c r="BN7" s="595"/>
      <c r="BO7" s="596">
        <v>45.6</v>
      </c>
      <c r="BP7" s="596"/>
      <c r="BQ7" s="596"/>
      <c r="BR7" s="596"/>
      <c r="BS7" s="597">
        <v>35539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1924699</v>
      </c>
      <c r="CS7" s="594"/>
      <c r="CT7" s="594"/>
      <c r="CU7" s="594"/>
      <c r="CV7" s="594"/>
      <c r="CW7" s="594"/>
      <c r="CX7" s="594"/>
      <c r="CY7" s="595"/>
      <c r="CZ7" s="596">
        <v>10.5</v>
      </c>
      <c r="DA7" s="596"/>
      <c r="DB7" s="596"/>
      <c r="DC7" s="596"/>
      <c r="DD7" s="602">
        <v>240055</v>
      </c>
      <c r="DE7" s="594"/>
      <c r="DF7" s="594"/>
      <c r="DG7" s="594"/>
      <c r="DH7" s="594"/>
      <c r="DI7" s="594"/>
      <c r="DJ7" s="594"/>
      <c r="DK7" s="594"/>
      <c r="DL7" s="594"/>
      <c r="DM7" s="594"/>
      <c r="DN7" s="594"/>
      <c r="DO7" s="594"/>
      <c r="DP7" s="595"/>
      <c r="DQ7" s="602">
        <v>1583966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72805</v>
      </c>
      <c r="S8" s="594"/>
      <c r="T8" s="594"/>
      <c r="U8" s="594"/>
      <c r="V8" s="594"/>
      <c r="W8" s="594"/>
      <c r="X8" s="594"/>
      <c r="Y8" s="595"/>
      <c r="Z8" s="596">
        <v>0.4</v>
      </c>
      <c r="AA8" s="596"/>
      <c r="AB8" s="596"/>
      <c r="AC8" s="596"/>
      <c r="AD8" s="597">
        <v>72805</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85883</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7817010</v>
      </c>
      <c r="CS8" s="594"/>
      <c r="CT8" s="594"/>
      <c r="CU8" s="594"/>
      <c r="CV8" s="594"/>
      <c r="CW8" s="594"/>
      <c r="CX8" s="594"/>
      <c r="CY8" s="595"/>
      <c r="CZ8" s="596">
        <v>42.8</v>
      </c>
      <c r="DA8" s="596"/>
      <c r="DB8" s="596"/>
      <c r="DC8" s="596"/>
      <c r="DD8" s="602">
        <v>156777</v>
      </c>
      <c r="DE8" s="594"/>
      <c r="DF8" s="594"/>
      <c r="DG8" s="594"/>
      <c r="DH8" s="594"/>
      <c r="DI8" s="594"/>
      <c r="DJ8" s="594"/>
      <c r="DK8" s="594"/>
      <c r="DL8" s="594"/>
      <c r="DM8" s="594"/>
      <c r="DN8" s="594"/>
      <c r="DO8" s="594"/>
      <c r="DP8" s="595"/>
      <c r="DQ8" s="602">
        <v>4057055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41150</v>
      </c>
      <c r="S9" s="594"/>
      <c r="T9" s="594"/>
      <c r="U9" s="594"/>
      <c r="V9" s="594"/>
      <c r="W9" s="594"/>
      <c r="X9" s="594"/>
      <c r="Y9" s="595"/>
      <c r="Z9" s="596">
        <v>0.2</v>
      </c>
      <c r="AA9" s="596"/>
      <c r="AB9" s="596"/>
      <c r="AC9" s="596"/>
      <c r="AD9" s="597">
        <v>41150</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2884300</v>
      </c>
      <c r="BH9" s="594"/>
      <c r="BI9" s="594"/>
      <c r="BJ9" s="594"/>
      <c r="BK9" s="594"/>
      <c r="BL9" s="594"/>
      <c r="BM9" s="594"/>
      <c r="BN9" s="595"/>
      <c r="BO9" s="596">
        <v>39.9</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1431752</v>
      </c>
      <c r="CS9" s="594"/>
      <c r="CT9" s="594"/>
      <c r="CU9" s="594"/>
      <c r="CV9" s="594"/>
      <c r="CW9" s="594"/>
      <c r="CX9" s="594"/>
      <c r="CY9" s="595"/>
      <c r="CZ9" s="596">
        <v>7.8</v>
      </c>
      <c r="DA9" s="596"/>
      <c r="DB9" s="596"/>
      <c r="DC9" s="596"/>
      <c r="DD9" s="602">
        <v>9526</v>
      </c>
      <c r="DE9" s="594"/>
      <c r="DF9" s="594"/>
      <c r="DG9" s="594"/>
      <c r="DH9" s="594"/>
      <c r="DI9" s="594"/>
      <c r="DJ9" s="594"/>
      <c r="DK9" s="594"/>
      <c r="DL9" s="594"/>
      <c r="DM9" s="594"/>
      <c r="DN9" s="594"/>
      <c r="DO9" s="594"/>
      <c r="DP9" s="595"/>
      <c r="DQ9" s="602">
        <v>1398440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561960</v>
      </c>
      <c r="S10" s="594"/>
      <c r="T10" s="594"/>
      <c r="U10" s="594"/>
      <c r="V10" s="594"/>
      <c r="W10" s="594"/>
      <c r="X10" s="594"/>
      <c r="Y10" s="595"/>
      <c r="Z10" s="596">
        <v>3</v>
      </c>
      <c r="AA10" s="596"/>
      <c r="AB10" s="596"/>
      <c r="AC10" s="596"/>
      <c r="AD10" s="597">
        <v>561960</v>
      </c>
      <c r="AE10" s="597"/>
      <c r="AF10" s="597"/>
      <c r="AG10" s="597"/>
      <c r="AH10" s="597"/>
      <c r="AI10" s="597"/>
      <c r="AJ10" s="597"/>
      <c r="AK10" s="597"/>
      <c r="AL10" s="598">
        <v>5.7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122264</v>
      </c>
      <c r="BH10" s="594"/>
      <c r="BI10" s="594"/>
      <c r="BJ10" s="594"/>
      <c r="BK10" s="594"/>
      <c r="BL10" s="594"/>
      <c r="BM10" s="594"/>
      <c r="BN10" s="595"/>
      <c r="BO10" s="596">
        <v>1.7</v>
      </c>
      <c r="BP10" s="596"/>
      <c r="BQ10" s="596"/>
      <c r="BR10" s="596"/>
      <c r="BS10" s="602">
        <v>20401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62728</v>
      </c>
      <c r="CS10" s="594"/>
      <c r="CT10" s="594"/>
      <c r="CU10" s="594"/>
      <c r="CV10" s="594"/>
      <c r="CW10" s="594"/>
      <c r="CX10" s="594"/>
      <c r="CY10" s="595"/>
      <c r="CZ10" s="596">
        <v>0.3</v>
      </c>
      <c r="DA10" s="596"/>
      <c r="DB10" s="596"/>
      <c r="DC10" s="596"/>
      <c r="DD10" s="602" t="s">
        <v>220</v>
      </c>
      <c r="DE10" s="594"/>
      <c r="DF10" s="594"/>
      <c r="DG10" s="594"/>
      <c r="DH10" s="594"/>
      <c r="DI10" s="594"/>
      <c r="DJ10" s="594"/>
      <c r="DK10" s="594"/>
      <c r="DL10" s="594"/>
      <c r="DM10" s="594"/>
      <c r="DN10" s="594"/>
      <c r="DO10" s="594"/>
      <c r="DP10" s="595"/>
      <c r="DQ10" s="602">
        <v>6399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205684</v>
      </c>
      <c r="BH11" s="594"/>
      <c r="BI11" s="594"/>
      <c r="BJ11" s="594"/>
      <c r="BK11" s="594"/>
      <c r="BL11" s="594"/>
      <c r="BM11" s="594"/>
      <c r="BN11" s="595"/>
      <c r="BO11" s="596">
        <v>2.8</v>
      </c>
      <c r="BP11" s="596"/>
      <c r="BQ11" s="596"/>
      <c r="BR11" s="596"/>
      <c r="BS11" s="602">
        <v>15138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70906</v>
      </c>
      <c r="CS11" s="594"/>
      <c r="CT11" s="594"/>
      <c r="CU11" s="594"/>
      <c r="CV11" s="594"/>
      <c r="CW11" s="594"/>
      <c r="CX11" s="594"/>
      <c r="CY11" s="595"/>
      <c r="CZ11" s="596">
        <v>0.4</v>
      </c>
      <c r="DA11" s="596"/>
      <c r="DB11" s="596"/>
      <c r="DC11" s="596"/>
      <c r="DD11" s="602">
        <v>6558</v>
      </c>
      <c r="DE11" s="594"/>
      <c r="DF11" s="594"/>
      <c r="DG11" s="594"/>
      <c r="DH11" s="594"/>
      <c r="DI11" s="594"/>
      <c r="DJ11" s="594"/>
      <c r="DK11" s="594"/>
      <c r="DL11" s="594"/>
      <c r="DM11" s="594"/>
      <c r="DN11" s="594"/>
      <c r="DO11" s="594"/>
      <c r="DP11" s="595"/>
      <c r="DQ11" s="602">
        <v>55036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3000947</v>
      </c>
      <c r="BH12" s="594"/>
      <c r="BI12" s="594"/>
      <c r="BJ12" s="594"/>
      <c r="BK12" s="594"/>
      <c r="BL12" s="594"/>
      <c r="BM12" s="594"/>
      <c r="BN12" s="595"/>
      <c r="BO12" s="596">
        <v>41.5</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118653</v>
      </c>
      <c r="CS12" s="594"/>
      <c r="CT12" s="594"/>
      <c r="CU12" s="594"/>
      <c r="CV12" s="594"/>
      <c r="CW12" s="594"/>
      <c r="CX12" s="594"/>
      <c r="CY12" s="595"/>
      <c r="CZ12" s="596">
        <v>0.6</v>
      </c>
      <c r="DA12" s="596"/>
      <c r="DB12" s="596"/>
      <c r="DC12" s="596"/>
      <c r="DD12" s="602">
        <v>4323</v>
      </c>
      <c r="DE12" s="594"/>
      <c r="DF12" s="594"/>
      <c r="DG12" s="594"/>
      <c r="DH12" s="594"/>
      <c r="DI12" s="594"/>
      <c r="DJ12" s="594"/>
      <c r="DK12" s="594"/>
      <c r="DL12" s="594"/>
      <c r="DM12" s="594"/>
      <c r="DN12" s="594"/>
      <c r="DO12" s="594"/>
      <c r="DP12" s="595"/>
      <c r="DQ12" s="602">
        <v>46395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16895</v>
      </c>
      <c r="S13" s="594"/>
      <c r="T13" s="594"/>
      <c r="U13" s="594"/>
      <c r="V13" s="594"/>
      <c r="W13" s="594"/>
      <c r="X13" s="594"/>
      <c r="Y13" s="595"/>
      <c r="Z13" s="596">
        <v>0.1</v>
      </c>
      <c r="AA13" s="596"/>
      <c r="AB13" s="596"/>
      <c r="AC13" s="596"/>
      <c r="AD13" s="597">
        <v>16895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2979812</v>
      </c>
      <c r="BH13" s="594"/>
      <c r="BI13" s="594"/>
      <c r="BJ13" s="594"/>
      <c r="BK13" s="594"/>
      <c r="BL13" s="594"/>
      <c r="BM13" s="594"/>
      <c r="BN13" s="595"/>
      <c r="BO13" s="596">
        <v>41.2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1751079</v>
      </c>
      <c r="CS13" s="594"/>
      <c r="CT13" s="594"/>
      <c r="CU13" s="594"/>
      <c r="CV13" s="594"/>
      <c r="CW13" s="594"/>
      <c r="CX13" s="594"/>
      <c r="CY13" s="595"/>
      <c r="CZ13" s="596">
        <v>9.6</v>
      </c>
      <c r="DA13" s="596"/>
      <c r="DB13" s="596"/>
      <c r="DC13" s="596"/>
      <c r="DD13" s="602">
        <v>574762</v>
      </c>
      <c r="DE13" s="594"/>
      <c r="DF13" s="594"/>
      <c r="DG13" s="594"/>
      <c r="DH13" s="594"/>
      <c r="DI13" s="594"/>
      <c r="DJ13" s="594"/>
      <c r="DK13" s="594"/>
      <c r="DL13" s="594"/>
      <c r="DM13" s="594"/>
      <c r="DN13" s="594"/>
      <c r="DO13" s="594"/>
      <c r="DP13" s="595"/>
      <c r="DQ13" s="602">
        <v>1214119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56717</v>
      </c>
      <c r="BH14" s="594"/>
      <c r="BI14" s="594"/>
      <c r="BJ14" s="594"/>
      <c r="BK14" s="594"/>
      <c r="BL14" s="594"/>
      <c r="BM14" s="594"/>
      <c r="BN14" s="595"/>
      <c r="BO14" s="596">
        <v>0.8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830741</v>
      </c>
      <c r="CS14" s="594"/>
      <c r="CT14" s="594"/>
      <c r="CU14" s="594"/>
      <c r="CV14" s="594"/>
      <c r="CW14" s="594"/>
      <c r="CX14" s="594"/>
      <c r="CY14" s="595"/>
      <c r="CZ14" s="596">
        <v>4.5</v>
      </c>
      <c r="DA14" s="596"/>
      <c r="DB14" s="596"/>
      <c r="DC14" s="596"/>
      <c r="DD14" s="602">
        <v>103880</v>
      </c>
      <c r="DE14" s="594"/>
      <c r="DF14" s="594"/>
      <c r="DG14" s="594"/>
      <c r="DH14" s="594"/>
      <c r="DI14" s="594"/>
      <c r="DJ14" s="594"/>
      <c r="DK14" s="594"/>
      <c r="DL14" s="594"/>
      <c r="DM14" s="594"/>
      <c r="DN14" s="594"/>
      <c r="DO14" s="594"/>
      <c r="DP14" s="595"/>
      <c r="DQ14" s="602">
        <v>785699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33126</v>
      </c>
      <c r="S15" s="594"/>
      <c r="T15" s="594"/>
      <c r="U15" s="594"/>
      <c r="V15" s="594"/>
      <c r="W15" s="594"/>
      <c r="X15" s="594"/>
      <c r="Y15" s="595"/>
      <c r="Z15" s="596">
        <v>0.2</v>
      </c>
      <c r="AA15" s="596"/>
      <c r="AB15" s="596"/>
      <c r="AC15" s="596"/>
      <c r="AD15" s="597">
        <v>33126</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314766</v>
      </c>
      <c r="BH15" s="594"/>
      <c r="BI15" s="594"/>
      <c r="BJ15" s="594"/>
      <c r="BK15" s="594"/>
      <c r="BL15" s="594"/>
      <c r="BM15" s="594"/>
      <c r="BN15" s="595"/>
      <c r="BO15" s="596">
        <v>4.4000000000000004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2810660</v>
      </c>
      <c r="CS15" s="594"/>
      <c r="CT15" s="594"/>
      <c r="CU15" s="594"/>
      <c r="CV15" s="594"/>
      <c r="CW15" s="594"/>
      <c r="CX15" s="594"/>
      <c r="CY15" s="595"/>
      <c r="CZ15" s="596">
        <v>15.4</v>
      </c>
      <c r="DA15" s="596"/>
      <c r="DB15" s="596"/>
      <c r="DC15" s="596"/>
      <c r="DD15" s="602">
        <v>1398655</v>
      </c>
      <c r="DE15" s="594"/>
      <c r="DF15" s="594"/>
      <c r="DG15" s="594"/>
      <c r="DH15" s="594"/>
      <c r="DI15" s="594"/>
      <c r="DJ15" s="594"/>
      <c r="DK15" s="594"/>
      <c r="DL15" s="594"/>
      <c r="DM15" s="594"/>
      <c r="DN15" s="594"/>
      <c r="DO15" s="594"/>
      <c r="DP15" s="595"/>
      <c r="DQ15" s="602">
        <v>1500634</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2623511</v>
      </c>
      <c r="S16" s="594"/>
      <c r="T16" s="594"/>
      <c r="U16" s="594"/>
      <c r="V16" s="594"/>
      <c r="W16" s="594"/>
      <c r="X16" s="594"/>
      <c r="Y16" s="595"/>
      <c r="Z16" s="596">
        <v>14</v>
      </c>
      <c r="AA16" s="596"/>
      <c r="AB16" s="596"/>
      <c r="AC16" s="596"/>
      <c r="AD16" s="597">
        <v>2345010</v>
      </c>
      <c r="AE16" s="597"/>
      <c r="AF16" s="597"/>
      <c r="AG16" s="597"/>
      <c r="AH16" s="597"/>
      <c r="AI16" s="597"/>
      <c r="AJ16" s="597"/>
      <c r="AK16" s="597"/>
      <c r="AL16" s="598">
        <v>23.7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2345010</v>
      </c>
      <c r="S17" s="594"/>
      <c r="T17" s="594"/>
      <c r="U17" s="594"/>
      <c r="V17" s="594"/>
      <c r="W17" s="594"/>
      <c r="X17" s="594"/>
      <c r="Y17" s="595"/>
      <c r="Z17" s="596">
        <v>12.5</v>
      </c>
      <c r="AA17" s="596"/>
      <c r="AB17" s="596"/>
      <c r="AC17" s="596"/>
      <c r="AD17" s="597">
        <v>2345010</v>
      </c>
      <c r="AE17" s="597"/>
      <c r="AF17" s="597"/>
      <c r="AG17" s="597"/>
      <c r="AH17" s="597"/>
      <c r="AI17" s="597"/>
      <c r="AJ17" s="597"/>
      <c r="AK17" s="597"/>
      <c r="AL17" s="598">
        <v>23.7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1220765</v>
      </c>
      <c r="CS17" s="594"/>
      <c r="CT17" s="594"/>
      <c r="CU17" s="594"/>
      <c r="CV17" s="594"/>
      <c r="CW17" s="594"/>
      <c r="CX17" s="594"/>
      <c r="CY17" s="595"/>
      <c r="CZ17" s="596">
        <v>6.7</v>
      </c>
      <c r="DA17" s="596"/>
      <c r="DB17" s="596"/>
      <c r="DC17" s="596"/>
      <c r="DD17" s="602" t="s">
        <v>220</v>
      </c>
      <c r="DE17" s="594"/>
      <c r="DF17" s="594"/>
      <c r="DG17" s="594"/>
      <c r="DH17" s="594"/>
      <c r="DI17" s="594"/>
      <c r="DJ17" s="594"/>
      <c r="DK17" s="594"/>
      <c r="DL17" s="594"/>
      <c r="DM17" s="594"/>
      <c r="DN17" s="594"/>
      <c r="DO17" s="594"/>
      <c r="DP17" s="595"/>
      <c r="DQ17" s="602">
        <v>1176451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278500</v>
      </c>
      <c r="S18" s="594"/>
      <c r="T18" s="594"/>
      <c r="U18" s="594"/>
      <c r="V18" s="594"/>
      <c r="W18" s="594"/>
      <c r="X18" s="594"/>
      <c r="Y18" s="595"/>
      <c r="Z18" s="596">
        <v>1.5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562036</v>
      </c>
      <c r="BH19" s="594"/>
      <c r="BI19" s="594"/>
      <c r="BJ19" s="594"/>
      <c r="BK19" s="594"/>
      <c r="BL19" s="594"/>
      <c r="BM19" s="594"/>
      <c r="BN19" s="595"/>
      <c r="BO19" s="596">
        <v>7.8</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10683875</v>
      </c>
      <c r="S20" s="594"/>
      <c r="T20" s="594"/>
      <c r="U20" s="594"/>
      <c r="V20" s="594"/>
      <c r="W20" s="594"/>
      <c r="X20" s="594"/>
      <c r="Y20" s="595"/>
      <c r="Z20" s="596">
        <v>57</v>
      </c>
      <c r="AA20" s="596"/>
      <c r="AB20" s="596"/>
      <c r="AC20" s="596"/>
      <c r="AD20" s="597">
        <v>9843338</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562036</v>
      </c>
      <c r="BH20" s="594"/>
      <c r="BI20" s="594"/>
      <c r="BJ20" s="594"/>
      <c r="BK20" s="594"/>
      <c r="BL20" s="594"/>
      <c r="BM20" s="594"/>
      <c r="BN20" s="595"/>
      <c r="BO20" s="596">
        <v>7.8</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18274100</v>
      </c>
      <c r="CS20" s="594"/>
      <c r="CT20" s="594"/>
      <c r="CU20" s="594"/>
      <c r="CV20" s="594"/>
      <c r="CW20" s="594"/>
      <c r="CX20" s="594"/>
      <c r="CY20" s="595"/>
      <c r="CZ20" s="596">
        <v>100</v>
      </c>
      <c r="DA20" s="596"/>
      <c r="DB20" s="596"/>
      <c r="DC20" s="596"/>
      <c r="DD20" s="602">
        <v>2494536</v>
      </c>
      <c r="DE20" s="594"/>
      <c r="DF20" s="594"/>
      <c r="DG20" s="594"/>
      <c r="DH20" s="594"/>
      <c r="DI20" s="594"/>
      <c r="DJ20" s="594"/>
      <c r="DK20" s="594"/>
      <c r="DL20" s="594"/>
      <c r="DM20" s="594"/>
      <c r="DN20" s="594"/>
      <c r="DO20" s="594"/>
      <c r="DP20" s="595"/>
      <c r="DQ20" s="602">
        <v>12059301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8130</v>
      </c>
      <c r="S21" s="594"/>
      <c r="T21" s="594"/>
      <c r="U21" s="594"/>
      <c r="V21" s="594"/>
      <c r="W21" s="594"/>
      <c r="X21" s="594"/>
      <c r="Y21" s="595"/>
      <c r="Z21" s="596">
        <v>0</v>
      </c>
      <c r="AA21" s="596"/>
      <c r="AB21" s="596"/>
      <c r="AC21" s="596"/>
      <c r="AD21" s="597">
        <v>8130</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167390</v>
      </c>
      <c r="S22" s="594"/>
      <c r="T22" s="594"/>
      <c r="U22" s="594"/>
      <c r="V22" s="594"/>
      <c r="W22" s="594"/>
      <c r="X22" s="594"/>
      <c r="Y22" s="595"/>
      <c r="Z22" s="596">
        <v>0.9</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229063</v>
      </c>
      <c r="S23" s="594"/>
      <c r="T23" s="594"/>
      <c r="U23" s="594"/>
      <c r="V23" s="594"/>
      <c r="W23" s="594"/>
      <c r="X23" s="594"/>
      <c r="Y23" s="595"/>
      <c r="Z23" s="596">
        <v>1.2</v>
      </c>
      <c r="AA23" s="596"/>
      <c r="AB23" s="596"/>
      <c r="AC23" s="596"/>
      <c r="AD23" s="597">
        <v>52582</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562036</v>
      </c>
      <c r="BH23" s="594"/>
      <c r="BI23" s="594"/>
      <c r="BJ23" s="594"/>
      <c r="BK23" s="594"/>
      <c r="BL23" s="594"/>
      <c r="BM23" s="594"/>
      <c r="BN23" s="595"/>
      <c r="BO23" s="596">
        <v>7.8</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32454</v>
      </c>
      <c r="S24" s="594"/>
      <c r="T24" s="594"/>
      <c r="U24" s="594"/>
      <c r="V24" s="594"/>
      <c r="W24" s="594"/>
      <c r="X24" s="594"/>
      <c r="Y24" s="595"/>
      <c r="Z24" s="596">
        <v>0.2</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9212795</v>
      </c>
      <c r="CS24" s="583"/>
      <c r="CT24" s="583"/>
      <c r="CU24" s="583"/>
      <c r="CV24" s="583"/>
      <c r="CW24" s="583"/>
      <c r="CX24" s="583"/>
      <c r="CY24" s="584"/>
      <c r="CZ24" s="620">
        <v>50.4</v>
      </c>
      <c r="DA24" s="621"/>
      <c r="DB24" s="621"/>
      <c r="DC24" s="622"/>
      <c r="DD24" s="619">
        <v>5744710</v>
      </c>
      <c r="DE24" s="583"/>
      <c r="DF24" s="583"/>
      <c r="DG24" s="583"/>
      <c r="DH24" s="583"/>
      <c r="DI24" s="583"/>
      <c r="DJ24" s="583"/>
      <c r="DK24" s="584"/>
      <c r="DL24" s="619">
        <v>5635874</v>
      </c>
      <c r="DM24" s="583"/>
      <c r="DN24" s="583"/>
      <c r="DO24" s="583"/>
      <c r="DP24" s="583"/>
      <c r="DQ24" s="583"/>
      <c r="DR24" s="583"/>
      <c r="DS24" s="583"/>
      <c r="DT24" s="583"/>
      <c r="DU24" s="583"/>
      <c r="DV24" s="584"/>
      <c r="DW24" s="587">
        <v>51.9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3105650</v>
      </c>
      <c r="S25" s="594"/>
      <c r="T25" s="594"/>
      <c r="U25" s="594"/>
      <c r="V25" s="594"/>
      <c r="W25" s="594"/>
      <c r="X25" s="594"/>
      <c r="Y25" s="595"/>
      <c r="Z25" s="596">
        <v>16.600000000000001</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3341947</v>
      </c>
      <c r="CS25" s="625"/>
      <c r="CT25" s="625"/>
      <c r="CU25" s="625"/>
      <c r="CV25" s="625"/>
      <c r="CW25" s="625"/>
      <c r="CX25" s="625"/>
      <c r="CY25" s="626"/>
      <c r="CZ25" s="627">
        <v>18.3</v>
      </c>
      <c r="DA25" s="628"/>
      <c r="DB25" s="628"/>
      <c r="DC25" s="629"/>
      <c r="DD25" s="602">
        <v>3068869</v>
      </c>
      <c r="DE25" s="625"/>
      <c r="DF25" s="625"/>
      <c r="DG25" s="625"/>
      <c r="DH25" s="625"/>
      <c r="DI25" s="625"/>
      <c r="DJ25" s="625"/>
      <c r="DK25" s="626"/>
      <c r="DL25" s="602">
        <v>3040071</v>
      </c>
      <c r="DM25" s="625"/>
      <c r="DN25" s="625"/>
      <c r="DO25" s="625"/>
      <c r="DP25" s="625"/>
      <c r="DQ25" s="625"/>
      <c r="DR25" s="625"/>
      <c r="DS25" s="625"/>
      <c r="DT25" s="625"/>
      <c r="DU25" s="625"/>
      <c r="DV25" s="626"/>
      <c r="DW25" s="598">
        <v>28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2094125</v>
      </c>
      <c r="CS26" s="594"/>
      <c r="CT26" s="594"/>
      <c r="CU26" s="594"/>
      <c r="CV26" s="594"/>
      <c r="CW26" s="594"/>
      <c r="CX26" s="594"/>
      <c r="CY26" s="595"/>
      <c r="CZ26" s="627">
        <v>11.5</v>
      </c>
      <c r="DA26" s="628"/>
      <c r="DB26" s="628"/>
      <c r="DC26" s="629"/>
      <c r="DD26" s="602">
        <v>1857664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1253153</v>
      </c>
      <c r="S27" s="594"/>
      <c r="T27" s="594"/>
      <c r="U27" s="594"/>
      <c r="V27" s="594"/>
      <c r="W27" s="594"/>
      <c r="X27" s="594"/>
      <c r="Y27" s="595"/>
      <c r="Z27" s="596">
        <v>6.7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7232597</v>
      </c>
      <c r="BH27" s="594"/>
      <c r="BI27" s="594"/>
      <c r="BJ27" s="594"/>
      <c r="BK27" s="594"/>
      <c r="BL27" s="594"/>
      <c r="BM27" s="594"/>
      <c r="BN27" s="595"/>
      <c r="BO27" s="596">
        <v>100</v>
      </c>
      <c r="BP27" s="596"/>
      <c r="BQ27" s="596"/>
      <c r="BR27" s="596"/>
      <c r="BS27" s="602">
        <v>35539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4650083</v>
      </c>
      <c r="CS27" s="625"/>
      <c r="CT27" s="625"/>
      <c r="CU27" s="625"/>
      <c r="CV27" s="625"/>
      <c r="CW27" s="625"/>
      <c r="CX27" s="625"/>
      <c r="CY27" s="626"/>
      <c r="CZ27" s="627">
        <v>25.4</v>
      </c>
      <c r="DA27" s="628"/>
      <c r="DB27" s="628"/>
      <c r="DC27" s="629"/>
      <c r="DD27" s="602">
        <v>1499390</v>
      </c>
      <c r="DE27" s="625"/>
      <c r="DF27" s="625"/>
      <c r="DG27" s="625"/>
      <c r="DH27" s="625"/>
      <c r="DI27" s="625"/>
      <c r="DJ27" s="625"/>
      <c r="DK27" s="626"/>
      <c r="DL27" s="602">
        <v>1419352</v>
      </c>
      <c r="DM27" s="625"/>
      <c r="DN27" s="625"/>
      <c r="DO27" s="625"/>
      <c r="DP27" s="625"/>
      <c r="DQ27" s="625"/>
      <c r="DR27" s="625"/>
      <c r="DS27" s="625"/>
      <c r="DT27" s="625"/>
      <c r="DU27" s="625"/>
      <c r="DV27" s="626"/>
      <c r="DW27" s="598">
        <v>13.1</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11609</v>
      </c>
      <c r="S28" s="594"/>
      <c r="T28" s="594"/>
      <c r="U28" s="594"/>
      <c r="V28" s="594"/>
      <c r="W28" s="594"/>
      <c r="X28" s="594"/>
      <c r="Y28" s="595"/>
      <c r="Z28" s="596">
        <v>0.1</v>
      </c>
      <c r="AA28" s="596"/>
      <c r="AB28" s="596"/>
      <c r="AC28" s="596"/>
      <c r="AD28" s="597">
        <v>1137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1220765</v>
      </c>
      <c r="CS28" s="594"/>
      <c r="CT28" s="594"/>
      <c r="CU28" s="594"/>
      <c r="CV28" s="594"/>
      <c r="CW28" s="594"/>
      <c r="CX28" s="594"/>
      <c r="CY28" s="595"/>
      <c r="CZ28" s="627">
        <v>6.7</v>
      </c>
      <c r="DA28" s="628"/>
      <c r="DB28" s="628"/>
      <c r="DC28" s="629"/>
      <c r="DD28" s="602">
        <v>1176451</v>
      </c>
      <c r="DE28" s="594"/>
      <c r="DF28" s="594"/>
      <c r="DG28" s="594"/>
      <c r="DH28" s="594"/>
      <c r="DI28" s="594"/>
      <c r="DJ28" s="594"/>
      <c r="DK28" s="595"/>
      <c r="DL28" s="602">
        <v>1176451</v>
      </c>
      <c r="DM28" s="594"/>
      <c r="DN28" s="594"/>
      <c r="DO28" s="594"/>
      <c r="DP28" s="594"/>
      <c r="DQ28" s="594"/>
      <c r="DR28" s="594"/>
      <c r="DS28" s="594"/>
      <c r="DT28" s="594"/>
      <c r="DU28" s="594"/>
      <c r="DV28" s="595"/>
      <c r="DW28" s="598">
        <v>10.8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68629</v>
      </c>
      <c r="S29" s="594"/>
      <c r="T29" s="594"/>
      <c r="U29" s="594"/>
      <c r="V29" s="594"/>
      <c r="W29" s="594"/>
      <c r="X29" s="594"/>
      <c r="Y29" s="595"/>
      <c r="Z29" s="596">
        <v>0.4</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1219138</v>
      </c>
      <c r="CS29" s="625"/>
      <c r="CT29" s="625"/>
      <c r="CU29" s="625"/>
      <c r="CV29" s="625"/>
      <c r="CW29" s="625"/>
      <c r="CX29" s="625"/>
      <c r="CY29" s="626"/>
      <c r="CZ29" s="627">
        <v>6.7</v>
      </c>
      <c r="DA29" s="628"/>
      <c r="DB29" s="628"/>
      <c r="DC29" s="629"/>
      <c r="DD29" s="602">
        <v>1174824</v>
      </c>
      <c r="DE29" s="625"/>
      <c r="DF29" s="625"/>
      <c r="DG29" s="625"/>
      <c r="DH29" s="625"/>
      <c r="DI29" s="625"/>
      <c r="DJ29" s="625"/>
      <c r="DK29" s="626"/>
      <c r="DL29" s="602">
        <v>1174824</v>
      </c>
      <c r="DM29" s="625"/>
      <c r="DN29" s="625"/>
      <c r="DO29" s="625"/>
      <c r="DP29" s="625"/>
      <c r="DQ29" s="625"/>
      <c r="DR29" s="625"/>
      <c r="DS29" s="625"/>
      <c r="DT29" s="625"/>
      <c r="DU29" s="625"/>
      <c r="DV29" s="626"/>
      <c r="DW29" s="598">
        <v>10.8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96057</v>
      </c>
      <c r="S30" s="594"/>
      <c r="T30" s="594"/>
      <c r="U30" s="594"/>
      <c r="V30" s="594"/>
      <c r="W30" s="594"/>
      <c r="X30" s="594"/>
      <c r="Y30" s="595"/>
      <c r="Z30" s="596">
        <v>0.5</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99.1</v>
      </c>
      <c r="BH30" s="652"/>
      <c r="BI30" s="652"/>
      <c r="BJ30" s="652"/>
      <c r="BK30" s="652"/>
      <c r="BL30" s="652"/>
      <c r="BM30" s="588">
        <v>96.6</v>
      </c>
      <c r="BN30" s="652"/>
      <c r="BO30" s="652"/>
      <c r="BP30" s="652"/>
      <c r="BQ30" s="653"/>
      <c r="BR30" s="651">
        <v>99</v>
      </c>
      <c r="BS30" s="652"/>
      <c r="BT30" s="652"/>
      <c r="BU30" s="652"/>
      <c r="BV30" s="652"/>
      <c r="BW30" s="652"/>
      <c r="BX30" s="588">
        <v>96.2</v>
      </c>
      <c r="BY30" s="652"/>
      <c r="BZ30" s="652"/>
      <c r="CA30" s="652"/>
      <c r="CB30" s="653"/>
      <c r="CD30" s="656"/>
      <c r="CE30" s="657"/>
      <c r="CF30" s="607" t="s">
        <v>292</v>
      </c>
      <c r="CG30" s="608"/>
      <c r="CH30" s="608"/>
      <c r="CI30" s="608"/>
      <c r="CJ30" s="608"/>
      <c r="CK30" s="608"/>
      <c r="CL30" s="608"/>
      <c r="CM30" s="608"/>
      <c r="CN30" s="608"/>
      <c r="CO30" s="608"/>
      <c r="CP30" s="608"/>
      <c r="CQ30" s="609"/>
      <c r="CR30" s="593">
        <v>1060736</v>
      </c>
      <c r="CS30" s="594"/>
      <c r="CT30" s="594"/>
      <c r="CU30" s="594"/>
      <c r="CV30" s="594"/>
      <c r="CW30" s="594"/>
      <c r="CX30" s="594"/>
      <c r="CY30" s="595"/>
      <c r="CZ30" s="627">
        <v>5.8</v>
      </c>
      <c r="DA30" s="628"/>
      <c r="DB30" s="628"/>
      <c r="DC30" s="629"/>
      <c r="DD30" s="602">
        <v>1023802</v>
      </c>
      <c r="DE30" s="594"/>
      <c r="DF30" s="594"/>
      <c r="DG30" s="594"/>
      <c r="DH30" s="594"/>
      <c r="DI30" s="594"/>
      <c r="DJ30" s="594"/>
      <c r="DK30" s="595"/>
      <c r="DL30" s="602">
        <v>1023802</v>
      </c>
      <c r="DM30" s="594"/>
      <c r="DN30" s="594"/>
      <c r="DO30" s="594"/>
      <c r="DP30" s="594"/>
      <c r="DQ30" s="594"/>
      <c r="DR30" s="594"/>
      <c r="DS30" s="594"/>
      <c r="DT30" s="594"/>
      <c r="DU30" s="594"/>
      <c r="DV30" s="595"/>
      <c r="DW30" s="598">
        <v>9.4</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661101</v>
      </c>
      <c r="S31" s="594"/>
      <c r="T31" s="594"/>
      <c r="U31" s="594"/>
      <c r="V31" s="594"/>
      <c r="W31" s="594"/>
      <c r="X31" s="594"/>
      <c r="Y31" s="595"/>
      <c r="Z31" s="596">
        <v>3.5</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25"/>
      <c r="BI31" s="625"/>
      <c r="BJ31" s="625"/>
      <c r="BK31" s="625"/>
      <c r="BL31" s="625"/>
      <c r="BM31" s="599">
        <v>96.3</v>
      </c>
      <c r="BN31" s="649"/>
      <c r="BO31" s="649"/>
      <c r="BP31" s="649"/>
      <c r="BQ31" s="650"/>
      <c r="BR31" s="648">
        <v>98.9</v>
      </c>
      <c r="BS31" s="625"/>
      <c r="BT31" s="625"/>
      <c r="BU31" s="625"/>
      <c r="BV31" s="625"/>
      <c r="BW31" s="625"/>
      <c r="BX31" s="599">
        <v>95.5</v>
      </c>
      <c r="BY31" s="649"/>
      <c r="BZ31" s="649"/>
      <c r="CA31" s="649"/>
      <c r="CB31" s="650"/>
      <c r="CD31" s="656"/>
      <c r="CE31" s="657"/>
      <c r="CF31" s="607" t="s">
        <v>296</v>
      </c>
      <c r="CG31" s="608"/>
      <c r="CH31" s="608"/>
      <c r="CI31" s="608"/>
      <c r="CJ31" s="608"/>
      <c r="CK31" s="608"/>
      <c r="CL31" s="608"/>
      <c r="CM31" s="608"/>
      <c r="CN31" s="608"/>
      <c r="CO31" s="608"/>
      <c r="CP31" s="608"/>
      <c r="CQ31" s="609"/>
      <c r="CR31" s="593">
        <v>158402</v>
      </c>
      <c r="CS31" s="625"/>
      <c r="CT31" s="625"/>
      <c r="CU31" s="625"/>
      <c r="CV31" s="625"/>
      <c r="CW31" s="625"/>
      <c r="CX31" s="625"/>
      <c r="CY31" s="626"/>
      <c r="CZ31" s="627">
        <v>0.9</v>
      </c>
      <c r="DA31" s="628"/>
      <c r="DB31" s="628"/>
      <c r="DC31" s="629"/>
      <c r="DD31" s="602">
        <v>151022</v>
      </c>
      <c r="DE31" s="625"/>
      <c r="DF31" s="625"/>
      <c r="DG31" s="625"/>
      <c r="DH31" s="625"/>
      <c r="DI31" s="625"/>
      <c r="DJ31" s="625"/>
      <c r="DK31" s="626"/>
      <c r="DL31" s="602">
        <v>151022</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212630</v>
      </c>
      <c r="S32" s="594"/>
      <c r="T32" s="594"/>
      <c r="U32" s="594"/>
      <c r="V32" s="594"/>
      <c r="W32" s="594"/>
      <c r="X32" s="594"/>
      <c r="Y32" s="595"/>
      <c r="Z32" s="596">
        <v>1.1000000000000001</v>
      </c>
      <c r="AA32" s="596"/>
      <c r="AB32" s="596"/>
      <c r="AC32" s="596"/>
      <c r="AD32" s="597">
        <v>1353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99.1</v>
      </c>
      <c r="BH32" s="661"/>
      <c r="BI32" s="661"/>
      <c r="BJ32" s="661"/>
      <c r="BK32" s="661"/>
      <c r="BL32" s="661"/>
      <c r="BM32" s="662">
        <v>96.8</v>
      </c>
      <c r="BN32" s="661"/>
      <c r="BO32" s="661"/>
      <c r="BP32" s="661"/>
      <c r="BQ32" s="663"/>
      <c r="BR32" s="660">
        <v>99.1</v>
      </c>
      <c r="BS32" s="661"/>
      <c r="BT32" s="661"/>
      <c r="BU32" s="661"/>
      <c r="BV32" s="661"/>
      <c r="BW32" s="661"/>
      <c r="BX32" s="662">
        <v>96.5</v>
      </c>
      <c r="BY32" s="661"/>
      <c r="BZ32" s="661"/>
      <c r="CA32" s="661"/>
      <c r="CB32" s="663"/>
      <c r="CD32" s="658"/>
      <c r="CE32" s="659"/>
      <c r="CF32" s="607" t="s">
        <v>299</v>
      </c>
      <c r="CG32" s="608"/>
      <c r="CH32" s="608"/>
      <c r="CI32" s="608"/>
      <c r="CJ32" s="608"/>
      <c r="CK32" s="608"/>
      <c r="CL32" s="608"/>
      <c r="CM32" s="608"/>
      <c r="CN32" s="608"/>
      <c r="CO32" s="608"/>
      <c r="CP32" s="608"/>
      <c r="CQ32" s="609"/>
      <c r="CR32" s="593">
        <v>1627</v>
      </c>
      <c r="CS32" s="594"/>
      <c r="CT32" s="594"/>
      <c r="CU32" s="594"/>
      <c r="CV32" s="594"/>
      <c r="CW32" s="594"/>
      <c r="CX32" s="594"/>
      <c r="CY32" s="595"/>
      <c r="CZ32" s="627">
        <v>0</v>
      </c>
      <c r="DA32" s="628"/>
      <c r="DB32" s="628"/>
      <c r="DC32" s="629"/>
      <c r="DD32" s="602">
        <v>1627</v>
      </c>
      <c r="DE32" s="594"/>
      <c r="DF32" s="594"/>
      <c r="DG32" s="594"/>
      <c r="DH32" s="594"/>
      <c r="DI32" s="594"/>
      <c r="DJ32" s="594"/>
      <c r="DK32" s="595"/>
      <c r="DL32" s="602">
        <v>1627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2199900</v>
      </c>
      <c r="S33" s="594"/>
      <c r="T33" s="594"/>
      <c r="U33" s="594"/>
      <c r="V33" s="594"/>
      <c r="W33" s="594"/>
      <c r="X33" s="594"/>
      <c r="Y33" s="595"/>
      <c r="Z33" s="596">
        <v>11.7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6566769</v>
      </c>
      <c r="CS33" s="625"/>
      <c r="CT33" s="625"/>
      <c r="CU33" s="625"/>
      <c r="CV33" s="625"/>
      <c r="CW33" s="625"/>
      <c r="CX33" s="625"/>
      <c r="CY33" s="626"/>
      <c r="CZ33" s="627">
        <v>35.9</v>
      </c>
      <c r="DA33" s="628"/>
      <c r="DB33" s="628"/>
      <c r="DC33" s="629"/>
      <c r="DD33" s="602">
        <v>5763873</v>
      </c>
      <c r="DE33" s="625"/>
      <c r="DF33" s="625"/>
      <c r="DG33" s="625"/>
      <c r="DH33" s="625"/>
      <c r="DI33" s="625"/>
      <c r="DJ33" s="625"/>
      <c r="DK33" s="626"/>
      <c r="DL33" s="602">
        <v>4964832</v>
      </c>
      <c r="DM33" s="625"/>
      <c r="DN33" s="625"/>
      <c r="DO33" s="625"/>
      <c r="DP33" s="625"/>
      <c r="DQ33" s="625"/>
      <c r="DR33" s="625"/>
      <c r="DS33" s="625"/>
      <c r="DT33" s="625"/>
      <c r="DU33" s="625"/>
      <c r="DV33" s="626"/>
      <c r="DW33" s="598">
        <v>45.7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2081748</v>
      </c>
      <c r="CS34" s="594"/>
      <c r="CT34" s="594"/>
      <c r="CU34" s="594"/>
      <c r="CV34" s="594"/>
      <c r="CW34" s="594"/>
      <c r="CX34" s="594"/>
      <c r="CY34" s="595"/>
      <c r="CZ34" s="627">
        <v>11.4</v>
      </c>
      <c r="DA34" s="628"/>
      <c r="DB34" s="628"/>
      <c r="DC34" s="629"/>
      <c r="DD34" s="602">
        <v>1762498</v>
      </c>
      <c r="DE34" s="594"/>
      <c r="DF34" s="594"/>
      <c r="DG34" s="594"/>
      <c r="DH34" s="594"/>
      <c r="DI34" s="594"/>
      <c r="DJ34" s="594"/>
      <c r="DK34" s="595"/>
      <c r="DL34" s="602">
        <v>1556074</v>
      </c>
      <c r="DM34" s="594"/>
      <c r="DN34" s="594"/>
      <c r="DO34" s="594"/>
      <c r="DP34" s="594"/>
      <c r="DQ34" s="594"/>
      <c r="DR34" s="594"/>
      <c r="DS34" s="594"/>
      <c r="DT34" s="594"/>
      <c r="DU34" s="594"/>
      <c r="DV34" s="595"/>
      <c r="DW34" s="598">
        <v>14.3</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951300</v>
      </c>
      <c r="S35" s="594"/>
      <c r="T35" s="594"/>
      <c r="U35" s="594"/>
      <c r="V35" s="594"/>
      <c r="W35" s="594"/>
      <c r="X35" s="594"/>
      <c r="Y35" s="595"/>
      <c r="Z35" s="596">
        <v>5.0999999999999996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2412305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9356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44849</v>
      </c>
      <c r="CS35" s="625"/>
      <c r="CT35" s="625"/>
      <c r="CU35" s="625"/>
      <c r="CV35" s="625"/>
      <c r="CW35" s="625"/>
      <c r="CX35" s="625"/>
      <c r="CY35" s="626"/>
      <c r="CZ35" s="627">
        <v>0.2</v>
      </c>
      <c r="DA35" s="628"/>
      <c r="DB35" s="628"/>
      <c r="DC35" s="629"/>
      <c r="DD35" s="602">
        <v>41467</v>
      </c>
      <c r="DE35" s="625"/>
      <c r="DF35" s="625"/>
      <c r="DG35" s="625"/>
      <c r="DH35" s="625"/>
      <c r="DI35" s="625"/>
      <c r="DJ35" s="625"/>
      <c r="DK35" s="626"/>
      <c r="DL35" s="602">
        <v>41467</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18729641</v>
      </c>
      <c r="S36" s="666"/>
      <c r="T36" s="666"/>
      <c r="U36" s="666"/>
      <c r="V36" s="666"/>
      <c r="W36" s="666"/>
      <c r="X36" s="666"/>
      <c r="Y36" s="667"/>
      <c r="Z36" s="668">
        <v>100</v>
      </c>
      <c r="AA36" s="668"/>
      <c r="AB36" s="668"/>
      <c r="AC36" s="668"/>
      <c r="AD36" s="669">
        <v>9906540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794239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-203610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1854056</v>
      </c>
      <c r="CS36" s="594"/>
      <c r="CT36" s="594"/>
      <c r="CU36" s="594"/>
      <c r="CV36" s="594"/>
      <c r="CW36" s="594"/>
      <c r="CX36" s="594"/>
      <c r="CY36" s="595"/>
      <c r="CZ36" s="627">
        <v>10.1</v>
      </c>
      <c r="DA36" s="628"/>
      <c r="DB36" s="628"/>
      <c r="DC36" s="629"/>
      <c r="DD36" s="602">
        <v>1785222</v>
      </c>
      <c r="DE36" s="594"/>
      <c r="DF36" s="594"/>
      <c r="DG36" s="594"/>
      <c r="DH36" s="594"/>
      <c r="DI36" s="594"/>
      <c r="DJ36" s="594"/>
      <c r="DK36" s="595"/>
      <c r="DL36" s="602">
        <v>1577481</v>
      </c>
      <c r="DM36" s="594"/>
      <c r="DN36" s="594"/>
      <c r="DO36" s="594"/>
      <c r="DP36" s="594"/>
      <c r="DQ36" s="594"/>
      <c r="DR36" s="594"/>
      <c r="DS36" s="594"/>
      <c r="DT36" s="594"/>
      <c r="DU36" s="594"/>
      <c r="DV36" s="595"/>
      <c r="DW36" s="598">
        <v>14.5</v>
      </c>
      <c r="DX36" s="623"/>
      <c r="DY36" s="623"/>
      <c r="DZ36" s="623"/>
      <c r="EA36" s="623"/>
      <c r="EB36" s="623"/>
      <c r="EC36" s="624"/>
    </row>
    <row r="37" spans="2:133" ht="11.25" customHeight="1">
      <c r="AQ37" s="672" t="s">
        <v>314</v>
      </c>
      <c r="AR37" s="673"/>
      <c r="AS37" s="673"/>
      <c r="AT37" s="673"/>
      <c r="AU37" s="673"/>
      <c r="AV37" s="673"/>
      <c r="AW37" s="673"/>
      <c r="AX37" s="673"/>
      <c r="AY37" s="674"/>
      <c r="AZ37" s="593">
        <v>4201</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8084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1294323</v>
      </c>
      <c r="CS37" s="625"/>
      <c r="CT37" s="625"/>
      <c r="CU37" s="625"/>
      <c r="CV37" s="625"/>
      <c r="CW37" s="625"/>
      <c r="CX37" s="625"/>
      <c r="CY37" s="626"/>
      <c r="CZ37" s="627">
        <v>7.1</v>
      </c>
      <c r="DA37" s="628"/>
      <c r="DB37" s="628"/>
      <c r="DC37" s="629"/>
      <c r="DD37" s="602">
        <v>1292406</v>
      </c>
      <c r="DE37" s="625"/>
      <c r="DF37" s="625"/>
      <c r="DG37" s="625"/>
      <c r="DH37" s="625"/>
      <c r="DI37" s="625"/>
      <c r="DJ37" s="625"/>
      <c r="DK37" s="626"/>
      <c r="DL37" s="602">
        <v>1189378</v>
      </c>
      <c r="DM37" s="625"/>
      <c r="DN37" s="625"/>
      <c r="DO37" s="625"/>
      <c r="DP37" s="625"/>
      <c r="DQ37" s="625"/>
      <c r="DR37" s="625"/>
      <c r="DS37" s="625"/>
      <c r="DT37" s="625"/>
      <c r="DU37" s="625"/>
      <c r="DV37" s="626"/>
      <c r="DW37" s="598">
        <v>11</v>
      </c>
      <c r="DX37" s="623"/>
      <c r="DY37" s="623"/>
      <c r="DZ37" s="623"/>
      <c r="EA37" s="623"/>
      <c r="EB37" s="623"/>
      <c r="EC37" s="624"/>
    </row>
    <row r="38" spans="2:133" ht="11.25" customHeight="1">
      <c r="AQ38" s="672" t="s">
        <v>317</v>
      </c>
      <c r="AR38" s="673"/>
      <c r="AS38" s="673"/>
      <c r="AT38" s="673"/>
      <c r="AU38" s="673"/>
      <c r="AV38" s="673"/>
      <c r="AW38" s="673"/>
      <c r="AX38" s="673"/>
      <c r="AY38" s="674"/>
      <c r="AZ38" s="593" t="s">
        <v>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13355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2408104</v>
      </c>
      <c r="CS38" s="594"/>
      <c r="CT38" s="594"/>
      <c r="CU38" s="594"/>
      <c r="CV38" s="594"/>
      <c r="CW38" s="594"/>
      <c r="CX38" s="594"/>
      <c r="CY38" s="595"/>
      <c r="CZ38" s="627">
        <v>13.2</v>
      </c>
      <c r="DA38" s="628"/>
      <c r="DB38" s="628"/>
      <c r="DC38" s="629"/>
      <c r="DD38" s="602">
        <v>2169553</v>
      </c>
      <c r="DE38" s="594"/>
      <c r="DF38" s="594"/>
      <c r="DG38" s="594"/>
      <c r="DH38" s="594"/>
      <c r="DI38" s="594"/>
      <c r="DJ38" s="594"/>
      <c r="DK38" s="595"/>
      <c r="DL38" s="602">
        <v>1789562</v>
      </c>
      <c r="DM38" s="594"/>
      <c r="DN38" s="594"/>
      <c r="DO38" s="594"/>
      <c r="DP38" s="594"/>
      <c r="DQ38" s="594"/>
      <c r="DR38" s="594"/>
      <c r="DS38" s="594"/>
      <c r="DT38" s="594"/>
      <c r="DU38" s="594"/>
      <c r="DV38" s="595"/>
      <c r="DW38" s="598">
        <v>16.5</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66902</v>
      </c>
      <c r="CS39" s="625"/>
      <c r="CT39" s="625"/>
      <c r="CU39" s="625"/>
      <c r="CV39" s="625"/>
      <c r="CW39" s="625"/>
      <c r="CX39" s="625"/>
      <c r="CY39" s="626"/>
      <c r="CZ39" s="627">
        <v>0.4</v>
      </c>
      <c r="DA39" s="628"/>
      <c r="DB39" s="628"/>
      <c r="DC39" s="629"/>
      <c r="DD39" s="602">
        <v>4885</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537172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111110</v>
      </c>
      <c r="CS40" s="594"/>
      <c r="CT40" s="594"/>
      <c r="CU40" s="594"/>
      <c r="CV40" s="594"/>
      <c r="CW40" s="594"/>
      <c r="CX40" s="594"/>
      <c r="CY40" s="595"/>
      <c r="CZ40" s="627">
        <v>0.6</v>
      </c>
      <c r="DA40" s="628"/>
      <c r="DB40" s="628"/>
      <c r="DC40" s="629"/>
      <c r="DD40" s="602">
        <v>248</v>
      </c>
      <c r="DE40" s="594"/>
      <c r="DF40" s="594"/>
      <c r="DG40" s="594"/>
      <c r="DH40" s="594"/>
      <c r="DI40" s="594"/>
      <c r="DJ40" s="594"/>
      <c r="DK40" s="595"/>
      <c r="DL40" s="602">
        <v>248</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1076693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2494536</v>
      </c>
      <c r="CS42" s="594"/>
      <c r="CT42" s="594"/>
      <c r="CU42" s="594"/>
      <c r="CV42" s="594"/>
      <c r="CW42" s="594"/>
      <c r="CX42" s="594"/>
      <c r="CY42" s="595"/>
      <c r="CZ42" s="627">
        <v>13.7</v>
      </c>
      <c r="DA42" s="676"/>
      <c r="DB42" s="676"/>
      <c r="DC42" s="677"/>
      <c r="DD42" s="602">
        <v>550718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64277</v>
      </c>
      <c r="CS43" s="625"/>
      <c r="CT43" s="625"/>
      <c r="CU43" s="625"/>
      <c r="CV43" s="625"/>
      <c r="CW43" s="625"/>
      <c r="CX43" s="625"/>
      <c r="CY43" s="626"/>
      <c r="CZ43" s="627">
        <v>0.4</v>
      </c>
      <c r="DA43" s="628"/>
      <c r="DB43" s="628"/>
      <c r="DC43" s="629"/>
      <c r="DD43" s="602">
        <v>62765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2494536</v>
      </c>
      <c r="CS44" s="594"/>
      <c r="CT44" s="594"/>
      <c r="CU44" s="594"/>
      <c r="CV44" s="594"/>
      <c r="CW44" s="594"/>
      <c r="CX44" s="594"/>
      <c r="CY44" s="595"/>
      <c r="CZ44" s="627">
        <v>13.7</v>
      </c>
      <c r="DA44" s="676"/>
      <c r="DB44" s="676"/>
      <c r="DC44" s="677"/>
      <c r="DD44" s="602">
        <v>550718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1793227</v>
      </c>
      <c r="CS45" s="625"/>
      <c r="CT45" s="625"/>
      <c r="CU45" s="625"/>
      <c r="CV45" s="625"/>
      <c r="CW45" s="625"/>
      <c r="CX45" s="625"/>
      <c r="CY45" s="626"/>
      <c r="CZ45" s="627">
        <v>9.8000000000000007</v>
      </c>
      <c r="DA45" s="628"/>
      <c r="DB45" s="628"/>
      <c r="DC45" s="629"/>
      <c r="DD45" s="602">
        <v>158519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701309</v>
      </c>
      <c r="CS46" s="594"/>
      <c r="CT46" s="594"/>
      <c r="CU46" s="594"/>
      <c r="CV46" s="594"/>
      <c r="CW46" s="594"/>
      <c r="CX46" s="594"/>
      <c r="CY46" s="595"/>
      <c r="CZ46" s="627">
        <v>3.8</v>
      </c>
      <c r="DA46" s="676"/>
      <c r="DB46" s="676"/>
      <c r="DC46" s="677"/>
      <c r="DD46" s="602">
        <v>392199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220</v>
      </c>
      <c r="CS47" s="625"/>
      <c r="CT47" s="625"/>
      <c r="CU47" s="625"/>
      <c r="CV47" s="625"/>
      <c r="CW47" s="625"/>
      <c r="CX47" s="625"/>
      <c r="CY47" s="626"/>
      <c r="CZ47" s="627" t="s">
        <v>220</v>
      </c>
      <c r="DA47" s="628"/>
      <c r="DB47" s="628"/>
      <c r="DC47" s="629"/>
      <c r="DD47" s="602" t="s">
        <v>220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18274100</v>
      </c>
      <c r="CS49" s="661"/>
      <c r="CT49" s="661"/>
      <c r="CU49" s="661"/>
      <c r="CV49" s="661"/>
      <c r="CW49" s="661"/>
      <c r="CX49" s="661"/>
      <c r="CY49" s="688"/>
      <c r="CZ49" s="689">
        <v>100</v>
      </c>
      <c r="DA49" s="690"/>
      <c r="DB49" s="690"/>
      <c r="DC49" s="691"/>
      <c r="DD49" s="692">
        <v>12059301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R1" zoomScale="70" zoomScaleNormal="25" zoomScaleSheetLayoutView="70" workbookViewId="0">
      <selection activeCell="BS12" sqref="BS12:CG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18742</v>
      </c>
      <c r="R7" s="723"/>
      <c r="S7" s="723"/>
      <c r="T7" s="723"/>
      <c r="U7" s="723"/>
      <c r="V7" s="723">
        <v>18287</v>
      </c>
      <c r="W7" s="723"/>
      <c r="X7" s="723"/>
      <c r="Y7" s="723"/>
      <c r="Z7" s="723"/>
      <c r="AA7" s="723">
        <v>456</v>
      </c>
      <c r="AB7" s="723"/>
      <c r="AC7" s="723"/>
      <c r="AD7" s="723"/>
      <c r="AE7" s="724"/>
      <c r="AF7" s="725">
        <v>428</v>
      </c>
      <c r="AG7" s="726"/>
      <c r="AH7" s="726"/>
      <c r="AI7" s="726"/>
      <c r="AJ7" s="727"/>
      <c r="AK7" s="762">
        <v>96</v>
      </c>
      <c r="AL7" s="763"/>
      <c r="AM7" s="763"/>
      <c r="AN7" s="763"/>
      <c r="AO7" s="763"/>
      <c r="AP7" s="763">
        <v>14355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554</v>
      </c>
      <c r="BS7" s="766" t="s">
        <v>527</v>
      </c>
      <c r="BT7" s="767"/>
      <c r="BU7" s="767"/>
      <c r="BV7" s="767"/>
      <c r="BW7" s="767"/>
      <c r="BX7" s="767"/>
      <c r="BY7" s="767"/>
      <c r="BZ7" s="767"/>
      <c r="CA7" s="767"/>
      <c r="CB7" s="767"/>
      <c r="CC7" s="767"/>
      <c r="CD7" s="767"/>
      <c r="CE7" s="767"/>
      <c r="CF7" s="767"/>
      <c r="CG7" s="768"/>
      <c r="CH7" s="759">
        <v>0</v>
      </c>
      <c r="CI7" s="760"/>
      <c r="CJ7" s="760"/>
      <c r="CK7" s="760"/>
      <c r="CL7" s="761"/>
      <c r="CM7" s="759">
        <v>21</v>
      </c>
      <c r="CN7" s="760"/>
      <c r="CO7" s="760"/>
      <c r="CP7" s="760"/>
      <c r="CQ7" s="761"/>
      <c r="CR7" s="759">
        <v>2</v>
      </c>
      <c r="CS7" s="760"/>
      <c r="CT7" s="760"/>
      <c r="CU7" s="760"/>
      <c r="CV7" s="761"/>
      <c r="CW7" s="759">
        <v>8</v>
      </c>
      <c r="CX7" s="760"/>
      <c r="CY7" s="760"/>
      <c r="CZ7" s="760"/>
      <c r="DA7" s="761"/>
      <c r="DB7" s="759">
        <v>0</v>
      </c>
      <c r="DC7" s="760"/>
      <c r="DD7" s="760"/>
      <c r="DE7" s="760"/>
      <c r="DF7" s="761"/>
      <c r="DG7" s="759">
        <v>393</v>
      </c>
      <c r="DH7" s="760"/>
      <c r="DI7" s="760"/>
      <c r="DJ7" s="760"/>
      <c r="DK7" s="761"/>
      <c r="DL7" s="759" t="s">
        <v>532</v>
      </c>
      <c r="DM7" s="760"/>
      <c r="DN7" s="760"/>
      <c r="DO7" s="760"/>
      <c r="DP7" s="761"/>
      <c r="DQ7" s="759" t="s">
        <v>532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528</v>
      </c>
      <c r="BT8" s="757"/>
      <c r="BU8" s="757"/>
      <c r="BV8" s="757"/>
      <c r="BW8" s="757"/>
      <c r="BX8" s="757"/>
      <c r="BY8" s="757"/>
      <c r="BZ8" s="757"/>
      <c r="CA8" s="757"/>
      <c r="CB8" s="757"/>
      <c r="CC8" s="757"/>
      <c r="CD8" s="757"/>
      <c r="CE8" s="757"/>
      <c r="CF8" s="757"/>
      <c r="CG8" s="758"/>
      <c r="CH8" s="769" t="s">
        <v>549</v>
      </c>
      <c r="CI8" s="770"/>
      <c r="CJ8" s="770"/>
      <c r="CK8" s="770"/>
      <c r="CL8" s="771"/>
      <c r="CM8" s="769">
        <v>57</v>
      </c>
      <c r="CN8" s="770"/>
      <c r="CO8" s="770"/>
      <c r="CP8" s="770"/>
      <c r="CQ8" s="771"/>
      <c r="CR8" s="769">
        <v>22</v>
      </c>
      <c r="CS8" s="770"/>
      <c r="CT8" s="770"/>
      <c r="CU8" s="770"/>
      <c r="CV8" s="771"/>
      <c r="CW8" s="769">
        <v>51</v>
      </c>
      <c r="CX8" s="770"/>
      <c r="CY8" s="770"/>
      <c r="CZ8" s="770"/>
      <c r="DA8" s="771"/>
      <c r="DB8" s="769">
        <v>0</v>
      </c>
      <c r="DC8" s="770"/>
      <c r="DD8" s="770"/>
      <c r="DE8" s="770"/>
      <c r="DF8" s="771"/>
      <c r="DG8" s="769" t="s">
        <v>531</v>
      </c>
      <c r="DH8" s="770"/>
      <c r="DI8" s="770"/>
      <c r="DJ8" s="770"/>
      <c r="DK8" s="771"/>
      <c r="DL8" s="769" t="s">
        <v>532</v>
      </c>
      <c r="DM8" s="770"/>
      <c r="DN8" s="770"/>
      <c r="DO8" s="770"/>
      <c r="DP8" s="771"/>
      <c r="DQ8" s="769" t="s">
        <v>532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529</v>
      </c>
      <c r="BT9" s="757"/>
      <c r="BU9" s="757"/>
      <c r="BV9" s="757"/>
      <c r="BW9" s="757"/>
      <c r="BX9" s="757"/>
      <c r="BY9" s="757"/>
      <c r="BZ9" s="757"/>
      <c r="CA9" s="757"/>
      <c r="CB9" s="757"/>
      <c r="CC9" s="757"/>
      <c r="CD9" s="757"/>
      <c r="CE9" s="757"/>
      <c r="CF9" s="757"/>
      <c r="CG9" s="758"/>
      <c r="CH9" s="769" t="s">
        <v>547</v>
      </c>
      <c r="CI9" s="770"/>
      <c r="CJ9" s="770"/>
      <c r="CK9" s="770"/>
      <c r="CL9" s="771"/>
      <c r="CM9" s="769">
        <v>22</v>
      </c>
      <c r="CN9" s="770"/>
      <c r="CO9" s="770"/>
      <c r="CP9" s="770"/>
      <c r="CQ9" s="771"/>
      <c r="CR9" s="769">
        <v>10</v>
      </c>
      <c r="CS9" s="770"/>
      <c r="CT9" s="770"/>
      <c r="CU9" s="770"/>
      <c r="CV9" s="771"/>
      <c r="CW9" s="769">
        <v>38</v>
      </c>
      <c r="CX9" s="770"/>
      <c r="CY9" s="770"/>
      <c r="CZ9" s="770"/>
      <c r="DA9" s="771"/>
      <c r="DB9" s="769">
        <v>0</v>
      </c>
      <c r="DC9" s="770"/>
      <c r="DD9" s="770"/>
      <c r="DE9" s="770"/>
      <c r="DF9" s="771"/>
      <c r="DG9" s="769" t="s">
        <v>531</v>
      </c>
      <c r="DH9" s="770"/>
      <c r="DI9" s="770"/>
      <c r="DJ9" s="770"/>
      <c r="DK9" s="771"/>
      <c r="DL9" s="769" t="s">
        <v>533</v>
      </c>
      <c r="DM9" s="770"/>
      <c r="DN9" s="770"/>
      <c r="DO9" s="770"/>
      <c r="DP9" s="771"/>
      <c r="DQ9" s="769" t="s">
        <v>532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530</v>
      </c>
      <c r="BT10" s="757"/>
      <c r="BU10" s="757"/>
      <c r="BV10" s="757"/>
      <c r="BW10" s="757"/>
      <c r="BX10" s="757"/>
      <c r="BY10" s="757"/>
      <c r="BZ10" s="757"/>
      <c r="CA10" s="757"/>
      <c r="CB10" s="757"/>
      <c r="CC10" s="757"/>
      <c r="CD10" s="757"/>
      <c r="CE10" s="757"/>
      <c r="CF10" s="757"/>
      <c r="CG10" s="758"/>
      <c r="CH10" s="769" t="s">
        <v>548</v>
      </c>
      <c r="CI10" s="770"/>
      <c r="CJ10" s="770"/>
      <c r="CK10" s="770"/>
      <c r="CL10" s="771"/>
      <c r="CM10" s="769">
        <v>23</v>
      </c>
      <c r="CN10" s="770"/>
      <c r="CO10" s="770"/>
      <c r="CP10" s="770"/>
      <c r="CQ10" s="771"/>
      <c r="CR10" s="769">
        <v>8</v>
      </c>
      <c r="CS10" s="770"/>
      <c r="CT10" s="770"/>
      <c r="CU10" s="770"/>
      <c r="CV10" s="771"/>
      <c r="CW10" s="769">
        <v>0</v>
      </c>
      <c r="CX10" s="770"/>
      <c r="CY10" s="770"/>
      <c r="CZ10" s="770"/>
      <c r="DA10" s="771"/>
      <c r="DB10" s="769">
        <v>0</v>
      </c>
      <c r="DC10" s="770"/>
      <c r="DD10" s="770"/>
      <c r="DE10" s="770"/>
      <c r="DF10" s="771"/>
      <c r="DG10" s="769" t="s">
        <v>531</v>
      </c>
      <c r="DH10" s="770"/>
      <c r="DI10" s="770"/>
      <c r="DJ10" s="770"/>
      <c r="DK10" s="771"/>
      <c r="DL10" s="769" t="s">
        <v>532</v>
      </c>
      <c r="DM10" s="770"/>
      <c r="DN10" s="770"/>
      <c r="DO10" s="770"/>
      <c r="DP10" s="771"/>
      <c r="DQ10" s="769" t="s">
        <v>532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18742</v>
      </c>
      <c r="R23" s="782"/>
      <c r="S23" s="782"/>
      <c r="T23" s="782"/>
      <c r="U23" s="782"/>
      <c r="V23" s="782">
        <v>18287</v>
      </c>
      <c r="W23" s="782"/>
      <c r="X23" s="782"/>
      <c r="Y23" s="782"/>
      <c r="Z23" s="782"/>
      <c r="AA23" s="782">
        <v>456</v>
      </c>
      <c r="AB23" s="782"/>
      <c r="AC23" s="782"/>
      <c r="AD23" s="782"/>
      <c r="AE23" s="783"/>
      <c r="AF23" s="784">
        <v>428</v>
      </c>
      <c r="AG23" s="782"/>
      <c r="AH23" s="782"/>
      <c r="AI23" s="782"/>
      <c r="AJ23" s="785"/>
      <c r="AK23" s="786"/>
      <c r="AL23" s="787"/>
      <c r="AM23" s="787"/>
      <c r="AN23" s="787"/>
      <c r="AO23" s="787"/>
      <c r="AP23" s="782">
        <v>14355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5990</v>
      </c>
      <c r="R28" s="811"/>
      <c r="S28" s="811"/>
      <c r="T28" s="811"/>
      <c r="U28" s="811"/>
      <c r="V28" s="811">
        <v>5980</v>
      </c>
      <c r="W28" s="811"/>
      <c r="X28" s="811"/>
      <c r="Y28" s="811"/>
      <c r="Z28" s="811"/>
      <c r="AA28" s="811">
        <v>9</v>
      </c>
      <c r="AB28" s="811"/>
      <c r="AC28" s="811"/>
      <c r="AD28" s="811"/>
      <c r="AE28" s="812"/>
      <c r="AF28" s="813">
        <v>9</v>
      </c>
      <c r="AG28" s="811"/>
      <c r="AH28" s="811"/>
      <c r="AI28" s="811"/>
      <c r="AJ28" s="814"/>
      <c r="AK28" s="815">
        <v>537</v>
      </c>
      <c r="AL28" s="806"/>
      <c r="AM28" s="806"/>
      <c r="AN28" s="806"/>
      <c r="AO28" s="806"/>
      <c r="AP28" s="806" t="s">
        <v>550</v>
      </c>
      <c r="AQ28" s="806"/>
      <c r="AR28" s="806"/>
      <c r="AS28" s="806"/>
      <c r="AT28" s="806"/>
      <c r="AU28" s="806" t="s">
        <v>542</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3745</v>
      </c>
      <c r="R29" s="747"/>
      <c r="S29" s="747"/>
      <c r="T29" s="747"/>
      <c r="U29" s="747"/>
      <c r="V29" s="747">
        <v>3655</v>
      </c>
      <c r="W29" s="747"/>
      <c r="X29" s="747"/>
      <c r="Y29" s="747"/>
      <c r="Z29" s="747"/>
      <c r="AA29" s="747">
        <v>90</v>
      </c>
      <c r="AB29" s="747"/>
      <c r="AC29" s="747"/>
      <c r="AD29" s="747"/>
      <c r="AE29" s="748"/>
      <c r="AF29" s="749">
        <v>90</v>
      </c>
      <c r="AG29" s="750"/>
      <c r="AH29" s="750"/>
      <c r="AI29" s="750"/>
      <c r="AJ29" s="751"/>
      <c r="AK29" s="818">
        <v>582</v>
      </c>
      <c r="AL29" s="819"/>
      <c r="AM29" s="819"/>
      <c r="AN29" s="819"/>
      <c r="AO29" s="819"/>
      <c r="AP29" s="819" t="s">
        <v>550</v>
      </c>
      <c r="AQ29" s="819"/>
      <c r="AR29" s="819"/>
      <c r="AS29" s="819"/>
      <c r="AT29" s="819"/>
      <c r="AU29" s="819" t="s">
        <v>542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629</v>
      </c>
      <c r="R30" s="747"/>
      <c r="S30" s="747"/>
      <c r="T30" s="747"/>
      <c r="U30" s="747"/>
      <c r="V30" s="747">
        <v>604</v>
      </c>
      <c r="W30" s="747"/>
      <c r="X30" s="747"/>
      <c r="Y30" s="747"/>
      <c r="Z30" s="747"/>
      <c r="AA30" s="747">
        <v>25</v>
      </c>
      <c r="AB30" s="747"/>
      <c r="AC30" s="747"/>
      <c r="AD30" s="747"/>
      <c r="AE30" s="748"/>
      <c r="AF30" s="749">
        <v>25</v>
      </c>
      <c r="AG30" s="750"/>
      <c r="AH30" s="750"/>
      <c r="AI30" s="750"/>
      <c r="AJ30" s="751"/>
      <c r="AK30" s="818">
        <v>124</v>
      </c>
      <c r="AL30" s="819"/>
      <c r="AM30" s="819"/>
      <c r="AN30" s="819"/>
      <c r="AO30" s="819"/>
      <c r="AP30" s="819" t="s">
        <v>551</v>
      </c>
      <c r="AQ30" s="819"/>
      <c r="AR30" s="819"/>
      <c r="AS30" s="819"/>
      <c r="AT30" s="819"/>
      <c r="AU30" s="819" t="s">
        <v>542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1376</v>
      </c>
      <c r="R31" s="747"/>
      <c r="S31" s="747"/>
      <c r="T31" s="747"/>
      <c r="U31" s="747"/>
      <c r="V31" s="747">
        <v>1261</v>
      </c>
      <c r="W31" s="747"/>
      <c r="X31" s="747"/>
      <c r="Y31" s="747"/>
      <c r="Z31" s="747"/>
      <c r="AA31" s="747">
        <v>115</v>
      </c>
      <c r="AB31" s="747"/>
      <c r="AC31" s="747"/>
      <c r="AD31" s="747"/>
      <c r="AE31" s="748"/>
      <c r="AF31" s="749">
        <v>834</v>
      </c>
      <c r="AG31" s="750"/>
      <c r="AH31" s="750"/>
      <c r="AI31" s="750"/>
      <c r="AJ31" s="751"/>
      <c r="AK31" s="818">
        <v>4</v>
      </c>
      <c r="AL31" s="819"/>
      <c r="AM31" s="819"/>
      <c r="AN31" s="819"/>
      <c r="AO31" s="819"/>
      <c r="AP31" s="819">
        <v>2258</v>
      </c>
      <c r="AQ31" s="819"/>
      <c r="AR31" s="819"/>
      <c r="AS31" s="819"/>
      <c r="AT31" s="819"/>
      <c r="AU31" s="819">
        <v>0</v>
      </c>
      <c r="AV31" s="819"/>
      <c r="AW31" s="819"/>
      <c r="AX31" s="819"/>
      <c r="AY31" s="819"/>
      <c r="AZ31" s="820" t="s">
        <v>526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2124</v>
      </c>
      <c r="R32" s="747"/>
      <c r="S32" s="747"/>
      <c r="T32" s="747"/>
      <c r="U32" s="747"/>
      <c r="V32" s="747">
        <v>2049</v>
      </c>
      <c r="W32" s="747"/>
      <c r="X32" s="747"/>
      <c r="Y32" s="747"/>
      <c r="Z32" s="747"/>
      <c r="AA32" s="747">
        <v>75</v>
      </c>
      <c r="AB32" s="747"/>
      <c r="AC32" s="747"/>
      <c r="AD32" s="747"/>
      <c r="AE32" s="748"/>
      <c r="AF32" s="749">
        <v>75</v>
      </c>
      <c r="AG32" s="750"/>
      <c r="AH32" s="750"/>
      <c r="AI32" s="750"/>
      <c r="AJ32" s="751"/>
      <c r="AK32" s="818">
        <v>794</v>
      </c>
      <c r="AL32" s="819"/>
      <c r="AM32" s="819"/>
      <c r="AN32" s="819"/>
      <c r="AO32" s="819"/>
      <c r="AP32" s="819">
        <v>13422</v>
      </c>
      <c r="AQ32" s="819"/>
      <c r="AR32" s="819"/>
      <c r="AS32" s="819"/>
      <c r="AT32" s="819"/>
      <c r="AU32" s="819">
        <v>8510</v>
      </c>
      <c r="AV32" s="819"/>
      <c r="AW32" s="819"/>
      <c r="AX32" s="819"/>
      <c r="AY32" s="819"/>
      <c r="AZ32" s="820" t="s">
        <v>525</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1033</v>
      </c>
      <c r="AG63" s="830"/>
      <c r="AH63" s="830"/>
      <c r="AI63" s="830"/>
      <c r="AJ63" s="831"/>
      <c r="AK63" s="832"/>
      <c r="AL63" s="827"/>
      <c r="AM63" s="827"/>
      <c r="AN63" s="827"/>
      <c r="AO63" s="827"/>
      <c r="AP63" s="830">
        <v>15680</v>
      </c>
      <c r="AQ63" s="830"/>
      <c r="AR63" s="830"/>
      <c r="AS63" s="830"/>
      <c r="AT63" s="830"/>
      <c r="AU63" s="830">
        <v>8510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1091" t="s">
        <v>534</v>
      </c>
      <c r="C68" s="1092"/>
      <c r="D68" s="1092"/>
      <c r="E68" s="1092"/>
      <c r="F68" s="1092"/>
      <c r="G68" s="1092"/>
      <c r="H68" s="1092"/>
      <c r="I68" s="1092"/>
      <c r="J68" s="1092"/>
      <c r="K68" s="1092"/>
      <c r="L68" s="1092"/>
      <c r="M68" s="1092"/>
      <c r="N68" s="1092"/>
      <c r="O68" s="1092"/>
      <c r="P68" s="1093"/>
      <c r="Q68" s="857">
        <v>2096</v>
      </c>
      <c r="R68" s="854"/>
      <c r="S68" s="854"/>
      <c r="T68" s="854"/>
      <c r="U68" s="854"/>
      <c r="V68" s="854">
        <v>2082</v>
      </c>
      <c r="W68" s="854"/>
      <c r="X68" s="854"/>
      <c r="Y68" s="854"/>
      <c r="Z68" s="854"/>
      <c r="AA68" s="854">
        <v>13</v>
      </c>
      <c r="AB68" s="854"/>
      <c r="AC68" s="854"/>
      <c r="AD68" s="854"/>
      <c r="AE68" s="854"/>
      <c r="AF68" s="854">
        <v>13</v>
      </c>
      <c r="AG68" s="854"/>
      <c r="AH68" s="854"/>
      <c r="AI68" s="854"/>
      <c r="AJ68" s="854"/>
      <c r="AK68" s="854">
        <v>10</v>
      </c>
      <c r="AL68" s="854"/>
      <c r="AM68" s="854"/>
      <c r="AN68" s="854"/>
      <c r="AO68" s="854"/>
      <c r="AP68" s="854">
        <v>1649</v>
      </c>
      <c r="AQ68" s="854"/>
      <c r="AR68" s="854"/>
      <c r="AS68" s="854"/>
      <c r="AT68" s="854"/>
      <c r="AU68" s="854">
        <v>597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58">
        <v>1953</v>
      </c>
      <c r="R69" s="819"/>
      <c r="S69" s="819"/>
      <c r="T69" s="819"/>
      <c r="U69" s="819"/>
      <c r="V69" s="819">
        <v>2558</v>
      </c>
      <c r="W69" s="819"/>
      <c r="X69" s="819"/>
      <c r="Y69" s="819"/>
      <c r="Z69" s="819"/>
      <c r="AA69" s="819">
        <v>55</v>
      </c>
      <c r="AB69" s="819"/>
      <c r="AC69" s="819"/>
      <c r="AD69" s="819"/>
      <c r="AE69" s="819"/>
      <c r="AF69" s="819">
        <v>11</v>
      </c>
      <c r="AG69" s="819"/>
      <c r="AH69" s="819"/>
      <c r="AI69" s="819"/>
      <c r="AJ69" s="819"/>
      <c r="AK69" s="819">
        <v>18</v>
      </c>
      <c r="AL69" s="819"/>
      <c r="AM69" s="819"/>
      <c r="AN69" s="819"/>
      <c r="AO69" s="819"/>
      <c r="AP69" s="819">
        <v>1064</v>
      </c>
      <c r="AQ69" s="819"/>
      <c r="AR69" s="819"/>
      <c r="AS69" s="819"/>
      <c r="AT69" s="819"/>
      <c r="AU69" s="819">
        <v>385</v>
      </c>
      <c r="AV69" s="819"/>
      <c r="AW69" s="819"/>
      <c r="AX69" s="819"/>
      <c r="AY69" s="819"/>
      <c r="AZ69" s="859"/>
      <c r="BA69" s="859"/>
      <c r="BB69" s="859"/>
      <c r="BC69" s="859"/>
      <c r="BD69" s="86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58">
        <v>394</v>
      </c>
      <c r="R70" s="819"/>
      <c r="S70" s="819"/>
      <c r="T70" s="819"/>
      <c r="U70" s="819"/>
      <c r="V70" s="819">
        <v>391</v>
      </c>
      <c r="W70" s="819"/>
      <c r="X70" s="819"/>
      <c r="Y70" s="819"/>
      <c r="Z70" s="819"/>
      <c r="AA70" s="819">
        <v>2</v>
      </c>
      <c r="AB70" s="819"/>
      <c r="AC70" s="819"/>
      <c r="AD70" s="819"/>
      <c r="AE70" s="819"/>
      <c r="AF70" s="819">
        <v>2</v>
      </c>
      <c r="AG70" s="819"/>
      <c r="AH70" s="819"/>
      <c r="AI70" s="819"/>
      <c r="AJ70" s="819"/>
      <c r="AK70" s="819" t="s">
        <v>543</v>
      </c>
      <c r="AL70" s="819"/>
      <c r="AM70" s="819"/>
      <c r="AN70" s="819"/>
      <c r="AO70" s="819"/>
      <c r="AP70" s="819" t="s">
        <v>552</v>
      </c>
      <c r="AQ70" s="819"/>
      <c r="AR70" s="819"/>
      <c r="AS70" s="819"/>
      <c r="AT70" s="819"/>
      <c r="AU70" s="819" t="s">
        <v>553</v>
      </c>
      <c r="AV70" s="819"/>
      <c r="AW70" s="819"/>
      <c r="AX70" s="819"/>
      <c r="AY70" s="819"/>
      <c r="AZ70" s="859"/>
      <c r="BA70" s="859"/>
      <c r="BB70" s="859"/>
      <c r="BC70" s="859"/>
      <c r="BD70" s="86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58">
        <v>105</v>
      </c>
      <c r="R71" s="819"/>
      <c r="S71" s="819"/>
      <c r="T71" s="819"/>
      <c r="U71" s="819"/>
      <c r="V71" s="819">
        <v>93</v>
      </c>
      <c r="W71" s="819"/>
      <c r="X71" s="819"/>
      <c r="Y71" s="819"/>
      <c r="Z71" s="819"/>
      <c r="AA71" s="819">
        <v>12</v>
      </c>
      <c r="AB71" s="819"/>
      <c r="AC71" s="819"/>
      <c r="AD71" s="819"/>
      <c r="AE71" s="819"/>
      <c r="AF71" s="819">
        <v>12</v>
      </c>
      <c r="AG71" s="819"/>
      <c r="AH71" s="819"/>
      <c r="AI71" s="819"/>
      <c r="AJ71" s="819"/>
      <c r="AK71" s="819" t="s">
        <v>544</v>
      </c>
      <c r="AL71" s="819"/>
      <c r="AM71" s="819"/>
      <c r="AN71" s="819"/>
      <c r="AO71" s="819"/>
      <c r="AP71" s="819" t="s">
        <v>552</v>
      </c>
      <c r="AQ71" s="819"/>
      <c r="AR71" s="819"/>
      <c r="AS71" s="819"/>
      <c r="AT71" s="819"/>
      <c r="AU71" s="819" t="s">
        <v>553</v>
      </c>
      <c r="AV71" s="819"/>
      <c r="AW71" s="819"/>
      <c r="AX71" s="819"/>
      <c r="AY71" s="819"/>
      <c r="AZ71" s="859"/>
      <c r="BA71" s="859"/>
      <c r="BB71" s="859"/>
      <c r="BC71" s="859"/>
      <c r="BD71" s="86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58">
        <v>4885</v>
      </c>
      <c r="R72" s="819"/>
      <c r="S72" s="819"/>
      <c r="T72" s="819"/>
      <c r="U72" s="819"/>
      <c r="V72" s="819">
        <v>4744</v>
      </c>
      <c r="W72" s="819"/>
      <c r="X72" s="819"/>
      <c r="Y72" s="819"/>
      <c r="Z72" s="819"/>
      <c r="AA72" s="819">
        <v>141</v>
      </c>
      <c r="AB72" s="819"/>
      <c r="AC72" s="819"/>
      <c r="AD72" s="819"/>
      <c r="AE72" s="819"/>
      <c r="AF72" s="819">
        <v>141</v>
      </c>
      <c r="AG72" s="819"/>
      <c r="AH72" s="819"/>
      <c r="AI72" s="819"/>
      <c r="AJ72" s="819"/>
      <c r="AK72" s="819">
        <v>100</v>
      </c>
      <c r="AL72" s="819"/>
      <c r="AM72" s="819"/>
      <c r="AN72" s="819"/>
      <c r="AO72" s="819"/>
      <c r="AP72" s="819" t="s">
        <v>552</v>
      </c>
      <c r="AQ72" s="819"/>
      <c r="AR72" s="819"/>
      <c r="AS72" s="819"/>
      <c r="AT72" s="819"/>
      <c r="AU72" s="819" t="s">
        <v>552</v>
      </c>
      <c r="AV72" s="819"/>
      <c r="AW72" s="819"/>
      <c r="AX72" s="819"/>
      <c r="AY72" s="819"/>
      <c r="AZ72" s="859"/>
      <c r="BA72" s="859"/>
      <c r="BB72" s="859"/>
      <c r="BC72" s="859"/>
      <c r="BD72" s="86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58">
        <v>2614</v>
      </c>
      <c r="R73" s="819"/>
      <c r="S73" s="819"/>
      <c r="T73" s="819"/>
      <c r="U73" s="819"/>
      <c r="V73" s="819">
        <v>2558</v>
      </c>
      <c r="W73" s="819"/>
      <c r="X73" s="819"/>
      <c r="Y73" s="819"/>
      <c r="Z73" s="819"/>
      <c r="AA73" s="819">
        <v>55</v>
      </c>
      <c r="AB73" s="819"/>
      <c r="AC73" s="819"/>
      <c r="AD73" s="819"/>
      <c r="AE73" s="819"/>
      <c r="AF73" s="819">
        <v>55</v>
      </c>
      <c r="AG73" s="819"/>
      <c r="AH73" s="819"/>
      <c r="AI73" s="819"/>
      <c r="AJ73" s="819"/>
      <c r="AK73" s="819">
        <v>18</v>
      </c>
      <c r="AL73" s="819"/>
      <c r="AM73" s="819"/>
      <c r="AN73" s="819"/>
      <c r="AO73" s="819"/>
      <c r="AP73" s="819" t="s">
        <v>552</v>
      </c>
      <c r="AQ73" s="819"/>
      <c r="AR73" s="819"/>
      <c r="AS73" s="819"/>
      <c r="AT73" s="819"/>
      <c r="AU73" s="819" t="s">
        <v>553</v>
      </c>
      <c r="AV73" s="819"/>
      <c r="AW73" s="819"/>
      <c r="AX73" s="819"/>
      <c r="AY73" s="819"/>
      <c r="AZ73" s="859"/>
      <c r="BA73" s="859"/>
      <c r="BB73" s="859"/>
      <c r="BC73" s="859"/>
      <c r="BD73" s="86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58">
        <v>325977</v>
      </c>
      <c r="R74" s="819"/>
      <c r="S74" s="819"/>
      <c r="T74" s="819"/>
      <c r="U74" s="819"/>
      <c r="V74" s="819">
        <v>309321</v>
      </c>
      <c r="W74" s="819"/>
      <c r="X74" s="819"/>
      <c r="Y74" s="819"/>
      <c r="Z74" s="819"/>
      <c r="AA74" s="819">
        <v>16656</v>
      </c>
      <c r="AB74" s="819"/>
      <c r="AC74" s="819"/>
      <c r="AD74" s="819"/>
      <c r="AE74" s="819"/>
      <c r="AF74" s="819">
        <v>16656</v>
      </c>
      <c r="AG74" s="819"/>
      <c r="AH74" s="819"/>
      <c r="AI74" s="819"/>
      <c r="AJ74" s="819"/>
      <c r="AK74" s="819">
        <v>1899</v>
      </c>
      <c r="AL74" s="819"/>
      <c r="AM74" s="819"/>
      <c r="AN74" s="819"/>
      <c r="AO74" s="819"/>
      <c r="AP74" s="819" t="s">
        <v>545</v>
      </c>
      <c r="AQ74" s="819"/>
      <c r="AR74" s="819"/>
      <c r="AS74" s="819"/>
      <c r="AT74" s="819"/>
      <c r="AU74" s="819" t="s">
        <v>546</v>
      </c>
      <c r="AV74" s="819"/>
      <c r="AW74" s="819"/>
      <c r="AX74" s="819"/>
      <c r="AY74" s="819"/>
      <c r="AZ74" s="859"/>
      <c r="BA74" s="859"/>
      <c r="BB74" s="859"/>
      <c r="BC74" s="859"/>
      <c r="BD74" s="86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4">
        <v>2466</v>
      </c>
      <c r="R75" s="865"/>
      <c r="S75" s="865"/>
      <c r="T75" s="865"/>
      <c r="U75" s="818"/>
      <c r="V75" s="866">
        <v>2465</v>
      </c>
      <c r="W75" s="865"/>
      <c r="X75" s="865"/>
      <c r="Y75" s="865"/>
      <c r="Z75" s="818"/>
      <c r="AA75" s="866">
        <v>1</v>
      </c>
      <c r="AB75" s="865"/>
      <c r="AC75" s="865"/>
      <c r="AD75" s="865"/>
      <c r="AE75" s="818"/>
      <c r="AF75" s="866">
        <v>1</v>
      </c>
      <c r="AG75" s="865"/>
      <c r="AH75" s="865"/>
      <c r="AI75" s="865"/>
      <c r="AJ75" s="818"/>
      <c r="AK75" s="866" t="s">
        <v>545</v>
      </c>
      <c r="AL75" s="865"/>
      <c r="AM75" s="865"/>
      <c r="AN75" s="865"/>
      <c r="AO75" s="818"/>
      <c r="AP75" s="866" t="s">
        <v>552</v>
      </c>
      <c r="AQ75" s="865"/>
      <c r="AR75" s="865"/>
      <c r="AS75" s="865"/>
      <c r="AT75" s="818"/>
      <c r="AU75" s="866" t="s">
        <v>552</v>
      </c>
      <c r="AV75" s="865"/>
      <c r="AW75" s="865"/>
      <c r="AX75" s="865"/>
      <c r="AY75" s="818"/>
      <c r="AZ75" s="859"/>
      <c r="BA75" s="859"/>
      <c r="BB75" s="859"/>
      <c r="BC75" s="859"/>
      <c r="BD75" s="86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59"/>
      <c r="BA76" s="859"/>
      <c r="BB76" s="859"/>
      <c r="BC76" s="859"/>
      <c r="BD76" s="86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59"/>
      <c r="BA77" s="859"/>
      <c r="BB77" s="859"/>
      <c r="BC77" s="859"/>
      <c r="BD77" s="86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5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9"/>
      <c r="BA78" s="859"/>
      <c r="BB78" s="859"/>
      <c r="BC78" s="859"/>
      <c r="BD78" s="86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5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9"/>
      <c r="BA79" s="859"/>
      <c r="BB79" s="859"/>
      <c r="BC79" s="859"/>
      <c r="BD79" s="86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5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9"/>
      <c r="BA80" s="859"/>
      <c r="BB80" s="859"/>
      <c r="BC80" s="859"/>
      <c r="BD80" s="86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5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9"/>
      <c r="BA81" s="859"/>
      <c r="BB81" s="859"/>
      <c r="BC81" s="859"/>
      <c r="BD81" s="86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5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9"/>
      <c r="BA82" s="859"/>
      <c r="BB82" s="859"/>
      <c r="BC82" s="859"/>
      <c r="BD82" s="86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5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9"/>
      <c r="BA83" s="859"/>
      <c r="BB83" s="859"/>
      <c r="BC83" s="859"/>
      <c r="BD83" s="86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5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9"/>
      <c r="BA84" s="859"/>
      <c r="BB84" s="859"/>
      <c r="BC84" s="859"/>
      <c r="BD84" s="86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5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9"/>
      <c r="BA85" s="859"/>
      <c r="BB85" s="859"/>
      <c r="BC85" s="859"/>
      <c r="BD85" s="86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5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9"/>
      <c r="BA86" s="859"/>
      <c r="BB86" s="859"/>
      <c r="BC86" s="859"/>
      <c r="BD86" s="86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16935</v>
      </c>
      <c r="AG88" s="830"/>
      <c r="AH88" s="830"/>
      <c r="AI88" s="830"/>
      <c r="AJ88" s="830"/>
      <c r="AK88" s="827"/>
      <c r="AL88" s="827"/>
      <c r="AM88" s="827"/>
      <c r="AN88" s="827"/>
      <c r="AO88" s="827"/>
      <c r="AP88" s="830">
        <v>2713</v>
      </c>
      <c r="AQ88" s="830"/>
      <c r="AR88" s="830"/>
      <c r="AS88" s="830"/>
      <c r="AT88" s="830"/>
      <c r="AU88" s="830">
        <v>982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96"/>
      <c r="CI102" s="897"/>
      <c r="CJ102" s="897"/>
      <c r="CK102" s="897"/>
      <c r="CL102" s="898"/>
      <c r="CM102" s="896"/>
      <c r="CN102" s="897"/>
      <c r="CO102" s="897"/>
      <c r="CP102" s="897"/>
      <c r="CQ102" s="898"/>
      <c r="CR102" s="899">
        <v>42</v>
      </c>
      <c r="CS102" s="838"/>
      <c r="CT102" s="838"/>
      <c r="CU102" s="838"/>
      <c r="CV102" s="900"/>
      <c r="CW102" s="899">
        <v>97</v>
      </c>
      <c r="CX102" s="838"/>
      <c r="CY102" s="838"/>
      <c r="CZ102" s="838"/>
      <c r="DA102" s="900"/>
      <c r="DB102" s="899">
        <v>0</v>
      </c>
      <c r="DC102" s="838"/>
      <c r="DD102" s="838"/>
      <c r="DE102" s="838"/>
      <c r="DF102" s="900"/>
      <c r="DG102" s="899">
        <v>393</v>
      </c>
      <c r="DH102" s="838"/>
      <c r="DI102" s="838"/>
      <c r="DJ102" s="838"/>
      <c r="DK102" s="900"/>
      <c r="DL102" s="899"/>
      <c r="DM102" s="838"/>
      <c r="DN102" s="838"/>
      <c r="DO102" s="838"/>
      <c r="DP102" s="900"/>
      <c r="DQ102" s="899"/>
      <c r="DR102" s="838"/>
      <c r="DS102" s="838"/>
      <c r="DT102" s="838"/>
      <c r="DU102" s="900"/>
      <c r="DV102" s="874"/>
      <c r="DW102" s="875"/>
      <c r="DX102" s="875"/>
      <c r="DY102" s="875"/>
      <c r="DZ102" s="87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77" t="s">
        <v>391</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78" t="s">
        <v>392</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79" t="s">
        <v>395</v>
      </c>
      <c r="B108" s="880"/>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1"/>
      <c r="AU108" s="879" t="s">
        <v>396</v>
      </c>
      <c r="AV108" s="880"/>
      <c r="AW108" s="880"/>
      <c r="AX108" s="880"/>
      <c r="AY108" s="880"/>
      <c r="AZ108" s="880"/>
      <c r="BA108" s="880"/>
      <c r="BB108" s="880"/>
      <c r="BC108" s="880"/>
      <c r="BD108" s="880"/>
      <c r="BE108" s="880"/>
      <c r="BF108" s="880"/>
      <c r="BG108" s="880"/>
      <c r="BH108" s="880"/>
      <c r="BI108" s="880"/>
      <c r="BJ108" s="880"/>
      <c r="BK108" s="880"/>
      <c r="BL108" s="880"/>
      <c r="BM108" s="880"/>
      <c r="BN108" s="880"/>
      <c r="BO108" s="880"/>
      <c r="BP108" s="880"/>
      <c r="BQ108" s="880"/>
      <c r="BR108" s="880"/>
      <c r="BS108" s="880"/>
      <c r="BT108" s="880"/>
      <c r="BU108" s="880"/>
      <c r="BV108" s="880"/>
      <c r="BW108" s="880"/>
      <c r="BX108" s="880"/>
      <c r="BY108" s="880"/>
      <c r="BZ108" s="880"/>
      <c r="CA108" s="880"/>
      <c r="CB108" s="880"/>
      <c r="CC108" s="880"/>
      <c r="CD108" s="880"/>
      <c r="CE108" s="880"/>
      <c r="CF108" s="880"/>
      <c r="CG108" s="880"/>
      <c r="CH108" s="880"/>
      <c r="CI108" s="880"/>
      <c r="CJ108" s="880"/>
      <c r="CK108" s="880"/>
      <c r="CL108" s="880"/>
      <c r="CM108" s="880"/>
      <c r="CN108" s="880"/>
      <c r="CO108" s="880"/>
      <c r="CP108" s="880"/>
      <c r="CQ108" s="880"/>
      <c r="CR108" s="880"/>
      <c r="CS108" s="880"/>
      <c r="CT108" s="880"/>
      <c r="CU108" s="880"/>
      <c r="CV108" s="880"/>
      <c r="CW108" s="880"/>
      <c r="CX108" s="880"/>
      <c r="CY108" s="880"/>
      <c r="CZ108" s="880"/>
      <c r="DA108" s="880"/>
      <c r="DB108" s="880"/>
      <c r="DC108" s="880"/>
      <c r="DD108" s="880"/>
      <c r="DE108" s="880"/>
      <c r="DF108" s="880"/>
      <c r="DG108" s="880"/>
      <c r="DH108" s="880"/>
      <c r="DI108" s="880"/>
      <c r="DJ108" s="880"/>
      <c r="DK108" s="880"/>
      <c r="DL108" s="880"/>
      <c r="DM108" s="880"/>
      <c r="DN108" s="880"/>
      <c r="DO108" s="880"/>
      <c r="DP108" s="880"/>
      <c r="DQ108" s="880"/>
      <c r="DR108" s="880"/>
      <c r="DS108" s="880"/>
      <c r="DT108" s="880"/>
      <c r="DU108" s="880"/>
      <c r="DV108" s="880"/>
      <c r="DW108" s="880"/>
      <c r="DX108" s="880"/>
      <c r="DY108" s="880"/>
      <c r="DZ108" s="881"/>
    </row>
    <row r="109" spans="1:131" s="197" customFormat="1" ht="26.25" customHeight="1">
      <c r="A109" s="882"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398</v>
      </c>
      <c r="AB109" s="883"/>
      <c r="AC109" s="883"/>
      <c r="AD109" s="883"/>
      <c r="AE109" s="884"/>
      <c r="AF109" s="885" t="s">
        <v>286</v>
      </c>
      <c r="AG109" s="883"/>
      <c r="AH109" s="883"/>
      <c r="AI109" s="883"/>
      <c r="AJ109" s="884"/>
      <c r="AK109" s="885" t="s">
        <v>285</v>
      </c>
      <c r="AL109" s="883"/>
      <c r="AM109" s="883"/>
      <c r="AN109" s="883"/>
      <c r="AO109" s="884"/>
      <c r="AP109" s="885" t="s">
        <v>399</v>
      </c>
      <c r="AQ109" s="883"/>
      <c r="AR109" s="883"/>
      <c r="AS109" s="883"/>
      <c r="AT109" s="886"/>
      <c r="AU109" s="882"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398</v>
      </c>
      <c r="BR109" s="883"/>
      <c r="BS109" s="883"/>
      <c r="BT109" s="883"/>
      <c r="BU109" s="884"/>
      <c r="BV109" s="885" t="s">
        <v>286</v>
      </c>
      <c r="BW109" s="883"/>
      <c r="BX109" s="883"/>
      <c r="BY109" s="883"/>
      <c r="BZ109" s="884"/>
      <c r="CA109" s="885" t="s">
        <v>285</v>
      </c>
      <c r="CB109" s="883"/>
      <c r="CC109" s="883"/>
      <c r="CD109" s="883"/>
      <c r="CE109" s="884"/>
      <c r="CF109" s="934" t="s">
        <v>399</v>
      </c>
      <c r="CG109" s="934"/>
      <c r="CH109" s="934"/>
      <c r="CI109" s="934"/>
      <c r="CJ109" s="934"/>
      <c r="CK109" s="885"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398</v>
      </c>
      <c r="DH109" s="883"/>
      <c r="DI109" s="883"/>
      <c r="DJ109" s="883"/>
      <c r="DK109" s="884"/>
      <c r="DL109" s="885" t="s">
        <v>286</v>
      </c>
      <c r="DM109" s="883"/>
      <c r="DN109" s="883"/>
      <c r="DO109" s="883"/>
      <c r="DP109" s="884"/>
      <c r="DQ109" s="885" t="s">
        <v>285</v>
      </c>
      <c r="DR109" s="883"/>
      <c r="DS109" s="883"/>
      <c r="DT109" s="883"/>
      <c r="DU109" s="884"/>
      <c r="DV109" s="885" t="s">
        <v>399</v>
      </c>
      <c r="DW109" s="883"/>
      <c r="DX109" s="883"/>
      <c r="DY109" s="883"/>
      <c r="DZ109" s="886"/>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1215798</v>
      </c>
      <c r="AB110" s="920"/>
      <c r="AC110" s="920"/>
      <c r="AD110" s="920"/>
      <c r="AE110" s="921"/>
      <c r="AF110" s="922">
        <v>1221783</v>
      </c>
      <c r="AG110" s="920"/>
      <c r="AH110" s="920"/>
      <c r="AI110" s="920"/>
      <c r="AJ110" s="921"/>
      <c r="AK110" s="922">
        <v>1219139</v>
      </c>
      <c r="AL110" s="920"/>
      <c r="AM110" s="920"/>
      <c r="AN110" s="920"/>
      <c r="AO110" s="921"/>
      <c r="AP110" s="923">
        <v>13.1</v>
      </c>
      <c r="AQ110" s="924"/>
      <c r="AR110" s="924"/>
      <c r="AS110" s="924"/>
      <c r="AT110" s="925"/>
      <c r="AU110" s="926" t="s">
        <v>61</v>
      </c>
      <c r="AV110" s="927"/>
      <c r="AW110" s="927"/>
      <c r="AX110" s="927"/>
      <c r="AY110" s="928"/>
      <c r="AZ110" s="949" t="s">
        <v>402</v>
      </c>
      <c r="BA110" s="917"/>
      <c r="BB110" s="917"/>
      <c r="BC110" s="917"/>
      <c r="BD110" s="917"/>
      <c r="BE110" s="917"/>
      <c r="BF110" s="917"/>
      <c r="BG110" s="917"/>
      <c r="BH110" s="917"/>
      <c r="BI110" s="917"/>
      <c r="BJ110" s="917"/>
      <c r="BK110" s="917"/>
      <c r="BL110" s="917"/>
      <c r="BM110" s="917"/>
      <c r="BN110" s="917"/>
      <c r="BO110" s="917"/>
      <c r="BP110" s="918"/>
      <c r="BQ110" s="942">
        <v>12668222</v>
      </c>
      <c r="BR110" s="943"/>
      <c r="BS110" s="943"/>
      <c r="BT110" s="943"/>
      <c r="BU110" s="943"/>
      <c r="BV110" s="943">
        <v>13216227</v>
      </c>
      <c r="BW110" s="943"/>
      <c r="BX110" s="943"/>
      <c r="BY110" s="943"/>
      <c r="BZ110" s="943"/>
      <c r="CA110" s="943">
        <v>14355391</v>
      </c>
      <c r="CB110" s="943"/>
      <c r="CC110" s="943"/>
      <c r="CD110" s="943"/>
      <c r="CE110" s="943"/>
      <c r="CF110" s="950">
        <v>154.69999999999999</v>
      </c>
      <c r="CG110" s="951"/>
      <c r="CH110" s="951"/>
      <c r="CI110" s="951"/>
      <c r="CJ110" s="951"/>
      <c r="CK110" s="952" t="s">
        <v>403</v>
      </c>
      <c r="CL110" s="953"/>
      <c r="CM110" s="939" t="s">
        <v>404</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111</v>
      </c>
      <c r="DH110" s="943"/>
      <c r="DI110" s="943"/>
      <c r="DJ110" s="943"/>
      <c r="DK110" s="943"/>
      <c r="DL110" s="943" t="s">
        <v>111</v>
      </c>
      <c r="DM110" s="943"/>
      <c r="DN110" s="943"/>
      <c r="DO110" s="943"/>
      <c r="DP110" s="943"/>
      <c r="DQ110" s="943" t="s">
        <v>111</v>
      </c>
      <c r="DR110" s="943"/>
      <c r="DS110" s="943"/>
      <c r="DT110" s="943"/>
      <c r="DU110" s="943"/>
      <c r="DV110" s="901" t="s">
        <v>111</v>
      </c>
      <c r="DW110" s="901"/>
      <c r="DX110" s="901"/>
      <c r="DY110" s="901"/>
      <c r="DZ110" s="902"/>
    </row>
    <row r="111" spans="1:131" s="197" customFormat="1" ht="26.25" customHeight="1">
      <c r="A111" s="903" t="s">
        <v>405</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9"/>
      <c r="AV111" s="930"/>
      <c r="AW111" s="930"/>
      <c r="AX111" s="930"/>
      <c r="AY111" s="931"/>
      <c r="AZ111" s="913" t="s">
        <v>406</v>
      </c>
      <c r="BA111" s="914"/>
      <c r="BB111" s="914"/>
      <c r="BC111" s="914"/>
      <c r="BD111" s="914"/>
      <c r="BE111" s="914"/>
      <c r="BF111" s="914"/>
      <c r="BG111" s="914"/>
      <c r="BH111" s="914"/>
      <c r="BI111" s="914"/>
      <c r="BJ111" s="914"/>
      <c r="BK111" s="914"/>
      <c r="BL111" s="914"/>
      <c r="BM111" s="914"/>
      <c r="BN111" s="914"/>
      <c r="BO111" s="914"/>
      <c r="BP111" s="915"/>
      <c r="BQ111" s="892">
        <v>156557</v>
      </c>
      <c r="BR111" s="893"/>
      <c r="BS111" s="893"/>
      <c r="BT111" s="893"/>
      <c r="BU111" s="893"/>
      <c r="BV111" s="893">
        <v>342729</v>
      </c>
      <c r="BW111" s="893"/>
      <c r="BX111" s="893"/>
      <c r="BY111" s="893"/>
      <c r="BZ111" s="893"/>
      <c r="CA111" s="893">
        <v>430012</v>
      </c>
      <c r="CB111" s="893"/>
      <c r="CC111" s="893"/>
      <c r="CD111" s="893"/>
      <c r="CE111" s="893"/>
      <c r="CF111" s="887">
        <v>4.5999999999999996</v>
      </c>
      <c r="CG111" s="888"/>
      <c r="CH111" s="888"/>
      <c r="CI111" s="888"/>
      <c r="CJ111" s="888"/>
      <c r="CK111" s="954"/>
      <c r="CL111" s="955"/>
      <c r="CM111" s="889" t="s">
        <v>407</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892" t="s">
        <v>111</v>
      </c>
      <c r="DH111" s="893"/>
      <c r="DI111" s="893"/>
      <c r="DJ111" s="893"/>
      <c r="DK111" s="893"/>
      <c r="DL111" s="893" t="s">
        <v>111</v>
      </c>
      <c r="DM111" s="893"/>
      <c r="DN111" s="893"/>
      <c r="DO111" s="893"/>
      <c r="DP111" s="893"/>
      <c r="DQ111" s="893" t="s">
        <v>111</v>
      </c>
      <c r="DR111" s="893"/>
      <c r="DS111" s="893"/>
      <c r="DT111" s="893"/>
      <c r="DU111" s="893"/>
      <c r="DV111" s="894" t="s">
        <v>111</v>
      </c>
      <c r="DW111" s="894"/>
      <c r="DX111" s="894"/>
      <c r="DY111" s="894"/>
      <c r="DZ111" s="895"/>
    </row>
    <row r="112" spans="1:131" s="197" customFormat="1" ht="26.25" customHeight="1">
      <c r="A112" s="977" t="s">
        <v>408</v>
      </c>
      <c r="B112" s="978"/>
      <c r="C112" s="914" t="s">
        <v>409</v>
      </c>
      <c r="D112" s="914"/>
      <c r="E112" s="914"/>
      <c r="F112" s="914"/>
      <c r="G112" s="914"/>
      <c r="H112" s="914"/>
      <c r="I112" s="914"/>
      <c r="J112" s="914"/>
      <c r="K112" s="914"/>
      <c r="L112" s="914"/>
      <c r="M112" s="914"/>
      <c r="N112" s="914"/>
      <c r="O112" s="914"/>
      <c r="P112" s="914"/>
      <c r="Q112" s="914"/>
      <c r="R112" s="914"/>
      <c r="S112" s="914"/>
      <c r="T112" s="914"/>
      <c r="U112" s="914"/>
      <c r="V112" s="914"/>
      <c r="W112" s="914"/>
      <c r="X112" s="914"/>
      <c r="Y112" s="914"/>
      <c r="Z112" s="915"/>
      <c r="AA112" s="935" t="s">
        <v>111</v>
      </c>
      <c r="AB112" s="936"/>
      <c r="AC112" s="936"/>
      <c r="AD112" s="936"/>
      <c r="AE112" s="937"/>
      <c r="AF112" s="938" t="s">
        <v>111</v>
      </c>
      <c r="AG112" s="936"/>
      <c r="AH112" s="936"/>
      <c r="AI112" s="936"/>
      <c r="AJ112" s="937"/>
      <c r="AK112" s="938" t="s">
        <v>111</v>
      </c>
      <c r="AL112" s="936"/>
      <c r="AM112" s="936"/>
      <c r="AN112" s="936"/>
      <c r="AO112" s="937"/>
      <c r="AP112" s="944" t="s">
        <v>111</v>
      </c>
      <c r="AQ112" s="945"/>
      <c r="AR112" s="945"/>
      <c r="AS112" s="945"/>
      <c r="AT112" s="946"/>
      <c r="AU112" s="929"/>
      <c r="AV112" s="930"/>
      <c r="AW112" s="930"/>
      <c r="AX112" s="930"/>
      <c r="AY112" s="931"/>
      <c r="AZ112" s="913" t="s">
        <v>410</v>
      </c>
      <c r="BA112" s="914"/>
      <c r="BB112" s="914"/>
      <c r="BC112" s="914"/>
      <c r="BD112" s="914"/>
      <c r="BE112" s="914"/>
      <c r="BF112" s="914"/>
      <c r="BG112" s="914"/>
      <c r="BH112" s="914"/>
      <c r="BI112" s="914"/>
      <c r="BJ112" s="914"/>
      <c r="BK112" s="914"/>
      <c r="BL112" s="914"/>
      <c r="BM112" s="914"/>
      <c r="BN112" s="914"/>
      <c r="BO112" s="914"/>
      <c r="BP112" s="915"/>
      <c r="BQ112" s="892">
        <v>9193145</v>
      </c>
      <c r="BR112" s="893"/>
      <c r="BS112" s="893"/>
      <c r="BT112" s="893"/>
      <c r="BU112" s="893"/>
      <c r="BV112" s="893">
        <v>8705992</v>
      </c>
      <c r="BW112" s="893"/>
      <c r="BX112" s="893"/>
      <c r="BY112" s="893"/>
      <c r="BZ112" s="893"/>
      <c r="CA112" s="893">
        <v>8509809</v>
      </c>
      <c r="CB112" s="893"/>
      <c r="CC112" s="893"/>
      <c r="CD112" s="893"/>
      <c r="CE112" s="893"/>
      <c r="CF112" s="887">
        <v>91.7</v>
      </c>
      <c r="CG112" s="888"/>
      <c r="CH112" s="888"/>
      <c r="CI112" s="888"/>
      <c r="CJ112" s="888"/>
      <c r="CK112" s="954"/>
      <c r="CL112" s="955"/>
      <c r="CM112" s="889" t="s">
        <v>411</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892" t="s">
        <v>111</v>
      </c>
      <c r="DH112" s="893"/>
      <c r="DI112" s="893"/>
      <c r="DJ112" s="893"/>
      <c r="DK112" s="893"/>
      <c r="DL112" s="893" t="s">
        <v>111</v>
      </c>
      <c r="DM112" s="893"/>
      <c r="DN112" s="893"/>
      <c r="DO112" s="893"/>
      <c r="DP112" s="893"/>
      <c r="DQ112" s="893" t="s">
        <v>111</v>
      </c>
      <c r="DR112" s="893"/>
      <c r="DS112" s="893"/>
      <c r="DT112" s="893"/>
      <c r="DU112" s="893"/>
      <c r="DV112" s="894" t="s">
        <v>111</v>
      </c>
      <c r="DW112" s="894"/>
      <c r="DX112" s="894"/>
      <c r="DY112" s="894"/>
      <c r="DZ112" s="895"/>
    </row>
    <row r="113" spans="1:130" s="197" customFormat="1" ht="26.25" customHeight="1">
      <c r="A113" s="979"/>
      <c r="B113" s="980"/>
      <c r="C113" s="914" t="s">
        <v>412</v>
      </c>
      <c r="D113" s="914"/>
      <c r="E113" s="914"/>
      <c r="F113" s="914"/>
      <c r="G113" s="914"/>
      <c r="H113" s="914"/>
      <c r="I113" s="914"/>
      <c r="J113" s="914"/>
      <c r="K113" s="914"/>
      <c r="L113" s="914"/>
      <c r="M113" s="914"/>
      <c r="N113" s="914"/>
      <c r="O113" s="914"/>
      <c r="P113" s="914"/>
      <c r="Q113" s="914"/>
      <c r="R113" s="914"/>
      <c r="S113" s="914"/>
      <c r="T113" s="914"/>
      <c r="U113" s="914"/>
      <c r="V113" s="914"/>
      <c r="W113" s="914"/>
      <c r="X113" s="914"/>
      <c r="Y113" s="914"/>
      <c r="Z113" s="915"/>
      <c r="AA113" s="906">
        <v>640489</v>
      </c>
      <c r="AB113" s="907"/>
      <c r="AC113" s="907"/>
      <c r="AD113" s="907"/>
      <c r="AE113" s="908"/>
      <c r="AF113" s="909">
        <v>611280</v>
      </c>
      <c r="AG113" s="907"/>
      <c r="AH113" s="907"/>
      <c r="AI113" s="907"/>
      <c r="AJ113" s="908"/>
      <c r="AK113" s="909">
        <v>658030</v>
      </c>
      <c r="AL113" s="907"/>
      <c r="AM113" s="907"/>
      <c r="AN113" s="907"/>
      <c r="AO113" s="908"/>
      <c r="AP113" s="910">
        <v>7.1</v>
      </c>
      <c r="AQ113" s="911"/>
      <c r="AR113" s="911"/>
      <c r="AS113" s="911"/>
      <c r="AT113" s="912"/>
      <c r="AU113" s="929"/>
      <c r="AV113" s="930"/>
      <c r="AW113" s="930"/>
      <c r="AX113" s="930"/>
      <c r="AY113" s="931"/>
      <c r="AZ113" s="913" t="s">
        <v>413</v>
      </c>
      <c r="BA113" s="914"/>
      <c r="BB113" s="914"/>
      <c r="BC113" s="914"/>
      <c r="BD113" s="914"/>
      <c r="BE113" s="914"/>
      <c r="BF113" s="914"/>
      <c r="BG113" s="914"/>
      <c r="BH113" s="914"/>
      <c r="BI113" s="914"/>
      <c r="BJ113" s="914"/>
      <c r="BK113" s="914"/>
      <c r="BL113" s="914"/>
      <c r="BM113" s="914"/>
      <c r="BN113" s="914"/>
      <c r="BO113" s="914"/>
      <c r="BP113" s="915"/>
      <c r="BQ113" s="892">
        <v>1174024</v>
      </c>
      <c r="BR113" s="893"/>
      <c r="BS113" s="893"/>
      <c r="BT113" s="893"/>
      <c r="BU113" s="893"/>
      <c r="BV113" s="893">
        <v>1009607</v>
      </c>
      <c r="BW113" s="893"/>
      <c r="BX113" s="893"/>
      <c r="BY113" s="893"/>
      <c r="BZ113" s="893"/>
      <c r="CA113" s="893">
        <v>982405</v>
      </c>
      <c r="CB113" s="893"/>
      <c r="CC113" s="893"/>
      <c r="CD113" s="893"/>
      <c r="CE113" s="893"/>
      <c r="CF113" s="887">
        <v>10.6</v>
      </c>
      <c r="CG113" s="888"/>
      <c r="CH113" s="888"/>
      <c r="CI113" s="888"/>
      <c r="CJ113" s="888"/>
      <c r="CK113" s="954"/>
      <c r="CL113" s="955"/>
      <c r="CM113" s="889" t="s">
        <v>414</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935" t="s">
        <v>111</v>
      </c>
      <c r="DH113" s="936"/>
      <c r="DI113" s="936"/>
      <c r="DJ113" s="936"/>
      <c r="DK113" s="937"/>
      <c r="DL113" s="938" t="s">
        <v>111</v>
      </c>
      <c r="DM113" s="936"/>
      <c r="DN113" s="936"/>
      <c r="DO113" s="936"/>
      <c r="DP113" s="937"/>
      <c r="DQ113" s="938" t="s">
        <v>111</v>
      </c>
      <c r="DR113" s="936"/>
      <c r="DS113" s="936"/>
      <c r="DT113" s="936"/>
      <c r="DU113" s="937"/>
      <c r="DV113" s="944" t="s">
        <v>111</v>
      </c>
      <c r="DW113" s="945"/>
      <c r="DX113" s="945"/>
      <c r="DY113" s="945"/>
      <c r="DZ113" s="946"/>
    </row>
    <row r="114" spans="1:130" s="197" customFormat="1" ht="26.25" customHeight="1">
      <c r="A114" s="979"/>
      <c r="B114" s="980"/>
      <c r="C114" s="914" t="s">
        <v>415</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5"/>
      <c r="AA114" s="935">
        <v>193266</v>
      </c>
      <c r="AB114" s="936"/>
      <c r="AC114" s="936"/>
      <c r="AD114" s="936"/>
      <c r="AE114" s="937"/>
      <c r="AF114" s="938">
        <v>170267</v>
      </c>
      <c r="AG114" s="936"/>
      <c r="AH114" s="936"/>
      <c r="AI114" s="936"/>
      <c r="AJ114" s="937"/>
      <c r="AK114" s="938">
        <v>191949</v>
      </c>
      <c r="AL114" s="936"/>
      <c r="AM114" s="936"/>
      <c r="AN114" s="936"/>
      <c r="AO114" s="937"/>
      <c r="AP114" s="944">
        <v>2.1</v>
      </c>
      <c r="AQ114" s="945"/>
      <c r="AR114" s="945"/>
      <c r="AS114" s="945"/>
      <c r="AT114" s="946"/>
      <c r="AU114" s="929"/>
      <c r="AV114" s="930"/>
      <c r="AW114" s="930"/>
      <c r="AX114" s="930"/>
      <c r="AY114" s="931"/>
      <c r="AZ114" s="913" t="s">
        <v>416</v>
      </c>
      <c r="BA114" s="914"/>
      <c r="BB114" s="914"/>
      <c r="BC114" s="914"/>
      <c r="BD114" s="914"/>
      <c r="BE114" s="914"/>
      <c r="BF114" s="914"/>
      <c r="BG114" s="914"/>
      <c r="BH114" s="914"/>
      <c r="BI114" s="914"/>
      <c r="BJ114" s="914"/>
      <c r="BK114" s="914"/>
      <c r="BL114" s="914"/>
      <c r="BM114" s="914"/>
      <c r="BN114" s="914"/>
      <c r="BO114" s="914"/>
      <c r="BP114" s="915"/>
      <c r="BQ114" s="892">
        <v>3009449</v>
      </c>
      <c r="BR114" s="893"/>
      <c r="BS114" s="893"/>
      <c r="BT114" s="893"/>
      <c r="BU114" s="893"/>
      <c r="BV114" s="893">
        <v>2775120</v>
      </c>
      <c r="BW114" s="893"/>
      <c r="BX114" s="893"/>
      <c r="BY114" s="893"/>
      <c r="BZ114" s="893"/>
      <c r="CA114" s="893">
        <v>2612434</v>
      </c>
      <c r="CB114" s="893"/>
      <c r="CC114" s="893"/>
      <c r="CD114" s="893"/>
      <c r="CE114" s="893"/>
      <c r="CF114" s="887">
        <v>28.1</v>
      </c>
      <c r="CG114" s="888"/>
      <c r="CH114" s="888"/>
      <c r="CI114" s="888"/>
      <c r="CJ114" s="888"/>
      <c r="CK114" s="954"/>
      <c r="CL114" s="955"/>
      <c r="CM114" s="889" t="s">
        <v>417</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935" t="s">
        <v>111</v>
      </c>
      <c r="DH114" s="936"/>
      <c r="DI114" s="936"/>
      <c r="DJ114" s="936"/>
      <c r="DK114" s="937"/>
      <c r="DL114" s="938" t="s">
        <v>111</v>
      </c>
      <c r="DM114" s="936"/>
      <c r="DN114" s="936"/>
      <c r="DO114" s="936"/>
      <c r="DP114" s="937"/>
      <c r="DQ114" s="938" t="s">
        <v>111</v>
      </c>
      <c r="DR114" s="936"/>
      <c r="DS114" s="936"/>
      <c r="DT114" s="936"/>
      <c r="DU114" s="937"/>
      <c r="DV114" s="944" t="s">
        <v>111</v>
      </c>
      <c r="DW114" s="945"/>
      <c r="DX114" s="945"/>
      <c r="DY114" s="945"/>
      <c r="DZ114" s="946"/>
    </row>
    <row r="115" spans="1:130" s="197" customFormat="1" ht="26.25" customHeight="1">
      <c r="A115" s="979"/>
      <c r="B115" s="980"/>
      <c r="C115" s="914" t="s">
        <v>418</v>
      </c>
      <c r="D115" s="914"/>
      <c r="E115" s="914"/>
      <c r="F115" s="914"/>
      <c r="G115" s="914"/>
      <c r="H115" s="914"/>
      <c r="I115" s="914"/>
      <c r="J115" s="914"/>
      <c r="K115" s="914"/>
      <c r="L115" s="914"/>
      <c r="M115" s="914"/>
      <c r="N115" s="914"/>
      <c r="O115" s="914"/>
      <c r="P115" s="914"/>
      <c r="Q115" s="914"/>
      <c r="R115" s="914"/>
      <c r="S115" s="914"/>
      <c r="T115" s="914"/>
      <c r="U115" s="914"/>
      <c r="V115" s="914"/>
      <c r="W115" s="914"/>
      <c r="X115" s="914"/>
      <c r="Y115" s="914"/>
      <c r="Z115" s="915"/>
      <c r="AA115" s="906">
        <v>18878</v>
      </c>
      <c r="AB115" s="907"/>
      <c r="AC115" s="907"/>
      <c r="AD115" s="907"/>
      <c r="AE115" s="908"/>
      <c r="AF115" s="909">
        <v>17768</v>
      </c>
      <c r="AG115" s="907"/>
      <c r="AH115" s="907"/>
      <c r="AI115" s="907"/>
      <c r="AJ115" s="908"/>
      <c r="AK115" s="909">
        <v>13445</v>
      </c>
      <c r="AL115" s="907"/>
      <c r="AM115" s="907"/>
      <c r="AN115" s="907"/>
      <c r="AO115" s="908"/>
      <c r="AP115" s="910">
        <v>0.1</v>
      </c>
      <c r="AQ115" s="911"/>
      <c r="AR115" s="911"/>
      <c r="AS115" s="911"/>
      <c r="AT115" s="912"/>
      <c r="AU115" s="929"/>
      <c r="AV115" s="930"/>
      <c r="AW115" s="930"/>
      <c r="AX115" s="930"/>
      <c r="AY115" s="931"/>
      <c r="AZ115" s="913" t="s">
        <v>419</v>
      </c>
      <c r="BA115" s="914"/>
      <c r="BB115" s="914"/>
      <c r="BC115" s="914"/>
      <c r="BD115" s="914"/>
      <c r="BE115" s="914"/>
      <c r="BF115" s="914"/>
      <c r="BG115" s="914"/>
      <c r="BH115" s="914"/>
      <c r="BI115" s="914"/>
      <c r="BJ115" s="914"/>
      <c r="BK115" s="914"/>
      <c r="BL115" s="914"/>
      <c r="BM115" s="914"/>
      <c r="BN115" s="914"/>
      <c r="BO115" s="914"/>
      <c r="BP115" s="915"/>
      <c r="BQ115" s="892" t="s">
        <v>111</v>
      </c>
      <c r="BR115" s="893"/>
      <c r="BS115" s="893"/>
      <c r="BT115" s="893"/>
      <c r="BU115" s="893"/>
      <c r="BV115" s="893" t="s">
        <v>111</v>
      </c>
      <c r="BW115" s="893"/>
      <c r="BX115" s="893"/>
      <c r="BY115" s="893"/>
      <c r="BZ115" s="893"/>
      <c r="CA115" s="893" t="s">
        <v>111</v>
      </c>
      <c r="CB115" s="893"/>
      <c r="CC115" s="893"/>
      <c r="CD115" s="893"/>
      <c r="CE115" s="893"/>
      <c r="CF115" s="887" t="s">
        <v>111</v>
      </c>
      <c r="CG115" s="888"/>
      <c r="CH115" s="888"/>
      <c r="CI115" s="888"/>
      <c r="CJ115" s="888"/>
      <c r="CK115" s="954"/>
      <c r="CL115" s="955"/>
      <c r="CM115" s="913" t="s">
        <v>420</v>
      </c>
      <c r="CN115" s="958"/>
      <c r="CO115" s="958"/>
      <c r="CP115" s="958"/>
      <c r="CQ115" s="958"/>
      <c r="CR115" s="958"/>
      <c r="CS115" s="958"/>
      <c r="CT115" s="958"/>
      <c r="CU115" s="958"/>
      <c r="CV115" s="958"/>
      <c r="CW115" s="958"/>
      <c r="CX115" s="958"/>
      <c r="CY115" s="958"/>
      <c r="CZ115" s="958"/>
      <c r="DA115" s="958"/>
      <c r="DB115" s="958"/>
      <c r="DC115" s="958"/>
      <c r="DD115" s="958"/>
      <c r="DE115" s="958"/>
      <c r="DF115" s="915"/>
      <c r="DG115" s="935">
        <v>98323</v>
      </c>
      <c r="DH115" s="936"/>
      <c r="DI115" s="936"/>
      <c r="DJ115" s="936"/>
      <c r="DK115" s="937"/>
      <c r="DL115" s="938">
        <v>295116</v>
      </c>
      <c r="DM115" s="936"/>
      <c r="DN115" s="936"/>
      <c r="DO115" s="936"/>
      <c r="DP115" s="937"/>
      <c r="DQ115" s="938">
        <v>393018</v>
      </c>
      <c r="DR115" s="936"/>
      <c r="DS115" s="936"/>
      <c r="DT115" s="936"/>
      <c r="DU115" s="937"/>
      <c r="DV115" s="944">
        <v>4.2</v>
      </c>
      <c r="DW115" s="945"/>
      <c r="DX115" s="945"/>
      <c r="DY115" s="945"/>
      <c r="DZ115" s="946"/>
    </row>
    <row r="116" spans="1:130" s="197" customFormat="1" ht="26.25" customHeight="1">
      <c r="A116" s="981"/>
      <c r="B116" s="982"/>
      <c r="C116" s="947" t="s">
        <v>421</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935">
        <v>1570</v>
      </c>
      <c r="AB116" s="936"/>
      <c r="AC116" s="936"/>
      <c r="AD116" s="936"/>
      <c r="AE116" s="937"/>
      <c r="AF116" s="938">
        <v>917</v>
      </c>
      <c r="AG116" s="936"/>
      <c r="AH116" s="936"/>
      <c r="AI116" s="936"/>
      <c r="AJ116" s="937"/>
      <c r="AK116" s="938">
        <v>822</v>
      </c>
      <c r="AL116" s="936"/>
      <c r="AM116" s="936"/>
      <c r="AN116" s="936"/>
      <c r="AO116" s="937"/>
      <c r="AP116" s="944">
        <v>0</v>
      </c>
      <c r="AQ116" s="945"/>
      <c r="AR116" s="945"/>
      <c r="AS116" s="945"/>
      <c r="AT116" s="946"/>
      <c r="AU116" s="929"/>
      <c r="AV116" s="930"/>
      <c r="AW116" s="930"/>
      <c r="AX116" s="930"/>
      <c r="AY116" s="931"/>
      <c r="AZ116" s="913" t="s">
        <v>422</v>
      </c>
      <c r="BA116" s="914"/>
      <c r="BB116" s="914"/>
      <c r="BC116" s="914"/>
      <c r="BD116" s="914"/>
      <c r="BE116" s="914"/>
      <c r="BF116" s="914"/>
      <c r="BG116" s="914"/>
      <c r="BH116" s="914"/>
      <c r="BI116" s="914"/>
      <c r="BJ116" s="914"/>
      <c r="BK116" s="914"/>
      <c r="BL116" s="914"/>
      <c r="BM116" s="914"/>
      <c r="BN116" s="914"/>
      <c r="BO116" s="914"/>
      <c r="BP116" s="915"/>
      <c r="BQ116" s="892" t="s">
        <v>111</v>
      </c>
      <c r="BR116" s="893"/>
      <c r="BS116" s="893"/>
      <c r="BT116" s="893"/>
      <c r="BU116" s="893"/>
      <c r="BV116" s="893" t="s">
        <v>111</v>
      </c>
      <c r="BW116" s="893"/>
      <c r="BX116" s="893"/>
      <c r="BY116" s="893"/>
      <c r="BZ116" s="893"/>
      <c r="CA116" s="893" t="s">
        <v>111</v>
      </c>
      <c r="CB116" s="893"/>
      <c r="CC116" s="893"/>
      <c r="CD116" s="893"/>
      <c r="CE116" s="893"/>
      <c r="CF116" s="887" t="s">
        <v>111</v>
      </c>
      <c r="CG116" s="888"/>
      <c r="CH116" s="888"/>
      <c r="CI116" s="888"/>
      <c r="CJ116" s="888"/>
      <c r="CK116" s="954"/>
      <c r="CL116" s="955"/>
      <c r="CM116" s="889" t="s">
        <v>423</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935">
        <v>58234</v>
      </c>
      <c r="DH116" s="936"/>
      <c r="DI116" s="936"/>
      <c r="DJ116" s="936"/>
      <c r="DK116" s="937"/>
      <c r="DL116" s="938">
        <v>47613</v>
      </c>
      <c r="DM116" s="936"/>
      <c r="DN116" s="936"/>
      <c r="DO116" s="936"/>
      <c r="DP116" s="937"/>
      <c r="DQ116" s="938">
        <v>36994</v>
      </c>
      <c r="DR116" s="936"/>
      <c r="DS116" s="936"/>
      <c r="DT116" s="936"/>
      <c r="DU116" s="937"/>
      <c r="DV116" s="944">
        <v>0.4</v>
      </c>
      <c r="DW116" s="945"/>
      <c r="DX116" s="945"/>
      <c r="DY116" s="945"/>
      <c r="DZ116" s="946"/>
    </row>
    <row r="117" spans="1:130" s="197" customFormat="1" ht="26.25" customHeight="1">
      <c r="A117" s="882"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2" t="s">
        <v>424</v>
      </c>
      <c r="Z117" s="884"/>
      <c r="AA117" s="967">
        <v>2070001</v>
      </c>
      <c r="AB117" s="968"/>
      <c r="AC117" s="968"/>
      <c r="AD117" s="968"/>
      <c r="AE117" s="969"/>
      <c r="AF117" s="970">
        <v>2022015</v>
      </c>
      <c r="AG117" s="968"/>
      <c r="AH117" s="968"/>
      <c r="AI117" s="968"/>
      <c r="AJ117" s="969"/>
      <c r="AK117" s="970">
        <v>2083385</v>
      </c>
      <c r="AL117" s="968"/>
      <c r="AM117" s="968"/>
      <c r="AN117" s="968"/>
      <c r="AO117" s="969"/>
      <c r="AP117" s="971"/>
      <c r="AQ117" s="972"/>
      <c r="AR117" s="972"/>
      <c r="AS117" s="972"/>
      <c r="AT117" s="973"/>
      <c r="AU117" s="929"/>
      <c r="AV117" s="930"/>
      <c r="AW117" s="930"/>
      <c r="AX117" s="930"/>
      <c r="AY117" s="931"/>
      <c r="AZ117" s="964" t="s">
        <v>425</v>
      </c>
      <c r="BA117" s="947"/>
      <c r="BB117" s="947"/>
      <c r="BC117" s="947"/>
      <c r="BD117" s="947"/>
      <c r="BE117" s="947"/>
      <c r="BF117" s="947"/>
      <c r="BG117" s="947"/>
      <c r="BH117" s="947"/>
      <c r="BI117" s="947"/>
      <c r="BJ117" s="947"/>
      <c r="BK117" s="947"/>
      <c r="BL117" s="947"/>
      <c r="BM117" s="947"/>
      <c r="BN117" s="947"/>
      <c r="BO117" s="947"/>
      <c r="BP117" s="948"/>
      <c r="BQ117" s="965" t="s">
        <v>111</v>
      </c>
      <c r="BR117" s="966"/>
      <c r="BS117" s="966"/>
      <c r="BT117" s="966"/>
      <c r="BU117" s="966"/>
      <c r="BV117" s="966" t="s">
        <v>111</v>
      </c>
      <c r="BW117" s="966"/>
      <c r="BX117" s="966"/>
      <c r="BY117" s="966"/>
      <c r="BZ117" s="966"/>
      <c r="CA117" s="966" t="s">
        <v>111</v>
      </c>
      <c r="CB117" s="966"/>
      <c r="CC117" s="966"/>
      <c r="CD117" s="966"/>
      <c r="CE117" s="966"/>
      <c r="CF117" s="887" t="s">
        <v>111</v>
      </c>
      <c r="CG117" s="888"/>
      <c r="CH117" s="888"/>
      <c r="CI117" s="888"/>
      <c r="CJ117" s="888"/>
      <c r="CK117" s="954"/>
      <c r="CL117" s="955"/>
      <c r="CM117" s="889" t="s">
        <v>426</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935" t="s">
        <v>111</v>
      </c>
      <c r="DH117" s="936"/>
      <c r="DI117" s="936"/>
      <c r="DJ117" s="936"/>
      <c r="DK117" s="937"/>
      <c r="DL117" s="938" t="s">
        <v>111</v>
      </c>
      <c r="DM117" s="936"/>
      <c r="DN117" s="936"/>
      <c r="DO117" s="936"/>
      <c r="DP117" s="937"/>
      <c r="DQ117" s="938" t="s">
        <v>111</v>
      </c>
      <c r="DR117" s="936"/>
      <c r="DS117" s="936"/>
      <c r="DT117" s="936"/>
      <c r="DU117" s="937"/>
      <c r="DV117" s="944" t="s">
        <v>111</v>
      </c>
      <c r="DW117" s="945"/>
      <c r="DX117" s="945"/>
      <c r="DY117" s="945"/>
      <c r="DZ117" s="946"/>
    </row>
    <row r="118" spans="1:130" s="197" customFormat="1" ht="26.25" customHeight="1">
      <c r="A118" s="882"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398</v>
      </c>
      <c r="AB118" s="883"/>
      <c r="AC118" s="883"/>
      <c r="AD118" s="883"/>
      <c r="AE118" s="884"/>
      <c r="AF118" s="885" t="s">
        <v>286</v>
      </c>
      <c r="AG118" s="883"/>
      <c r="AH118" s="883"/>
      <c r="AI118" s="883"/>
      <c r="AJ118" s="884"/>
      <c r="AK118" s="885" t="s">
        <v>285</v>
      </c>
      <c r="AL118" s="883"/>
      <c r="AM118" s="883"/>
      <c r="AN118" s="883"/>
      <c r="AO118" s="884"/>
      <c r="AP118" s="959" t="s">
        <v>399</v>
      </c>
      <c r="AQ118" s="960"/>
      <c r="AR118" s="960"/>
      <c r="AS118" s="960"/>
      <c r="AT118" s="961"/>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962" t="s">
        <v>427</v>
      </c>
      <c r="BP118" s="963"/>
      <c r="BQ118" s="965">
        <v>26201397</v>
      </c>
      <c r="BR118" s="966"/>
      <c r="BS118" s="966"/>
      <c r="BT118" s="966"/>
      <c r="BU118" s="966"/>
      <c r="BV118" s="966">
        <v>26049675</v>
      </c>
      <c r="BW118" s="966"/>
      <c r="BX118" s="966"/>
      <c r="BY118" s="966"/>
      <c r="BZ118" s="966"/>
      <c r="CA118" s="966">
        <v>26890051</v>
      </c>
      <c r="CB118" s="966"/>
      <c r="CC118" s="966"/>
      <c r="CD118" s="966"/>
      <c r="CE118" s="966"/>
      <c r="CF118" s="974"/>
      <c r="CG118" s="975"/>
      <c r="CH118" s="975"/>
      <c r="CI118" s="975"/>
      <c r="CJ118" s="976"/>
      <c r="CK118" s="954"/>
      <c r="CL118" s="955"/>
      <c r="CM118" s="889" t="s">
        <v>428</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935" t="s">
        <v>111</v>
      </c>
      <c r="DH118" s="936"/>
      <c r="DI118" s="936"/>
      <c r="DJ118" s="936"/>
      <c r="DK118" s="937"/>
      <c r="DL118" s="938" t="s">
        <v>111</v>
      </c>
      <c r="DM118" s="936"/>
      <c r="DN118" s="936"/>
      <c r="DO118" s="936"/>
      <c r="DP118" s="937"/>
      <c r="DQ118" s="938" t="s">
        <v>111</v>
      </c>
      <c r="DR118" s="936"/>
      <c r="DS118" s="936"/>
      <c r="DT118" s="936"/>
      <c r="DU118" s="937"/>
      <c r="DV118" s="944" t="s">
        <v>111</v>
      </c>
      <c r="DW118" s="945"/>
      <c r="DX118" s="945"/>
      <c r="DY118" s="945"/>
      <c r="DZ118" s="946"/>
    </row>
    <row r="119" spans="1:130" s="197" customFormat="1" ht="26.25" customHeight="1">
      <c r="A119" s="1066" t="s">
        <v>403</v>
      </c>
      <c r="B119" s="953"/>
      <c r="C119" s="939" t="s">
        <v>404</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993" t="s">
        <v>429</v>
      </c>
      <c r="AV119" s="994"/>
      <c r="AW119" s="994"/>
      <c r="AX119" s="994"/>
      <c r="AY119" s="995"/>
      <c r="AZ119" s="949" t="s">
        <v>430</v>
      </c>
      <c r="BA119" s="917"/>
      <c r="BB119" s="917"/>
      <c r="BC119" s="917"/>
      <c r="BD119" s="917"/>
      <c r="BE119" s="917"/>
      <c r="BF119" s="917"/>
      <c r="BG119" s="917"/>
      <c r="BH119" s="917"/>
      <c r="BI119" s="917"/>
      <c r="BJ119" s="917"/>
      <c r="BK119" s="917"/>
      <c r="BL119" s="917"/>
      <c r="BM119" s="917"/>
      <c r="BN119" s="917"/>
      <c r="BO119" s="917"/>
      <c r="BP119" s="918"/>
      <c r="BQ119" s="942">
        <v>2632193</v>
      </c>
      <c r="BR119" s="943"/>
      <c r="BS119" s="943"/>
      <c r="BT119" s="943"/>
      <c r="BU119" s="943"/>
      <c r="BV119" s="943">
        <v>2631898</v>
      </c>
      <c r="BW119" s="943"/>
      <c r="BX119" s="943"/>
      <c r="BY119" s="943"/>
      <c r="BZ119" s="943"/>
      <c r="CA119" s="943">
        <v>2641040</v>
      </c>
      <c r="CB119" s="943"/>
      <c r="CC119" s="943"/>
      <c r="CD119" s="943"/>
      <c r="CE119" s="943"/>
      <c r="CF119" s="950">
        <v>28.5</v>
      </c>
      <c r="CG119" s="951"/>
      <c r="CH119" s="951"/>
      <c r="CI119" s="951"/>
      <c r="CJ119" s="951"/>
      <c r="CK119" s="956"/>
      <c r="CL119" s="957"/>
      <c r="CM119" s="990" t="s">
        <v>431</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t="s">
        <v>111</v>
      </c>
      <c r="DH119" s="984"/>
      <c r="DI119" s="984"/>
      <c r="DJ119" s="984"/>
      <c r="DK119" s="985"/>
      <c r="DL119" s="986" t="s">
        <v>111</v>
      </c>
      <c r="DM119" s="984"/>
      <c r="DN119" s="984"/>
      <c r="DO119" s="984"/>
      <c r="DP119" s="985"/>
      <c r="DQ119" s="986" t="s">
        <v>111</v>
      </c>
      <c r="DR119" s="984"/>
      <c r="DS119" s="984"/>
      <c r="DT119" s="984"/>
      <c r="DU119" s="985"/>
      <c r="DV119" s="987" t="s">
        <v>111</v>
      </c>
      <c r="DW119" s="988"/>
      <c r="DX119" s="988"/>
      <c r="DY119" s="988"/>
      <c r="DZ119" s="989"/>
    </row>
    <row r="120" spans="1:130" s="197" customFormat="1" ht="26.25" customHeight="1">
      <c r="A120" s="1067"/>
      <c r="B120" s="955"/>
      <c r="C120" s="889" t="s">
        <v>407</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935" t="s">
        <v>111</v>
      </c>
      <c r="AB120" s="936"/>
      <c r="AC120" s="936"/>
      <c r="AD120" s="936"/>
      <c r="AE120" s="937"/>
      <c r="AF120" s="938" t="s">
        <v>111</v>
      </c>
      <c r="AG120" s="936"/>
      <c r="AH120" s="936"/>
      <c r="AI120" s="936"/>
      <c r="AJ120" s="937"/>
      <c r="AK120" s="938" t="s">
        <v>111</v>
      </c>
      <c r="AL120" s="936"/>
      <c r="AM120" s="936"/>
      <c r="AN120" s="936"/>
      <c r="AO120" s="937"/>
      <c r="AP120" s="944" t="s">
        <v>111</v>
      </c>
      <c r="AQ120" s="945"/>
      <c r="AR120" s="945"/>
      <c r="AS120" s="945"/>
      <c r="AT120" s="946"/>
      <c r="AU120" s="996"/>
      <c r="AV120" s="997"/>
      <c r="AW120" s="997"/>
      <c r="AX120" s="997"/>
      <c r="AY120" s="998"/>
      <c r="AZ120" s="913" t="s">
        <v>432</v>
      </c>
      <c r="BA120" s="914"/>
      <c r="BB120" s="914"/>
      <c r="BC120" s="914"/>
      <c r="BD120" s="914"/>
      <c r="BE120" s="914"/>
      <c r="BF120" s="914"/>
      <c r="BG120" s="914"/>
      <c r="BH120" s="914"/>
      <c r="BI120" s="914"/>
      <c r="BJ120" s="914"/>
      <c r="BK120" s="914"/>
      <c r="BL120" s="914"/>
      <c r="BM120" s="914"/>
      <c r="BN120" s="914"/>
      <c r="BO120" s="914"/>
      <c r="BP120" s="915"/>
      <c r="BQ120" s="892">
        <v>5209817</v>
      </c>
      <c r="BR120" s="893"/>
      <c r="BS120" s="893"/>
      <c r="BT120" s="893"/>
      <c r="BU120" s="893"/>
      <c r="BV120" s="893">
        <v>5056734</v>
      </c>
      <c r="BW120" s="893"/>
      <c r="BX120" s="893"/>
      <c r="BY120" s="893"/>
      <c r="BZ120" s="893"/>
      <c r="CA120" s="893">
        <v>4936369</v>
      </c>
      <c r="CB120" s="893"/>
      <c r="CC120" s="893"/>
      <c r="CD120" s="893"/>
      <c r="CE120" s="893"/>
      <c r="CF120" s="887">
        <v>53.2</v>
      </c>
      <c r="CG120" s="888"/>
      <c r="CH120" s="888"/>
      <c r="CI120" s="888"/>
      <c r="CJ120" s="888"/>
      <c r="CK120" s="1007" t="s">
        <v>433</v>
      </c>
      <c r="CL120" s="1008"/>
      <c r="CM120" s="1008"/>
      <c r="CN120" s="1008"/>
      <c r="CO120" s="1009"/>
      <c r="CP120" s="1015" t="s">
        <v>382</v>
      </c>
      <c r="CQ120" s="1016"/>
      <c r="CR120" s="1016"/>
      <c r="CS120" s="1016"/>
      <c r="CT120" s="1016"/>
      <c r="CU120" s="1016"/>
      <c r="CV120" s="1016"/>
      <c r="CW120" s="1016"/>
      <c r="CX120" s="1016"/>
      <c r="CY120" s="1016"/>
      <c r="CZ120" s="1016"/>
      <c r="DA120" s="1016"/>
      <c r="DB120" s="1016"/>
      <c r="DC120" s="1016"/>
      <c r="DD120" s="1016"/>
      <c r="DE120" s="1016"/>
      <c r="DF120" s="1017"/>
      <c r="DG120" s="942">
        <v>9190829</v>
      </c>
      <c r="DH120" s="943"/>
      <c r="DI120" s="943"/>
      <c r="DJ120" s="943"/>
      <c r="DK120" s="943"/>
      <c r="DL120" s="943">
        <v>8703747</v>
      </c>
      <c r="DM120" s="943"/>
      <c r="DN120" s="943"/>
      <c r="DO120" s="943"/>
      <c r="DP120" s="943"/>
      <c r="DQ120" s="943">
        <v>8509809</v>
      </c>
      <c r="DR120" s="943"/>
      <c r="DS120" s="943"/>
      <c r="DT120" s="943"/>
      <c r="DU120" s="943"/>
      <c r="DV120" s="901">
        <v>91.7</v>
      </c>
      <c r="DW120" s="901"/>
      <c r="DX120" s="901"/>
      <c r="DY120" s="901"/>
      <c r="DZ120" s="902"/>
    </row>
    <row r="121" spans="1:130" s="197" customFormat="1" ht="26.25" customHeight="1">
      <c r="A121" s="1067"/>
      <c r="B121" s="955"/>
      <c r="C121" s="1004" t="s">
        <v>434</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35" t="s">
        <v>111</v>
      </c>
      <c r="AB121" s="936"/>
      <c r="AC121" s="936"/>
      <c r="AD121" s="936"/>
      <c r="AE121" s="937"/>
      <c r="AF121" s="938" t="s">
        <v>111</v>
      </c>
      <c r="AG121" s="936"/>
      <c r="AH121" s="936"/>
      <c r="AI121" s="936"/>
      <c r="AJ121" s="937"/>
      <c r="AK121" s="938" t="s">
        <v>111</v>
      </c>
      <c r="AL121" s="936"/>
      <c r="AM121" s="936"/>
      <c r="AN121" s="936"/>
      <c r="AO121" s="937"/>
      <c r="AP121" s="944" t="s">
        <v>111</v>
      </c>
      <c r="AQ121" s="945"/>
      <c r="AR121" s="945"/>
      <c r="AS121" s="945"/>
      <c r="AT121" s="946"/>
      <c r="AU121" s="996"/>
      <c r="AV121" s="997"/>
      <c r="AW121" s="997"/>
      <c r="AX121" s="997"/>
      <c r="AY121" s="998"/>
      <c r="AZ121" s="964" t="s">
        <v>435</v>
      </c>
      <c r="BA121" s="947"/>
      <c r="BB121" s="947"/>
      <c r="BC121" s="947"/>
      <c r="BD121" s="947"/>
      <c r="BE121" s="947"/>
      <c r="BF121" s="947"/>
      <c r="BG121" s="947"/>
      <c r="BH121" s="947"/>
      <c r="BI121" s="947"/>
      <c r="BJ121" s="947"/>
      <c r="BK121" s="947"/>
      <c r="BL121" s="947"/>
      <c r="BM121" s="947"/>
      <c r="BN121" s="947"/>
      <c r="BO121" s="947"/>
      <c r="BP121" s="948"/>
      <c r="BQ121" s="965">
        <v>17631309</v>
      </c>
      <c r="BR121" s="966"/>
      <c r="BS121" s="966"/>
      <c r="BT121" s="966"/>
      <c r="BU121" s="966"/>
      <c r="BV121" s="966">
        <v>17983919</v>
      </c>
      <c r="BW121" s="966"/>
      <c r="BX121" s="966"/>
      <c r="BY121" s="966"/>
      <c r="BZ121" s="966"/>
      <c r="CA121" s="966">
        <v>18081723</v>
      </c>
      <c r="CB121" s="966"/>
      <c r="CC121" s="966"/>
      <c r="CD121" s="966"/>
      <c r="CE121" s="966"/>
      <c r="CF121" s="1018">
        <v>194.8</v>
      </c>
      <c r="CG121" s="1019"/>
      <c r="CH121" s="1019"/>
      <c r="CI121" s="1019"/>
      <c r="CJ121" s="1019"/>
      <c r="CK121" s="1010"/>
      <c r="CL121" s="1011"/>
      <c r="CM121" s="1011"/>
      <c r="CN121" s="1011"/>
      <c r="CO121" s="1012"/>
      <c r="CP121" s="1001" t="s">
        <v>380</v>
      </c>
      <c r="CQ121" s="1002"/>
      <c r="CR121" s="1002"/>
      <c r="CS121" s="1002"/>
      <c r="CT121" s="1002"/>
      <c r="CU121" s="1002"/>
      <c r="CV121" s="1002"/>
      <c r="CW121" s="1002"/>
      <c r="CX121" s="1002"/>
      <c r="CY121" s="1002"/>
      <c r="CZ121" s="1002"/>
      <c r="DA121" s="1002"/>
      <c r="DB121" s="1002"/>
      <c r="DC121" s="1002"/>
      <c r="DD121" s="1002"/>
      <c r="DE121" s="1002"/>
      <c r="DF121" s="1003"/>
      <c r="DG121" s="892">
        <v>2316</v>
      </c>
      <c r="DH121" s="893"/>
      <c r="DI121" s="893"/>
      <c r="DJ121" s="893"/>
      <c r="DK121" s="893"/>
      <c r="DL121" s="893">
        <v>2245</v>
      </c>
      <c r="DM121" s="893"/>
      <c r="DN121" s="893"/>
      <c r="DO121" s="893"/>
      <c r="DP121" s="893"/>
      <c r="DQ121" s="893" t="s">
        <v>111</v>
      </c>
      <c r="DR121" s="893"/>
      <c r="DS121" s="893"/>
      <c r="DT121" s="893"/>
      <c r="DU121" s="893"/>
      <c r="DV121" s="894" t="s">
        <v>111</v>
      </c>
      <c r="DW121" s="894"/>
      <c r="DX121" s="894"/>
      <c r="DY121" s="894"/>
      <c r="DZ121" s="895"/>
    </row>
    <row r="122" spans="1:130" s="197" customFormat="1" ht="26.25" customHeight="1">
      <c r="A122" s="1067"/>
      <c r="B122" s="955"/>
      <c r="C122" s="889" t="s">
        <v>417</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935" t="s">
        <v>111</v>
      </c>
      <c r="AB122" s="936"/>
      <c r="AC122" s="936"/>
      <c r="AD122" s="936"/>
      <c r="AE122" s="937"/>
      <c r="AF122" s="938" t="s">
        <v>111</v>
      </c>
      <c r="AG122" s="936"/>
      <c r="AH122" s="936"/>
      <c r="AI122" s="936"/>
      <c r="AJ122" s="937"/>
      <c r="AK122" s="938" t="s">
        <v>111</v>
      </c>
      <c r="AL122" s="936"/>
      <c r="AM122" s="936"/>
      <c r="AN122" s="936"/>
      <c r="AO122" s="937"/>
      <c r="AP122" s="944" t="s">
        <v>111</v>
      </c>
      <c r="AQ122" s="945"/>
      <c r="AR122" s="945"/>
      <c r="AS122" s="945"/>
      <c r="AT122" s="946"/>
      <c r="AU122" s="999"/>
      <c r="AV122" s="1000"/>
      <c r="AW122" s="1000"/>
      <c r="AX122" s="1000"/>
      <c r="AY122" s="1000"/>
      <c r="AZ122" s="228" t="s">
        <v>169</v>
      </c>
      <c r="BA122" s="228"/>
      <c r="BB122" s="228"/>
      <c r="BC122" s="228"/>
      <c r="BD122" s="228"/>
      <c r="BE122" s="228"/>
      <c r="BF122" s="228"/>
      <c r="BG122" s="228"/>
      <c r="BH122" s="228"/>
      <c r="BI122" s="228"/>
      <c r="BJ122" s="228"/>
      <c r="BK122" s="228"/>
      <c r="BL122" s="228"/>
      <c r="BM122" s="228"/>
      <c r="BN122" s="228"/>
      <c r="BO122" s="962" t="s">
        <v>436</v>
      </c>
      <c r="BP122" s="963"/>
      <c r="BQ122" s="1028">
        <v>25473319</v>
      </c>
      <c r="BR122" s="1029"/>
      <c r="BS122" s="1029"/>
      <c r="BT122" s="1029"/>
      <c r="BU122" s="1029"/>
      <c r="BV122" s="1029">
        <v>25672551</v>
      </c>
      <c r="BW122" s="1029"/>
      <c r="BX122" s="1029"/>
      <c r="BY122" s="1029"/>
      <c r="BZ122" s="1029"/>
      <c r="CA122" s="1029">
        <v>25659132</v>
      </c>
      <c r="CB122" s="1029"/>
      <c r="CC122" s="1029"/>
      <c r="CD122" s="1029"/>
      <c r="CE122" s="1029"/>
      <c r="CF122" s="974"/>
      <c r="CG122" s="975"/>
      <c r="CH122" s="975"/>
      <c r="CI122" s="975"/>
      <c r="CJ122" s="976"/>
      <c r="CK122" s="1010"/>
      <c r="CL122" s="1011"/>
      <c r="CM122" s="1011"/>
      <c r="CN122" s="1011"/>
      <c r="CO122" s="1012"/>
      <c r="CP122" s="1001"/>
      <c r="CQ122" s="1002"/>
      <c r="CR122" s="1002"/>
      <c r="CS122" s="1002"/>
      <c r="CT122" s="1002"/>
      <c r="CU122" s="1002"/>
      <c r="CV122" s="1002"/>
      <c r="CW122" s="1002"/>
      <c r="CX122" s="1002"/>
      <c r="CY122" s="1002"/>
      <c r="CZ122" s="1002"/>
      <c r="DA122" s="1002"/>
      <c r="DB122" s="1002"/>
      <c r="DC122" s="1002"/>
      <c r="DD122" s="1002"/>
      <c r="DE122" s="1002"/>
      <c r="DF122" s="1003"/>
      <c r="DG122" s="892"/>
      <c r="DH122" s="893"/>
      <c r="DI122" s="893"/>
      <c r="DJ122" s="893"/>
      <c r="DK122" s="893"/>
      <c r="DL122" s="893"/>
      <c r="DM122" s="893"/>
      <c r="DN122" s="893"/>
      <c r="DO122" s="893"/>
      <c r="DP122" s="893"/>
      <c r="DQ122" s="893"/>
      <c r="DR122" s="893"/>
      <c r="DS122" s="893"/>
      <c r="DT122" s="893"/>
      <c r="DU122" s="893"/>
      <c r="DV122" s="894"/>
      <c r="DW122" s="894"/>
      <c r="DX122" s="894"/>
      <c r="DY122" s="894"/>
      <c r="DZ122" s="895"/>
    </row>
    <row r="123" spans="1:130" s="197" customFormat="1" ht="26.25" customHeight="1" thickBot="1">
      <c r="A123" s="1067"/>
      <c r="B123" s="955"/>
      <c r="C123" s="889" t="s">
        <v>423</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935">
        <v>10575</v>
      </c>
      <c r="AB123" s="936"/>
      <c r="AC123" s="936"/>
      <c r="AD123" s="936"/>
      <c r="AE123" s="937"/>
      <c r="AF123" s="938">
        <v>10540</v>
      </c>
      <c r="AG123" s="936"/>
      <c r="AH123" s="936"/>
      <c r="AI123" s="936"/>
      <c r="AJ123" s="937"/>
      <c r="AK123" s="938">
        <v>10542</v>
      </c>
      <c r="AL123" s="936"/>
      <c r="AM123" s="936"/>
      <c r="AN123" s="936"/>
      <c r="AO123" s="937"/>
      <c r="AP123" s="944">
        <v>0.1</v>
      </c>
      <c r="AQ123" s="945"/>
      <c r="AR123" s="945"/>
      <c r="AS123" s="945"/>
      <c r="AT123" s="946"/>
      <c r="AU123" s="1025" t="s">
        <v>437</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0">
        <v>7.9</v>
      </c>
      <c r="BR123" s="1021"/>
      <c r="BS123" s="1021"/>
      <c r="BT123" s="1021"/>
      <c r="BU123" s="1021"/>
      <c r="BV123" s="1021">
        <v>4</v>
      </c>
      <c r="BW123" s="1021"/>
      <c r="BX123" s="1021"/>
      <c r="BY123" s="1021"/>
      <c r="BZ123" s="1021"/>
      <c r="CA123" s="1021">
        <v>13.2</v>
      </c>
      <c r="CB123" s="1021"/>
      <c r="CC123" s="1021"/>
      <c r="CD123" s="1021"/>
      <c r="CE123" s="1021"/>
      <c r="CF123" s="1022"/>
      <c r="CG123" s="1023"/>
      <c r="CH123" s="1023"/>
      <c r="CI123" s="1023"/>
      <c r="CJ123" s="1024"/>
      <c r="CK123" s="1010"/>
      <c r="CL123" s="1011"/>
      <c r="CM123" s="1011"/>
      <c r="CN123" s="1011"/>
      <c r="CO123" s="1012"/>
      <c r="CP123" s="1001"/>
      <c r="CQ123" s="1002"/>
      <c r="CR123" s="1002"/>
      <c r="CS123" s="1002"/>
      <c r="CT123" s="1002"/>
      <c r="CU123" s="1002"/>
      <c r="CV123" s="1002"/>
      <c r="CW123" s="1002"/>
      <c r="CX123" s="1002"/>
      <c r="CY123" s="1002"/>
      <c r="CZ123" s="1002"/>
      <c r="DA123" s="1002"/>
      <c r="DB123" s="1002"/>
      <c r="DC123" s="1002"/>
      <c r="DD123" s="1002"/>
      <c r="DE123" s="1002"/>
      <c r="DF123" s="1003"/>
      <c r="DG123" s="935"/>
      <c r="DH123" s="936"/>
      <c r="DI123" s="936"/>
      <c r="DJ123" s="936"/>
      <c r="DK123" s="937"/>
      <c r="DL123" s="938"/>
      <c r="DM123" s="936"/>
      <c r="DN123" s="936"/>
      <c r="DO123" s="936"/>
      <c r="DP123" s="937"/>
      <c r="DQ123" s="938"/>
      <c r="DR123" s="936"/>
      <c r="DS123" s="936"/>
      <c r="DT123" s="936"/>
      <c r="DU123" s="937"/>
      <c r="DV123" s="944"/>
      <c r="DW123" s="945"/>
      <c r="DX123" s="945"/>
      <c r="DY123" s="945"/>
      <c r="DZ123" s="946"/>
    </row>
    <row r="124" spans="1:130" s="197" customFormat="1" ht="26.25" customHeight="1">
      <c r="A124" s="1067"/>
      <c r="B124" s="955"/>
      <c r="C124" s="889" t="s">
        <v>426</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935" t="s">
        <v>111</v>
      </c>
      <c r="AB124" s="936"/>
      <c r="AC124" s="936"/>
      <c r="AD124" s="936"/>
      <c r="AE124" s="937"/>
      <c r="AF124" s="938" t="s">
        <v>111</v>
      </c>
      <c r="AG124" s="936"/>
      <c r="AH124" s="936"/>
      <c r="AI124" s="936"/>
      <c r="AJ124" s="937"/>
      <c r="AK124" s="938" t="s">
        <v>111</v>
      </c>
      <c r="AL124" s="936"/>
      <c r="AM124" s="936"/>
      <c r="AN124" s="936"/>
      <c r="AO124" s="937"/>
      <c r="AP124" s="944" t="s">
        <v>111</v>
      </c>
      <c r="AQ124" s="945"/>
      <c r="AR124" s="945"/>
      <c r="AS124" s="945"/>
      <c r="AT124" s="94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3"/>
      <c r="CL124" s="1013"/>
      <c r="CM124" s="1013"/>
      <c r="CN124" s="1013"/>
      <c r="CO124" s="1014"/>
      <c r="CP124" s="1001" t="s">
        <v>438</v>
      </c>
      <c r="CQ124" s="1002"/>
      <c r="CR124" s="1002"/>
      <c r="CS124" s="1002"/>
      <c r="CT124" s="1002"/>
      <c r="CU124" s="1002"/>
      <c r="CV124" s="1002"/>
      <c r="CW124" s="1002"/>
      <c r="CX124" s="1002"/>
      <c r="CY124" s="1002"/>
      <c r="CZ124" s="1002"/>
      <c r="DA124" s="1002"/>
      <c r="DB124" s="1002"/>
      <c r="DC124" s="1002"/>
      <c r="DD124" s="1002"/>
      <c r="DE124" s="1002"/>
      <c r="DF124" s="1003"/>
      <c r="DG124" s="983" t="s">
        <v>111</v>
      </c>
      <c r="DH124" s="984"/>
      <c r="DI124" s="984"/>
      <c r="DJ124" s="984"/>
      <c r="DK124" s="985"/>
      <c r="DL124" s="986" t="s">
        <v>111</v>
      </c>
      <c r="DM124" s="984"/>
      <c r="DN124" s="984"/>
      <c r="DO124" s="984"/>
      <c r="DP124" s="985"/>
      <c r="DQ124" s="986" t="s">
        <v>111</v>
      </c>
      <c r="DR124" s="984"/>
      <c r="DS124" s="984"/>
      <c r="DT124" s="984"/>
      <c r="DU124" s="985"/>
      <c r="DV124" s="987" t="s">
        <v>111</v>
      </c>
      <c r="DW124" s="988"/>
      <c r="DX124" s="988"/>
      <c r="DY124" s="988"/>
      <c r="DZ124" s="989"/>
    </row>
    <row r="125" spans="1:130" s="197" customFormat="1" ht="26.25" customHeight="1" thickBot="1">
      <c r="A125" s="1067"/>
      <c r="B125" s="955"/>
      <c r="C125" s="889" t="s">
        <v>428</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935" t="s">
        <v>111</v>
      </c>
      <c r="AB125" s="936"/>
      <c r="AC125" s="936"/>
      <c r="AD125" s="936"/>
      <c r="AE125" s="937"/>
      <c r="AF125" s="938" t="s">
        <v>111</v>
      </c>
      <c r="AG125" s="936"/>
      <c r="AH125" s="936"/>
      <c r="AI125" s="936"/>
      <c r="AJ125" s="937"/>
      <c r="AK125" s="938" t="s">
        <v>111</v>
      </c>
      <c r="AL125" s="936"/>
      <c r="AM125" s="936"/>
      <c r="AN125" s="936"/>
      <c r="AO125" s="937"/>
      <c r="AP125" s="944" t="s">
        <v>111</v>
      </c>
      <c r="AQ125" s="945"/>
      <c r="AR125" s="945"/>
      <c r="AS125" s="945"/>
      <c r="AT125" s="94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8" t="s">
        <v>439</v>
      </c>
      <c r="CL125" s="1008"/>
      <c r="CM125" s="1008"/>
      <c r="CN125" s="1008"/>
      <c r="CO125" s="1009"/>
      <c r="CP125" s="949" t="s">
        <v>440</v>
      </c>
      <c r="CQ125" s="917"/>
      <c r="CR125" s="917"/>
      <c r="CS125" s="917"/>
      <c r="CT125" s="917"/>
      <c r="CU125" s="917"/>
      <c r="CV125" s="917"/>
      <c r="CW125" s="917"/>
      <c r="CX125" s="917"/>
      <c r="CY125" s="917"/>
      <c r="CZ125" s="917"/>
      <c r="DA125" s="917"/>
      <c r="DB125" s="917"/>
      <c r="DC125" s="917"/>
      <c r="DD125" s="917"/>
      <c r="DE125" s="917"/>
      <c r="DF125" s="918"/>
      <c r="DG125" s="942" t="s">
        <v>111</v>
      </c>
      <c r="DH125" s="943"/>
      <c r="DI125" s="943"/>
      <c r="DJ125" s="943"/>
      <c r="DK125" s="943"/>
      <c r="DL125" s="943" t="s">
        <v>111</v>
      </c>
      <c r="DM125" s="943"/>
      <c r="DN125" s="943"/>
      <c r="DO125" s="943"/>
      <c r="DP125" s="943"/>
      <c r="DQ125" s="943" t="s">
        <v>111</v>
      </c>
      <c r="DR125" s="943"/>
      <c r="DS125" s="943"/>
      <c r="DT125" s="943"/>
      <c r="DU125" s="943"/>
      <c r="DV125" s="901" t="s">
        <v>111</v>
      </c>
      <c r="DW125" s="901"/>
      <c r="DX125" s="901"/>
      <c r="DY125" s="901"/>
      <c r="DZ125" s="902"/>
    </row>
    <row r="126" spans="1:130" s="197" customFormat="1" ht="26.25" customHeight="1">
      <c r="A126" s="1067"/>
      <c r="B126" s="955"/>
      <c r="C126" s="889" t="s">
        <v>431</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935">
        <v>8303</v>
      </c>
      <c r="AB126" s="936"/>
      <c r="AC126" s="936"/>
      <c r="AD126" s="936"/>
      <c r="AE126" s="937"/>
      <c r="AF126" s="938">
        <v>7228</v>
      </c>
      <c r="AG126" s="936"/>
      <c r="AH126" s="936"/>
      <c r="AI126" s="936"/>
      <c r="AJ126" s="937"/>
      <c r="AK126" s="938">
        <v>2903</v>
      </c>
      <c r="AL126" s="936"/>
      <c r="AM126" s="936"/>
      <c r="AN126" s="936"/>
      <c r="AO126" s="937"/>
      <c r="AP126" s="944">
        <v>0</v>
      </c>
      <c r="AQ126" s="945"/>
      <c r="AR126" s="945"/>
      <c r="AS126" s="945"/>
      <c r="AT126" s="946"/>
      <c r="AU126" s="233"/>
      <c r="AV126" s="233"/>
      <c r="AW126" s="233"/>
      <c r="AX126" s="1030" t="s">
        <v>441</v>
      </c>
      <c r="AY126" s="1031"/>
      <c r="AZ126" s="1031"/>
      <c r="BA126" s="1031"/>
      <c r="BB126" s="1031"/>
      <c r="BC126" s="1031"/>
      <c r="BD126" s="1031"/>
      <c r="BE126" s="1032"/>
      <c r="BF126" s="1112" t="s">
        <v>442</v>
      </c>
      <c r="BG126" s="1031"/>
      <c r="BH126" s="1031"/>
      <c r="BI126" s="1031"/>
      <c r="BJ126" s="1031"/>
      <c r="BK126" s="1031"/>
      <c r="BL126" s="1032"/>
      <c r="BM126" s="1112" t="s">
        <v>443</v>
      </c>
      <c r="BN126" s="1031"/>
      <c r="BO126" s="1031"/>
      <c r="BP126" s="1031"/>
      <c r="BQ126" s="1031"/>
      <c r="BR126" s="1031"/>
      <c r="BS126" s="1032"/>
      <c r="BT126" s="1112" t="s">
        <v>444</v>
      </c>
      <c r="BU126" s="1031"/>
      <c r="BV126" s="1031"/>
      <c r="BW126" s="1031"/>
      <c r="BX126" s="1031"/>
      <c r="BY126" s="1031"/>
      <c r="BZ126" s="1113"/>
      <c r="CA126" s="233"/>
      <c r="CB126" s="233"/>
      <c r="CC126" s="233"/>
      <c r="CD126" s="234"/>
      <c r="CE126" s="234"/>
      <c r="CF126" s="234"/>
      <c r="CG126" s="231"/>
      <c r="CH126" s="231"/>
      <c r="CI126" s="231"/>
      <c r="CJ126" s="232"/>
      <c r="CK126" s="1011"/>
      <c r="CL126" s="1011"/>
      <c r="CM126" s="1011"/>
      <c r="CN126" s="1011"/>
      <c r="CO126" s="1012"/>
      <c r="CP126" s="913" t="s">
        <v>445</v>
      </c>
      <c r="CQ126" s="914"/>
      <c r="CR126" s="914"/>
      <c r="CS126" s="914"/>
      <c r="CT126" s="914"/>
      <c r="CU126" s="914"/>
      <c r="CV126" s="914"/>
      <c r="CW126" s="914"/>
      <c r="CX126" s="914"/>
      <c r="CY126" s="914"/>
      <c r="CZ126" s="914"/>
      <c r="DA126" s="914"/>
      <c r="DB126" s="914"/>
      <c r="DC126" s="914"/>
      <c r="DD126" s="914"/>
      <c r="DE126" s="914"/>
      <c r="DF126" s="915"/>
      <c r="DG126" s="892" t="s">
        <v>111</v>
      </c>
      <c r="DH126" s="893"/>
      <c r="DI126" s="893"/>
      <c r="DJ126" s="893"/>
      <c r="DK126" s="893"/>
      <c r="DL126" s="893" t="s">
        <v>111</v>
      </c>
      <c r="DM126" s="893"/>
      <c r="DN126" s="893"/>
      <c r="DO126" s="893"/>
      <c r="DP126" s="893"/>
      <c r="DQ126" s="893" t="s">
        <v>111</v>
      </c>
      <c r="DR126" s="893"/>
      <c r="DS126" s="893"/>
      <c r="DT126" s="893"/>
      <c r="DU126" s="893"/>
      <c r="DV126" s="894" t="s">
        <v>111</v>
      </c>
      <c r="DW126" s="894"/>
      <c r="DX126" s="894"/>
      <c r="DY126" s="894"/>
      <c r="DZ126" s="895"/>
    </row>
    <row r="127" spans="1:130" s="197" customFormat="1" ht="26.25" customHeight="1" thickBot="1">
      <c r="A127" s="1068"/>
      <c r="B127" s="957"/>
      <c r="C127" s="990" t="s">
        <v>446</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35" t="s">
        <v>111</v>
      </c>
      <c r="AB127" s="936"/>
      <c r="AC127" s="936"/>
      <c r="AD127" s="936"/>
      <c r="AE127" s="937"/>
      <c r="AF127" s="938" t="s">
        <v>111</v>
      </c>
      <c r="AG127" s="936"/>
      <c r="AH127" s="936"/>
      <c r="AI127" s="936"/>
      <c r="AJ127" s="937"/>
      <c r="AK127" s="938" t="s">
        <v>111</v>
      </c>
      <c r="AL127" s="936"/>
      <c r="AM127" s="936"/>
      <c r="AN127" s="936"/>
      <c r="AO127" s="937"/>
      <c r="AP127" s="944" t="s">
        <v>111</v>
      </c>
      <c r="AQ127" s="945"/>
      <c r="AR127" s="945"/>
      <c r="AS127" s="945"/>
      <c r="AT127" s="946"/>
      <c r="AU127" s="233"/>
      <c r="AV127" s="233"/>
      <c r="AW127" s="233"/>
      <c r="AX127" s="916" t="s">
        <v>447</v>
      </c>
      <c r="AY127" s="917"/>
      <c r="AZ127" s="917"/>
      <c r="BA127" s="917"/>
      <c r="BB127" s="917"/>
      <c r="BC127" s="917"/>
      <c r="BD127" s="917"/>
      <c r="BE127" s="918"/>
      <c r="BF127" s="1035" t="s">
        <v>111</v>
      </c>
      <c r="BG127" s="1036"/>
      <c r="BH127" s="1036"/>
      <c r="BI127" s="1036"/>
      <c r="BJ127" s="1036"/>
      <c r="BK127" s="1036"/>
      <c r="BL127" s="1090"/>
      <c r="BM127" s="1035">
        <v>13.23</v>
      </c>
      <c r="BN127" s="1036"/>
      <c r="BO127" s="1036"/>
      <c r="BP127" s="1036"/>
      <c r="BQ127" s="1036"/>
      <c r="BR127" s="1036"/>
      <c r="BS127" s="1090"/>
      <c r="BT127" s="1035">
        <v>20</v>
      </c>
      <c r="BU127" s="1036"/>
      <c r="BV127" s="1036"/>
      <c r="BW127" s="1036"/>
      <c r="BX127" s="1036"/>
      <c r="BY127" s="1036"/>
      <c r="BZ127" s="1037"/>
      <c r="CA127" s="234"/>
      <c r="CB127" s="234"/>
      <c r="CC127" s="234"/>
      <c r="CD127" s="234"/>
      <c r="CE127" s="234"/>
      <c r="CF127" s="234"/>
      <c r="CG127" s="231"/>
      <c r="CH127" s="231"/>
      <c r="CI127" s="231"/>
      <c r="CJ127" s="232"/>
      <c r="CK127" s="1033"/>
      <c r="CL127" s="1033"/>
      <c r="CM127" s="1033"/>
      <c r="CN127" s="1033"/>
      <c r="CO127" s="1034"/>
      <c r="CP127" s="1038" t="s">
        <v>448</v>
      </c>
      <c r="CQ127" s="1039"/>
      <c r="CR127" s="1039"/>
      <c r="CS127" s="1039"/>
      <c r="CT127" s="1039"/>
      <c r="CU127" s="1039"/>
      <c r="CV127" s="1039"/>
      <c r="CW127" s="1039"/>
      <c r="CX127" s="1039"/>
      <c r="CY127" s="1039"/>
      <c r="CZ127" s="1039"/>
      <c r="DA127" s="1039"/>
      <c r="DB127" s="1039"/>
      <c r="DC127" s="1039"/>
      <c r="DD127" s="1039"/>
      <c r="DE127" s="1039"/>
      <c r="DF127" s="1040"/>
      <c r="DG127" s="1041" t="s">
        <v>111</v>
      </c>
      <c r="DH127" s="1042"/>
      <c r="DI127" s="1042"/>
      <c r="DJ127" s="1042"/>
      <c r="DK127" s="1042"/>
      <c r="DL127" s="1042" t="s">
        <v>111</v>
      </c>
      <c r="DM127" s="1042"/>
      <c r="DN127" s="1042"/>
      <c r="DO127" s="1042"/>
      <c r="DP127" s="1042"/>
      <c r="DQ127" s="1042" t="s">
        <v>111</v>
      </c>
      <c r="DR127" s="1042"/>
      <c r="DS127" s="1042"/>
      <c r="DT127" s="1042"/>
      <c r="DU127" s="1042"/>
      <c r="DV127" s="1043" t="s">
        <v>111</v>
      </c>
      <c r="DW127" s="1043"/>
      <c r="DX127" s="1043"/>
      <c r="DY127" s="1043"/>
      <c r="DZ127" s="1044"/>
    </row>
    <row r="128" spans="1:130" s="197" customFormat="1" ht="26.25" customHeight="1">
      <c r="A128" s="1062" t="s">
        <v>449</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450</v>
      </c>
      <c r="X128" s="1064"/>
      <c r="Y128" s="1064"/>
      <c r="Z128" s="1065"/>
      <c r="AA128" s="1105">
        <v>449149</v>
      </c>
      <c r="AB128" s="1106"/>
      <c r="AC128" s="1106"/>
      <c r="AD128" s="1106"/>
      <c r="AE128" s="1107"/>
      <c r="AF128" s="1108">
        <v>453512</v>
      </c>
      <c r="AG128" s="1106"/>
      <c r="AH128" s="1106"/>
      <c r="AI128" s="1106"/>
      <c r="AJ128" s="1107"/>
      <c r="AK128" s="1108">
        <v>434360</v>
      </c>
      <c r="AL128" s="1106"/>
      <c r="AM128" s="1106"/>
      <c r="AN128" s="1106"/>
      <c r="AO128" s="1107"/>
      <c r="AP128" s="1109"/>
      <c r="AQ128" s="1110"/>
      <c r="AR128" s="1110"/>
      <c r="AS128" s="1110"/>
      <c r="AT128" s="1111"/>
      <c r="AU128" s="235"/>
      <c r="AV128" s="235"/>
      <c r="AW128" s="235"/>
      <c r="AX128" s="1045" t="s">
        <v>451</v>
      </c>
      <c r="AY128" s="914"/>
      <c r="AZ128" s="914"/>
      <c r="BA128" s="914"/>
      <c r="BB128" s="914"/>
      <c r="BC128" s="914"/>
      <c r="BD128" s="914"/>
      <c r="BE128" s="915"/>
      <c r="BF128" s="1057" t="s">
        <v>111</v>
      </c>
      <c r="BG128" s="1058"/>
      <c r="BH128" s="1058"/>
      <c r="BI128" s="1058"/>
      <c r="BJ128" s="1058"/>
      <c r="BK128" s="1058"/>
      <c r="BL128" s="1059"/>
      <c r="BM128" s="1057">
        <v>18.23</v>
      </c>
      <c r="BN128" s="1058"/>
      <c r="BO128" s="1058"/>
      <c r="BP128" s="1058"/>
      <c r="BQ128" s="1058"/>
      <c r="BR128" s="1058"/>
      <c r="BS128" s="1059"/>
      <c r="BT128" s="1057">
        <v>30</v>
      </c>
      <c r="BU128" s="1060"/>
      <c r="BV128" s="1060"/>
      <c r="BW128" s="1060"/>
      <c r="BX128" s="1060"/>
      <c r="BY128" s="1060"/>
      <c r="BZ128" s="10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03" t="s">
        <v>91</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51" t="s">
        <v>452</v>
      </c>
      <c r="X129" s="1052"/>
      <c r="Y129" s="1052"/>
      <c r="Z129" s="1053"/>
      <c r="AA129" s="935">
        <v>10472077</v>
      </c>
      <c r="AB129" s="936"/>
      <c r="AC129" s="936"/>
      <c r="AD129" s="936"/>
      <c r="AE129" s="937"/>
      <c r="AF129" s="938">
        <v>10609869</v>
      </c>
      <c r="AG129" s="936"/>
      <c r="AH129" s="936"/>
      <c r="AI129" s="936"/>
      <c r="AJ129" s="937"/>
      <c r="AK129" s="938">
        <v>10678005</v>
      </c>
      <c r="AL129" s="936"/>
      <c r="AM129" s="936"/>
      <c r="AN129" s="936"/>
      <c r="AO129" s="937"/>
      <c r="AP129" s="1054"/>
      <c r="AQ129" s="1055"/>
      <c r="AR129" s="1055"/>
      <c r="AS129" s="1055"/>
      <c r="AT129" s="1056"/>
      <c r="AU129" s="235"/>
      <c r="AV129" s="235"/>
      <c r="AW129" s="235"/>
      <c r="AX129" s="1045" t="s">
        <v>453</v>
      </c>
      <c r="AY129" s="914"/>
      <c r="AZ129" s="914"/>
      <c r="BA129" s="914"/>
      <c r="BB129" s="914"/>
      <c r="BC129" s="914"/>
      <c r="BD129" s="914"/>
      <c r="BE129" s="915"/>
      <c r="BF129" s="1046">
        <v>2.8</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03" t="s">
        <v>454</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51" t="s">
        <v>455</v>
      </c>
      <c r="X130" s="1052"/>
      <c r="Y130" s="1052"/>
      <c r="Z130" s="1053"/>
      <c r="AA130" s="935">
        <v>1326002</v>
      </c>
      <c r="AB130" s="936"/>
      <c r="AC130" s="936"/>
      <c r="AD130" s="936"/>
      <c r="AE130" s="937"/>
      <c r="AF130" s="938">
        <v>1317883</v>
      </c>
      <c r="AG130" s="936"/>
      <c r="AH130" s="936"/>
      <c r="AI130" s="936"/>
      <c r="AJ130" s="937"/>
      <c r="AK130" s="938">
        <v>1396907</v>
      </c>
      <c r="AL130" s="936"/>
      <c r="AM130" s="936"/>
      <c r="AN130" s="936"/>
      <c r="AO130" s="937"/>
      <c r="AP130" s="1054"/>
      <c r="AQ130" s="1055"/>
      <c r="AR130" s="1055"/>
      <c r="AS130" s="1055"/>
      <c r="AT130" s="1056"/>
      <c r="AU130" s="235"/>
      <c r="AV130" s="235"/>
      <c r="AW130" s="235"/>
      <c r="AX130" s="1086" t="s">
        <v>456</v>
      </c>
      <c r="AY130" s="1039"/>
      <c r="AZ130" s="1039"/>
      <c r="BA130" s="1039"/>
      <c r="BB130" s="1039"/>
      <c r="BC130" s="1039"/>
      <c r="BD130" s="1039"/>
      <c r="BE130" s="1040"/>
      <c r="BF130" s="1087">
        <v>13.2</v>
      </c>
      <c r="BG130" s="1088"/>
      <c r="BH130" s="1088"/>
      <c r="BI130" s="1088"/>
      <c r="BJ130" s="1088"/>
      <c r="BK130" s="1088"/>
      <c r="BL130" s="1089"/>
      <c r="BM130" s="1087">
        <v>350</v>
      </c>
      <c r="BN130" s="1088"/>
      <c r="BO130" s="1088"/>
      <c r="BP130" s="1088"/>
      <c r="BQ130" s="1088"/>
      <c r="BR130" s="1088"/>
      <c r="BS130" s="1089"/>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457</v>
      </c>
      <c r="X131" s="1100"/>
      <c r="Y131" s="1100"/>
      <c r="Z131" s="1101"/>
      <c r="AA131" s="983">
        <v>9146075</v>
      </c>
      <c r="AB131" s="984"/>
      <c r="AC131" s="984"/>
      <c r="AD131" s="984"/>
      <c r="AE131" s="985"/>
      <c r="AF131" s="986">
        <v>9291986</v>
      </c>
      <c r="AG131" s="984"/>
      <c r="AH131" s="984"/>
      <c r="AI131" s="984"/>
      <c r="AJ131" s="985"/>
      <c r="AK131" s="986">
        <v>9281098</v>
      </c>
      <c r="AL131" s="984"/>
      <c r="AM131" s="984"/>
      <c r="AN131" s="984"/>
      <c r="AO131" s="98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0" t="s">
        <v>458</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459</v>
      </c>
      <c r="W132" s="1074"/>
      <c r="X132" s="1074"/>
      <c r="Y132" s="1074"/>
      <c r="Z132" s="1075"/>
      <c r="AA132" s="1076">
        <v>3.2237872529999998</v>
      </c>
      <c r="AB132" s="1077"/>
      <c r="AC132" s="1077"/>
      <c r="AD132" s="1077"/>
      <c r="AE132" s="1078"/>
      <c r="AF132" s="1079">
        <v>2.6971629099999999</v>
      </c>
      <c r="AG132" s="1077"/>
      <c r="AH132" s="1077"/>
      <c r="AI132" s="1077"/>
      <c r="AJ132" s="1078"/>
      <c r="AK132" s="1079">
        <v>2.7164673829999999</v>
      </c>
      <c r="AL132" s="1077"/>
      <c r="AM132" s="1077"/>
      <c r="AN132" s="1077"/>
      <c r="AO132" s="1078"/>
      <c r="AP132" s="974"/>
      <c r="AQ132" s="975"/>
      <c r="AR132" s="975"/>
      <c r="AS132" s="975"/>
      <c r="AT132" s="108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81" t="s">
        <v>460</v>
      </c>
      <c r="W133" s="1081"/>
      <c r="X133" s="1081"/>
      <c r="Y133" s="1081"/>
      <c r="Z133" s="1082"/>
      <c r="AA133" s="1083">
        <v>3.3</v>
      </c>
      <c r="AB133" s="1084"/>
      <c r="AC133" s="1084"/>
      <c r="AD133" s="1084"/>
      <c r="AE133" s="1085"/>
      <c r="AF133" s="1083">
        <v>3.1</v>
      </c>
      <c r="AG133" s="1084"/>
      <c r="AH133" s="1084"/>
      <c r="AI133" s="1084"/>
      <c r="AJ133" s="1085"/>
      <c r="AK133" s="1083">
        <v>2.8</v>
      </c>
      <c r="AL133" s="1084"/>
      <c r="AM133" s="1084"/>
      <c r="AN133" s="1084"/>
      <c r="AO133" s="1085"/>
      <c r="AP133" s="1022"/>
      <c r="AQ133" s="1023"/>
      <c r="AR133" s="1023"/>
      <c r="AS133" s="1023"/>
      <c r="AT133" s="106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3:P73"/>
    <mergeCell ref="B72:P72"/>
    <mergeCell ref="B71:P71"/>
    <mergeCell ref="B70:P70"/>
    <mergeCell ref="B69:P69"/>
    <mergeCell ref="B68:P6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A112:B116"/>
    <mergeCell ref="C112:Z112"/>
    <mergeCell ref="AA112:AE112"/>
    <mergeCell ref="AF112:AJ112"/>
    <mergeCell ref="AK112:AO112"/>
    <mergeCell ref="AP112:AT112"/>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8:BZ118"/>
    <mergeCell ref="CA118:CE118"/>
    <mergeCell ref="CF118:CJ118"/>
    <mergeCell ref="CM118:DF118"/>
    <mergeCell ref="DG118:DK118"/>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L113:DP113"/>
    <mergeCell ref="DQ113:DU113"/>
    <mergeCell ref="DV113:DZ113"/>
    <mergeCell ref="C114:Z114"/>
    <mergeCell ref="DQ116:DU116"/>
    <mergeCell ref="DV116:DZ116"/>
    <mergeCell ref="DV115:DZ115"/>
    <mergeCell ref="C116:Z116"/>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BV112:BZ112"/>
    <mergeCell ref="CA112:CE112"/>
    <mergeCell ref="CF112:CJ112"/>
    <mergeCell ref="CM112:DF112"/>
    <mergeCell ref="AA116:AE116"/>
    <mergeCell ref="AF116:AJ116"/>
    <mergeCell ref="AK116:AO116"/>
    <mergeCell ref="AP116:AT116"/>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A114:AE114"/>
    <mergeCell ref="AF114:AJ114"/>
    <mergeCell ref="CA113:CE113"/>
    <mergeCell ref="CF113:CJ113"/>
    <mergeCell ref="CM113:DF113"/>
    <mergeCell ref="DG113:DK113"/>
    <mergeCell ref="CM110:DF110"/>
    <mergeCell ref="DG110:DK110"/>
    <mergeCell ref="DL110:DP110"/>
    <mergeCell ref="DQ110:DU11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10:DZ110"/>
    <mergeCell ref="A111:Z111"/>
    <mergeCell ref="AA111:AE111"/>
    <mergeCell ref="AF111:AJ111"/>
    <mergeCell ref="AK111:AO111"/>
    <mergeCell ref="AP111:AT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5:P75"/>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5:DK75"/>
    <mergeCell ref="DL75:DP75"/>
    <mergeCell ref="DQ75:DU75"/>
    <mergeCell ref="DV75:DZ75"/>
    <mergeCell ref="BS75:CG75"/>
    <mergeCell ref="CH75:CL75"/>
    <mergeCell ref="CM75:CQ75"/>
    <mergeCell ref="CR75:CV75"/>
    <mergeCell ref="CW75:DA75"/>
    <mergeCell ref="DB75:DF75"/>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3341947</v>
      </c>
      <c r="L9" s="264">
        <v>61501</v>
      </c>
      <c r="M9" s="265">
        <v>65114</v>
      </c>
      <c r="N9" s="266">
        <v>-5.5</v>
      </c>
    </row>
    <row r="10" spans="1:16">
      <c r="A10" s="248"/>
      <c r="B10" s="244"/>
      <c r="C10" s="244"/>
      <c r="D10" s="244"/>
      <c r="E10" s="244"/>
      <c r="F10" s="244"/>
      <c r="G10" s="1119" t="s">
        <v>469</v>
      </c>
      <c r="H10" s="1120"/>
      <c r="I10" s="1120"/>
      <c r="J10" s="1121"/>
      <c r="K10" s="267">
        <v>188054</v>
      </c>
      <c r="L10" s="268">
        <v>3461</v>
      </c>
      <c r="M10" s="269">
        <v>4538</v>
      </c>
      <c r="N10" s="270">
        <v>-23.7</v>
      </c>
    </row>
    <row r="11" spans="1:16" ht="13.5" customHeight="1">
      <c r="A11" s="248"/>
      <c r="B11" s="244"/>
      <c r="C11" s="244"/>
      <c r="D11" s="244"/>
      <c r="E11" s="244"/>
      <c r="F11" s="244"/>
      <c r="G11" s="1119" t="s">
        <v>470</v>
      </c>
      <c r="H11" s="1120"/>
      <c r="I11" s="1120"/>
      <c r="J11" s="1121"/>
      <c r="K11" s="267">
        <v>711054</v>
      </c>
      <c r="L11" s="268">
        <v>13085</v>
      </c>
      <c r="M11" s="269">
        <v>5513</v>
      </c>
      <c r="N11" s="270">
        <v>137.30000000000001</v>
      </c>
    </row>
    <row r="12" spans="1:16" ht="13.5" customHeight="1">
      <c r="A12" s="248"/>
      <c r="B12" s="244"/>
      <c r="C12" s="244"/>
      <c r="D12" s="244"/>
      <c r="E12" s="244"/>
      <c r="F12" s="244"/>
      <c r="G12" s="1119" t="s">
        <v>471</v>
      </c>
      <c r="H12" s="1120"/>
      <c r="I12" s="1120"/>
      <c r="J12" s="1121"/>
      <c r="K12" s="267" t="s">
        <v>472</v>
      </c>
      <c r="L12" s="268" t="s">
        <v>472</v>
      </c>
      <c r="M12" s="269">
        <v>953</v>
      </c>
      <c r="N12" s="270" t="s">
        <v>472</v>
      </c>
    </row>
    <row r="13" spans="1:16" ht="13.5" customHeight="1">
      <c r="A13" s="248"/>
      <c r="B13" s="244"/>
      <c r="C13" s="244"/>
      <c r="D13" s="244"/>
      <c r="E13" s="244"/>
      <c r="F13" s="244"/>
      <c r="G13" s="1119" t="s">
        <v>473</v>
      </c>
      <c r="H13" s="1120"/>
      <c r="I13" s="1120"/>
      <c r="J13" s="1121"/>
      <c r="K13" s="267" t="s">
        <v>472</v>
      </c>
      <c r="L13" s="268" t="s">
        <v>472</v>
      </c>
      <c r="M13" s="269">
        <v>2</v>
      </c>
      <c r="N13" s="270" t="s">
        <v>472</v>
      </c>
    </row>
    <row r="14" spans="1:16" ht="13.5" customHeight="1">
      <c r="A14" s="248"/>
      <c r="B14" s="244"/>
      <c r="C14" s="244"/>
      <c r="D14" s="244"/>
      <c r="E14" s="244"/>
      <c r="F14" s="244"/>
      <c r="G14" s="1119" t="s">
        <v>474</v>
      </c>
      <c r="H14" s="1120"/>
      <c r="I14" s="1120"/>
      <c r="J14" s="1121"/>
      <c r="K14" s="267">
        <v>174744</v>
      </c>
      <c r="L14" s="268">
        <v>3216</v>
      </c>
      <c r="M14" s="269">
        <v>2887</v>
      </c>
      <c r="N14" s="270">
        <v>11.4</v>
      </c>
    </row>
    <row r="15" spans="1:16" ht="13.5" customHeight="1">
      <c r="A15" s="248"/>
      <c r="B15" s="244"/>
      <c r="C15" s="244"/>
      <c r="D15" s="244"/>
      <c r="E15" s="244"/>
      <c r="F15" s="244"/>
      <c r="G15" s="1119" t="s">
        <v>475</v>
      </c>
      <c r="H15" s="1120"/>
      <c r="I15" s="1120"/>
      <c r="J15" s="1121"/>
      <c r="K15" s="267">
        <v>64277</v>
      </c>
      <c r="L15" s="268">
        <v>1183</v>
      </c>
      <c r="M15" s="269">
        <v>1642</v>
      </c>
      <c r="N15" s="270">
        <v>-28</v>
      </c>
    </row>
    <row r="16" spans="1:16">
      <c r="A16" s="248"/>
      <c r="B16" s="244"/>
      <c r="C16" s="244"/>
      <c r="D16" s="244"/>
      <c r="E16" s="244"/>
      <c r="F16" s="244"/>
      <c r="G16" s="1122" t="s">
        <v>476</v>
      </c>
      <c r="H16" s="1123"/>
      <c r="I16" s="1123"/>
      <c r="J16" s="1124"/>
      <c r="K16" s="268">
        <v>-343601</v>
      </c>
      <c r="L16" s="268">
        <v>-6323</v>
      </c>
      <c r="M16" s="269">
        <v>-6965</v>
      </c>
      <c r="N16" s="270">
        <v>-9.1999999999999993</v>
      </c>
    </row>
    <row r="17" spans="1:16">
      <c r="A17" s="248"/>
      <c r="B17" s="244"/>
      <c r="C17" s="244"/>
      <c r="D17" s="244"/>
      <c r="E17" s="244"/>
      <c r="F17" s="244"/>
      <c r="G17" s="1122" t="s">
        <v>169</v>
      </c>
      <c r="H17" s="1123"/>
      <c r="I17" s="1123"/>
      <c r="J17" s="1124"/>
      <c r="K17" s="268">
        <v>4136475</v>
      </c>
      <c r="L17" s="268">
        <v>76122</v>
      </c>
      <c r="M17" s="269">
        <v>73685</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6.15</v>
      </c>
      <c r="L21" s="281">
        <v>7.13</v>
      </c>
      <c r="M21" s="282">
        <v>-0.98</v>
      </c>
      <c r="N21" s="249"/>
      <c r="O21" s="283"/>
      <c r="P21" s="279"/>
    </row>
    <row r="22" spans="1:16" s="284" customFormat="1">
      <c r="A22" s="279"/>
      <c r="B22" s="249"/>
      <c r="C22" s="249"/>
      <c r="D22" s="249"/>
      <c r="E22" s="249"/>
      <c r="F22" s="249"/>
      <c r="G22" s="1114" t="s">
        <v>482</v>
      </c>
      <c r="H22" s="1115"/>
      <c r="I22" s="1115"/>
      <c r="J22" s="1116"/>
      <c r="K22" s="285">
        <v>100.3</v>
      </c>
      <c r="L22" s="286">
        <v>98.1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1219139</v>
      </c>
      <c r="L32" s="294">
        <v>22435</v>
      </c>
      <c r="M32" s="295">
        <v>43359</v>
      </c>
      <c r="N32" s="296">
        <v>-48.3</v>
      </c>
    </row>
    <row r="33" spans="1:16" ht="13.5" customHeight="1">
      <c r="A33" s="248"/>
      <c r="B33" s="244"/>
      <c r="C33" s="244"/>
      <c r="D33" s="244"/>
      <c r="E33" s="244"/>
      <c r="F33" s="244"/>
      <c r="G33" s="1130" t="s">
        <v>486</v>
      </c>
      <c r="H33" s="1131"/>
      <c r="I33" s="1131"/>
      <c r="J33" s="1132"/>
      <c r="K33" s="294" t="s">
        <v>472</v>
      </c>
      <c r="L33" s="294" t="s">
        <v>472</v>
      </c>
      <c r="M33" s="295">
        <v>0</v>
      </c>
      <c r="N33" s="296" t="s">
        <v>472</v>
      </c>
    </row>
    <row r="34" spans="1:16" ht="27" customHeight="1">
      <c r="A34" s="248"/>
      <c r="B34" s="244"/>
      <c r="C34" s="244"/>
      <c r="D34" s="244"/>
      <c r="E34" s="244"/>
      <c r="F34" s="244"/>
      <c r="G34" s="1130" t="s">
        <v>487</v>
      </c>
      <c r="H34" s="1131"/>
      <c r="I34" s="1131"/>
      <c r="J34" s="1132"/>
      <c r="K34" s="294" t="s">
        <v>472</v>
      </c>
      <c r="L34" s="294" t="s">
        <v>472</v>
      </c>
      <c r="M34" s="295">
        <v>39</v>
      </c>
      <c r="N34" s="296" t="s">
        <v>472</v>
      </c>
    </row>
    <row r="35" spans="1:16" ht="27" customHeight="1">
      <c r="A35" s="248"/>
      <c r="B35" s="244"/>
      <c r="C35" s="244"/>
      <c r="D35" s="244"/>
      <c r="E35" s="244"/>
      <c r="F35" s="244"/>
      <c r="G35" s="1130" t="s">
        <v>488</v>
      </c>
      <c r="H35" s="1131"/>
      <c r="I35" s="1131"/>
      <c r="J35" s="1132"/>
      <c r="K35" s="294">
        <v>658030</v>
      </c>
      <c r="L35" s="294">
        <v>12109</v>
      </c>
      <c r="M35" s="295">
        <v>11806</v>
      </c>
      <c r="N35" s="296">
        <v>2.6</v>
      </c>
    </row>
    <row r="36" spans="1:16" ht="27" customHeight="1">
      <c r="A36" s="248"/>
      <c r="B36" s="244"/>
      <c r="C36" s="244"/>
      <c r="D36" s="244"/>
      <c r="E36" s="244"/>
      <c r="F36" s="244"/>
      <c r="G36" s="1130" t="s">
        <v>489</v>
      </c>
      <c r="H36" s="1131"/>
      <c r="I36" s="1131"/>
      <c r="J36" s="1132"/>
      <c r="K36" s="294">
        <v>191949</v>
      </c>
      <c r="L36" s="294">
        <v>3532</v>
      </c>
      <c r="M36" s="295">
        <v>1910</v>
      </c>
      <c r="N36" s="296">
        <v>84.9</v>
      </c>
    </row>
    <row r="37" spans="1:16" ht="13.5" customHeight="1">
      <c r="A37" s="248"/>
      <c r="B37" s="244"/>
      <c r="C37" s="244"/>
      <c r="D37" s="244"/>
      <c r="E37" s="244"/>
      <c r="F37" s="244"/>
      <c r="G37" s="1130" t="s">
        <v>490</v>
      </c>
      <c r="H37" s="1131"/>
      <c r="I37" s="1131"/>
      <c r="J37" s="1132"/>
      <c r="K37" s="294">
        <v>13445</v>
      </c>
      <c r="L37" s="294">
        <v>247</v>
      </c>
      <c r="M37" s="295">
        <v>1129</v>
      </c>
      <c r="N37" s="296">
        <v>-78.099999999999994</v>
      </c>
    </row>
    <row r="38" spans="1:16" ht="27" customHeight="1">
      <c r="A38" s="248"/>
      <c r="B38" s="244"/>
      <c r="C38" s="244"/>
      <c r="D38" s="244"/>
      <c r="E38" s="244"/>
      <c r="F38" s="244"/>
      <c r="G38" s="1133" t="s">
        <v>491</v>
      </c>
      <c r="H38" s="1134"/>
      <c r="I38" s="1134"/>
      <c r="J38" s="1135"/>
      <c r="K38" s="297">
        <v>822</v>
      </c>
      <c r="L38" s="297">
        <v>15</v>
      </c>
      <c r="M38" s="298">
        <v>5</v>
      </c>
      <c r="N38" s="299">
        <v>200</v>
      </c>
      <c r="O38" s="293"/>
    </row>
    <row r="39" spans="1:16">
      <c r="A39" s="248"/>
      <c r="B39" s="244"/>
      <c r="C39" s="244"/>
      <c r="D39" s="244"/>
      <c r="E39" s="244"/>
      <c r="F39" s="244"/>
      <c r="G39" s="1133" t="s">
        <v>492</v>
      </c>
      <c r="H39" s="1134"/>
      <c r="I39" s="1134"/>
      <c r="J39" s="1135"/>
      <c r="K39" s="300">
        <v>-434360</v>
      </c>
      <c r="L39" s="300">
        <v>-7993</v>
      </c>
      <c r="M39" s="301">
        <v>-5126</v>
      </c>
      <c r="N39" s="302">
        <v>55.9</v>
      </c>
      <c r="O39" s="293"/>
    </row>
    <row r="40" spans="1:16" ht="27" customHeight="1">
      <c r="A40" s="248"/>
      <c r="B40" s="244"/>
      <c r="C40" s="244"/>
      <c r="D40" s="244"/>
      <c r="E40" s="244"/>
      <c r="F40" s="244"/>
      <c r="G40" s="1130" t="s">
        <v>493</v>
      </c>
      <c r="H40" s="1131"/>
      <c r="I40" s="1131"/>
      <c r="J40" s="1132"/>
      <c r="K40" s="300">
        <v>-1396907</v>
      </c>
      <c r="L40" s="300">
        <v>-25707</v>
      </c>
      <c r="M40" s="301">
        <v>-37205</v>
      </c>
      <c r="N40" s="302">
        <v>-30.9</v>
      </c>
      <c r="O40" s="293"/>
    </row>
    <row r="41" spans="1:16">
      <c r="A41" s="248"/>
      <c r="B41" s="244"/>
      <c r="C41" s="244"/>
      <c r="D41" s="244"/>
      <c r="E41" s="244"/>
      <c r="F41" s="244"/>
      <c r="G41" s="1136" t="s">
        <v>280</v>
      </c>
      <c r="H41" s="1137"/>
      <c r="I41" s="1137"/>
      <c r="J41" s="1138"/>
      <c r="K41" s="294">
        <v>252118</v>
      </c>
      <c r="L41" s="300">
        <v>4640</v>
      </c>
      <c r="M41" s="301">
        <v>15917</v>
      </c>
      <c r="N41" s="302">
        <v>-70.8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1595095</v>
      </c>
      <c r="J51" s="320">
        <v>29303</v>
      </c>
      <c r="K51" s="321">
        <v>39.799999999999997</v>
      </c>
      <c r="L51" s="322">
        <v>40203</v>
      </c>
      <c r="M51" s="323">
        <v>4.3</v>
      </c>
      <c r="N51" s="324">
        <v>35.5</v>
      </c>
    </row>
    <row r="52" spans="1:14">
      <c r="A52" s="248"/>
      <c r="B52" s="244"/>
      <c r="C52" s="244"/>
      <c r="D52" s="244"/>
      <c r="E52" s="244"/>
      <c r="F52" s="244"/>
      <c r="G52" s="325"/>
      <c r="H52" s="326" t="s">
        <v>504</v>
      </c>
      <c r="I52" s="327">
        <v>911446</v>
      </c>
      <c r="J52" s="328">
        <v>16744</v>
      </c>
      <c r="K52" s="329">
        <v>126.3</v>
      </c>
      <c r="L52" s="330">
        <v>23352</v>
      </c>
      <c r="M52" s="331">
        <v>-3.6</v>
      </c>
      <c r="N52" s="332">
        <v>129.9</v>
      </c>
    </row>
    <row r="53" spans="1:14">
      <c r="A53" s="248"/>
      <c r="B53" s="244"/>
      <c r="C53" s="244"/>
      <c r="D53" s="244"/>
      <c r="E53" s="244"/>
      <c r="F53" s="244"/>
      <c r="G53" s="310" t="s">
        <v>505</v>
      </c>
      <c r="H53" s="311"/>
      <c r="I53" s="319">
        <v>1865086</v>
      </c>
      <c r="J53" s="320">
        <v>34449</v>
      </c>
      <c r="K53" s="321">
        <v>17.600000000000001</v>
      </c>
      <c r="L53" s="322">
        <v>47569</v>
      </c>
      <c r="M53" s="323">
        <v>18.3</v>
      </c>
      <c r="N53" s="324">
        <v>-0.7</v>
      </c>
    </row>
    <row r="54" spans="1:14">
      <c r="A54" s="248"/>
      <c r="B54" s="244"/>
      <c r="C54" s="244"/>
      <c r="D54" s="244"/>
      <c r="E54" s="244"/>
      <c r="F54" s="244"/>
      <c r="G54" s="325"/>
      <c r="H54" s="326" t="s">
        <v>504</v>
      </c>
      <c r="I54" s="327">
        <v>1003582</v>
      </c>
      <c r="J54" s="328">
        <v>18537</v>
      </c>
      <c r="K54" s="329">
        <v>10.7</v>
      </c>
      <c r="L54" s="330">
        <v>26255</v>
      </c>
      <c r="M54" s="331">
        <v>12.4</v>
      </c>
      <c r="N54" s="332">
        <v>-1.7</v>
      </c>
    </row>
    <row r="55" spans="1:14">
      <c r="A55" s="248"/>
      <c r="B55" s="244"/>
      <c r="C55" s="244"/>
      <c r="D55" s="244"/>
      <c r="E55" s="244"/>
      <c r="F55" s="244"/>
      <c r="G55" s="310" t="s">
        <v>506</v>
      </c>
      <c r="H55" s="311"/>
      <c r="I55" s="319">
        <v>1599381</v>
      </c>
      <c r="J55" s="320">
        <v>29483</v>
      </c>
      <c r="K55" s="321">
        <v>-14.4</v>
      </c>
      <c r="L55" s="322">
        <v>50880</v>
      </c>
      <c r="M55" s="323">
        <v>7</v>
      </c>
      <c r="N55" s="324">
        <v>-21.4</v>
      </c>
    </row>
    <row r="56" spans="1:14">
      <c r="A56" s="248"/>
      <c r="B56" s="244"/>
      <c r="C56" s="244"/>
      <c r="D56" s="244"/>
      <c r="E56" s="244"/>
      <c r="F56" s="244"/>
      <c r="G56" s="325"/>
      <c r="H56" s="326" t="s">
        <v>504</v>
      </c>
      <c r="I56" s="327">
        <v>523361</v>
      </c>
      <c r="J56" s="328">
        <v>9648</v>
      </c>
      <c r="K56" s="329">
        <v>-48</v>
      </c>
      <c r="L56" s="330">
        <v>26879</v>
      </c>
      <c r="M56" s="331">
        <v>2.4</v>
      </c>
      <c r="N56" s="332">
        <v>-50.4</v>
      </c>
    </row>
    <row r="57" spans="1:14">
      <c r="A57" s="248"/>
      <c r="B57" s="244"/>
      <c r="C57" s="244"/>
      <c r="D57" s="244"/>
      <c r="E57" s="244"/>
      <c r="F57" s="244"/>
      <c r="G57" s="310" t="s">
        <v>507</v>
      </c>
      <c r="H57" s="311"/>
      <c r="I57" s="319">
        <v>1764961</v>
      </c>
      <c r="J57" s="320">
        <v>32493</v>
      </c>
      <c r="K57" s="321">
        <v>10.199999999999999</v>
      </c>
      <c r="L57" s="322">
        <v>63956</v>
      </c>
      <c r="M57" s="323">
        <v>25.7</v>
      </c>
      <c r="N57" s="324">
        <v>-15.5</v>
      </c>
    </row>
    <row r="58" spans="1:14">
      <c r="A58" s="248"/>
      <c r="B58" s="244"/>
      <c r="C58" s="244"/>
      <c r="D58" s="244"/>
      <c r="E58" s="244"/>
      <c r="F58" s="244"/>
      <c r="G58" s="325"/>
      <c r="H58" s="326" t="s">
        <v>504</v>
      </c>
      <c r="I58" s="327">
        <v>398296</v>
      </c>
      <c r="J58" s="328">
        <v>7333</v>
      </c>
      <c r="K58" s="329">
        <v>-24</v>
      </c>
      <c r="L58" s="330">
        <v>29239</v>
      </c>
      <c r="M58" s="331">
        <v>8.8000000000000007</v>
      </c>
      <c r="N58" s="332">
        <v>-32.799999999999997</v>
      </c>
    </row>
    <row r="59" spans="1:14">
      <c r="A59" s="248"/>
      <c r="B59" s="244"/>
      <c r="C59" s="244"/>
      <c r="D59" s="244"/>
      <c r="E59" s="244"/>
      <c r="F59" s="244"/>
      <c r="G59" s="310" t="s">
        <v>508</v>
      </c>
      <c r="H59" s="311"/>
      <c r="I59" s="319">
        <v>2494536</v>
      </c>
      <c r="J59" s="320">
        <v>45906</v>
      </c>
      <c r="K59" s="321">
        <v>41.3</v>
      </c>
      <c r="L59" s="322">
        <v>66255</v>
      </c>
      <c r="M59" s="323">
        <v>3.6</v>
      </c>
      <c r="N59" s="324">
        <v>37.700000000000003</v>
      </c>
    </row>
    <row r="60" spans="1:14">
      <c r="A60" s="248"/>
      <c r="B60" s="244"/>
      <c r="C60" s="244"/>
      <c r="D60" s="244"/>
      <c r="E60" s="244"/>
      <c r="F60" s="244"/>
      <c r="G60" s="325"/>
      <c r="H60" s="326" t="s">
        <v>504</v>
      </c>
      <c r="I60" s="333">
        <v>701309</v>
      </c>
      <c r="J60" s="328">
        <v>12906</v>
      </c>
      <c r="K60" s="329">
        <v>76</v>
      </c>
      <c r="L60" s="330">
        <v>31822</v>
      </c>
      <c r="M60" s="331">
        <v>8.8000000000000007</v>
      </c>
      <c r="N60" s="332">
        <v>67.2</v>
      </c>
    </row>
    <row r="61" spans="1:14">
      <c r="A61" s="248"/>
      <c r="B61" s="244"/>
      <c r="C61" s="244"/>
      <c r="D61" s="244"/>
      <c r="E61" s="244"/>
      <c r="F61" s="244"/>
      <c r="G61" s="310" t="s">
        <v>509</v>
      </c>
      <c r="H61" s="334"/>
      <c r="I61" s="335">
        <v>1863812</v>
      </c>
      <c r="J61" s="336">
        <v>34327</v>
      </c>
      <c r="K61" s="337">
        <v>18.899999999999999</v>
      </c>
      <c r="L61" s="338">
        <v>53773</v>
      </c>
      <c r="M61" s="339">
        <v>11.8</v>
      </c>
      <c r="N61" s="324">
        <v>7.1</v>
      </c>
    </row>
    <row r="62" spans="1:14">
      <c r="A62" s="248"/>
      <c r="B62" s="244"/>
      <c r="C62" s="244"/>
      <c r="D62" s="244"/>
      <c r="E62" s="244"/>
      <c r="F62" s="244"/>
      <c r="G62" s="325"/>
      <c r="H62" s="326" t="s">
        <v>504</v>
      </c>
      <c r="I62" s="327">
        <v>707599</v>
      </c>
      <c r="J62" s="328">
        <v>13034</v>
      </c>
      <c r="K62" s="329">
        <v>28.2</v>
      </c>
      <c r="L62" s="330">
        <v>27509</v>
      </c>
      <c r="M62" s="331">
        <v>5.8</v>
      </c>
      <c r="N62" s="332">
        <v>22.4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15.66</v>
      </c>
      <c r="G47" s="12">
        <v>17.559999999999999</v>
      </c>
      <c r="H47" s="12">
        <v>20.32</v>
      </c>
      <c r="I47" s="12">
        <v>20.18</v>
      </c>
      <c r="J47" s="13">
        <v>20.14</v>
      </c>
    </row>
    <row r="48" spans="2:10" ht="57.75" customHeight="1">
      <c r="B48" s="14"/>
      <c r="C48" s="1141" t="s">
        <v>4</v>
      </c>
      <c r="D48" s="1141"/>
      <c r="E48" s="1142"/>
      <c r="F48" s="15">
        <v>3.68</v>
      </c>
      <c r="G48" s="16">
        <v>3.77</v>
      </c>
      <c r="H48" s="16">
        <v>3.9</v>
      </c>
      <c r="I48" s="16">
        <v>4.8899999999999997</v>
      </c>
      <c r="J48" s="17">
        <v>4.01</v>
      </c>
    </row>
    <row r="49" spans="2:10" ht="57.75" customHeight="1" thickBot="1">
      <c r="B49" s="18"/>
      <c r="C49" s="1143" t="s">
        <v>5</v>
      </c>
      <c r="D49" s="1143"/>
      <c r="E49" s="1144"/>
      <c r="F49" s="19">
        <v>7.04</v>
      </c>
      <c r="G49" s="20">
        <v>1.94</v>
      </c>
      <c r="H49" s="20">
        <v>3.23</v>
      </c>
      <c r="I49" s="20">
        <v>1.1599999999999999</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517</v>
      </c>
      <c r="D34" s="1151"/>
      <c r="E34" s="1152"/>
      <c r="F34" s="32">
        <v>4.83</v>
      </c>
      <c r="G34" s="33">
        <v>5.69</v>
      </c>
      <c r="H34" s="33">
        <v>6.5</v>
      </c>
      <c r="I34" s="33">
        <v>7.26</v>
      </c>
      <c r="J34" s="34">
        <v>7.8</v>
      </c>
      <c r="K34" s="22"/>
      <c r="L34" s="22"/>
      <c r="M34" s="22"/>
      <c r="N34" s="22"/>
      <c r="O34" s="22"/>
      <c r="P34" s="22"/>
    </row>
    <row r="35" spans="1:16" ht="39" customHeight="1">
      <c r="A35" s="22"/>
      <c r="B35" s="35"/>
      <c r="C35" s="1145" t="s">
        <v>518</v>
      </c>
      <c r="D35" s="1146"/>
      <c r="E35" s="1147"/>
      <c r="F35" s="36">
        <v>3.68</v>
      </c>
      <c r="G35" s="37">
        <v>3.77</v>
      </c>
      <c r="H35" s="37">
        <v>3.9</v>
      </c>
      <c r="I35" s="37">
        <v>4.8899999999999997</v>
      </c>
      <c r="J35" s="38">
        <v>4</v>
      </c>
      <c r="K35" s="22"/>
      <c r="L35" s="22"/>
      <c r="M35" s="22"/>
      <c r="N35" s="22"/>
      <c r="O35" s="22"/>
      <c r="P35" s="22"/>
    </row>
    <row r="36" spans="1:16" ht="39" customHeight="1">
      <c r="A36" s="22"/>
      <c r="B36" s="35"/>
      <c r="C36" s="1145" t="s">
        <v>519</v>
      </c>
      <c r="D36" s="1146"/>
      <c r="E36" s="1147"/>
      <c r="F36" s="36">
        <v>0.73</v>
      </c>
      <c r="G36" s="37">
        <v>0.92</v>
      </c>
      <c r="H36" s="37">
        <v>0.75</v>
      </c>
      <c r="I36" s="37">
        <v>0.65</v>
      </c>
      <c r="J36" s="38">
        <v>0.84</v>
      </c>
      <c r="K36" s="22"/>
      <c r="L36" s="22"/>
      <c r="M36" s="22"/>
      <c r="N36" s="22"/>
      <c r="O36" s="22"/>
      <c r="P36" s="22"/>
    </row>
    <row r="37" spans="1:16" ht="39" customHeight="1">
      <c r="A37" s="22"/>
      <c r="B37" s="35"/>
      <c r="C37" s="1145" t="s">
        <v>520</v>
      </c>
      <c r="D37" s="1146"/>
      <c r="E37" s="1147"/>
      <c r="F37" s="36">
        <v>7.0000000000000007E-2</v>
      </c>
      <c r="G37" s="37">
        <v>0.11</v>
      </c>
      <c r="H37" s="37">
        <v>0.55000000000000004</v>
      </c>
      <c r="I37" s="37">
        <v>0.33</v>
      </c>
      <c r="J37" s="38">
        <v>0.69</v>
      </c>
      <c r="K37" s="22"/>
      <c r="L37" s="22"/>
      <c r="M37" s="22"/>
      <c r="N37" s="22"/>
      <c r="O37" s="22"/>
      <c r="P37" s="22"/>
    </row>
    <row r="38" spans="1:16" ht="39" customHeight="1">
      <c r="A38" s="22"/>
      <c r="B38" s="35"/>
      <c r="C38" s="1145" t="s">
        <v>521</v>
      </c>
      <c r="D38" s="1146"/>
      <c r="E38" s="1147"/>
      <c r="F38" s="36">
        <v>0.2</v>
      </c>
      <c r="G38" s="37">
        <v>0.45</v>
      </c>
      <c r="H38" s="37">
        <v>0.25</v>
      </c>
      <c r="I38" s="37">
        <v>0.21</v>
      </c>
      <c r="J38" s="38">
        <v>0.23</v>
      </c>
      <c r="K38" s="22"/>
      <c r="L38" s="22"/>
      <c r="M38" s="22"/>
      <c r="N38" s="22"/>
      <c r="O38" s="22"/>
      <c r="P38" s="22"/>
    </row>
    <row r="39" spans="1:16" ht="39" customHeight="1">
      <c r="A39" s="22"/>
      <c r="B39" s="35"/>
      <c r="C39" s="1145" t="s">
        <v>522</v>
      </c>
      <c r="D39" s="1146"/>
      <c r="E39" s="1147"/>
      <c r="F39" s="36">
        <v>0.28999999999999998</v>
      </c>
      <c r="G39" s="37">
        <v>0.47</v>
      </c>
      <c r="H39" s="37">
        <v>0.08</v>
      </c>
      <c r="I39" s="37">
        <v>0.13</v>
      </c>
      <c r="J39" s="38">
        <v>0.08</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524</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1139</v>
      </c>
      <c r="L45" s="60">
        <v>1173</v>
      </c>
      <c r="M45" s="60">
        <v>1216</v>
      </c>
      <c r="N45" s="60">
        <v>1222</v>
      </c>
      <c r="O45" s="61">
        <v>1219</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649</v>
      </c>
      <c r="L48" s="64">
        <v>646</v>
      </c>
      <c r="M48" s="64">
        <v>640</v>
      </c>
      <c r="N48" s="64">
        <v>611</v>
      </c>
      <c r="O48" s="65">
        <v>658</v>
      </c>
      <c r="P48" s="48"/>
      <c r="Q48" s="48"/>
      <c r="R48" s="48"/>
      <c r="S48" s="48"/>
      <c r="T48" s="48"/>
      <c r="U48" s="48"/>
    </row>
    <row r="49" spans="1:21" ht="30.75" customHeight="1">
      <c r="A49" s="48"/>
      <c r="B49" s="1163"/>
      <c r="C49" s="1164"/>
      <c r="D49" s="62"/>
      <c r="E49" s="1155" t="s">
        <v>16</v>
      </c>
      <c r="F49" s="1155"/>
      <c r="G49" s="1155"/>
      <c r="H49" s="1155"/>
      <c r="I49" s="1155"/>
      <c r="J49" s="1156"/>
      <c r="K49" s="63">
        <v>206</v>
      </c>
      <c r="L49" s="64">
        <v>207</v>
      </c>
      <c r="M49" s="64">
        <v>193</v>
      </c>
      <c r="N49" s="64">
        <v>170</v>
      </c>
      <c r="O49" s="65">
        <v>192</v>
      </c>
      <c r="P49" s="48"/>
      <c r="Q49" s="48"/>
      <c r="R49" s="48"/>
      <c r="S49" s="48"/>
      <c r="T49" s="48"/>
      <c r="U49" s="48"/>
    </row>
    <row r="50" spans="1:21" ht="30.75" customHeight="1">
      <c r="A50" s="48"/>
      <c r="B50" s="1163"/>
      <c r="C50" s="1164"/>
      <c r="D50" s="62"/>
      <c r="E50" s="1155" t="s">
        <v>17</v>
      </c>
      <c r="F50" s="1155"/>
      <c r="G50" s="1155"/>
      <c r="H50" s="1155"/>
      <c r="I50" s="1155"/>
      <c r="J50" s="1156"/>
      <c r="K50" s="63">
        <v>32</v>
      </c>
      <c r="L50" s="64">
        <v>37</v>
      </c>
      <c r="M50" s="64">
        <v>19</v>
      </c>
      <c r="N50" s="64">
        <v>18</v>
      </c>
      <c r="O50" s="65">
        <v>13</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2</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1733</v>
      </c>
      <c r="L52" s="64">
        <v>1742</v>
      </c>
      <c r="M52" s="64">
        <v>1774</v>
      </c>
      <c r="N52" s="64">
        <v>1772</v>
      </c>
      <c r="O52" s="65">
        <v>1830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294</v>
      </c>
      <c r="L53" s="69">
        <v>321</v>
      </c>
      <c r="M53" s="69">
        <v>296</v>
      </c>
      <c r="N53" s="69">
        <v>250</v>
      </c>
      <c r="O53" s="70">
        <v>253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11123</v>
      </c>
      <c r="J41" s="83">
        <v>12023</v>
      </c>
      <c r="K41" s="83">
        <v>12668</v>
      </c>
      <c r="L41" s="83">
        <v>13216</v>
      </c>
      <c r="M41" s="84">
        <v>14355</v>
      </c>
    </row>
    <row r="42" spans="2:13" ht="27.75" customHeight="1">
      <c r="B42" s="1171"/>
      <c r="C42" s="1172"/>
      <c r="D42" s="85"/>
      <c r="E42" s="1177" t="s">
        <v>26</v>
      </c>
      <c r="F42" s="1177"/>
      <c r="G42" s="1177"/>
      <c r="H42" s="1178"/>
      <c r="I42" s="86">
        <v>311</v>
      </c>
      <c r="J42" s="87">
        <v>214</v>
      </c>
      <c r="K42" s="87">
        <v>157</v>
      </c>
      <c r="L42" s="87">
        <v>343</v>
      </c>
      <c r="M42" s="88">
        <v>430</v>
      </c>
    </row>
    <row r="43" spans="2:13" ht="27.75" customHeight="1">
      <c r="B43" s="1171"/>
      <c r="C43" s="1172"/>
      <c r="D43" s="85"/>
      <c r="E43" s="1177" t="s">
        <v>27</v>
      </c>
      <c r="F43" s="1177"/>
      <c r="G43" s="1177"/>
      <c r="H43" s="1178"/>
      <c r="I43" s="86">
        <v>9807</v>
      </c>
      <c r="J43" s="87">
        <v>9549</v>
      </c>
      <c r="K43" s="87">
        <v>9193</v>
      </c>
      <c r="L43" s="87">
        <v>8706</v>
      </c>
      <c r="M43" s="88">
        <v>8510</v>
      </c>
    </row>
    <row r="44" spans="2:13" ht="27.75" customHeight="1">
      <c r="B44" s="1171"/>
      <c r="C44" s="1172"/>
      <c r="D44" s="85"/>
      <c r="E44" s="1177" t="s">
        <v>28</v>
      </c>
      <c r="F44" s="1177"/>
      <c r="G44" s="1177"/>
      <c r="H44" s="1178"/>
      <c r="I44" s="86">
        <v>1086</v>
      </c>
      <c r="J44" s="87">
        <v>1218</v>
      </c>
      <c r="K44" s="87">
        <v>1174</v>
      </c>
      <c r="L44" s="87">
        <v>1010</v>
      </c>
      <c r="M44" s="88">
        <v>982</v>
      </c>
    </row>
    <row r="45" spans="2:13" ht="27.75" customHeight="1">
      <c r="B45" s="1171"/>
      <c r="C45" s="1172"/>
      <c r="D45" s="85"/>
      <c r="E45" s="1177" t="s">
        <v>29</v>
      </c>
      <c r="F45" s="1177"/>
      <c r="G45" s="1177"/>
      <c r="H45" s="1178"/>
      <c r="I45" s="86">
        <v>2931</v>
      </c>
      <c r="J45" s="87">
        <v>3028</v>
      </c>
      <c r="K45" s="87">
        <v>3009</v>
      </c>
      <c r="L45" s="87">
        <v>2775</v>
      </c>
      <c r="M45" s="88">
        <v>2612</v>
      </c>
    </row>
    <row r="46" spans="2:13" ht="27.75" customHeight="1">
      <c r="B46" s="1171"/>
      <c r="C46" s="1172"/>
      <c r="D46" s="85"/>
      <c r="E46" s="1177" t="s">
        <v>30</v>
      </c>
      <c r="F46" s="1177"/>
      <c r="G46" s="1177"/>
      <c r="H46" s="1178"/>
      <c r="I46" s="86" t="s">
        <v>472</v>
      </c>
      <c r="J46" s="87" t="s">
        <v>472</v>
      </c>
      <c r="K46" s="87" t="s">
        <v>472</v>
      </c>
      <c r="L46" s="87" t="s">
        <v>472</v>
      </c>
      <c r="M46" s="88" t="s">
        <v>472</v>
      </c>
    </row>
    <row r="47" spans="2:13" ht="27.75" customHeight="1">
      <c r="B47" s="1171"/>
      <c r="C47" s="1172"/>
      <c r="D47" s="85"/>
      <c r="E47" s="1177" t="s">
        <v>31</v>
      </c>
      <c r="F47" s="1177"/>
      <c r="G47" s="1177"/>
      <c r="H47" s="1178"/>
      <c r="I47" s="86" t="s">
        <v>472</v>
      </c>
      <c r="J47" s="87" t="s">
        <v>472</v>
      </c>
      <c r="K47" s="87" t="s">
        <v>472</v>
      </c>
      <c r="L47" s="87" t="s">
        <v>472</v>
      </c>
      <c r="M47" s="88" t="s">
        <v>472</v>
      </c>
    </row>
    <row r="48" spans="2:13" ht="27.75" customHeight="1">
      <c r="B48" s="1173"/>
      <c r="C48" s="1174"/>
      <c r="D48" s="85"/>
      <c r="E48" s="1177" t="s">
        <v>32</v>
      </c>
      <c r="F48" s="1177"/>
      <c r="G48" s="1177"/>
      <c r="H48" s="1178"/>
      <c r="I48" s="86" t="s">
        <v>472</v>
      </c>
      <c r="J48" s="87" t="s">
        <v>472</v>
      </c>
      <c r="K48" s="87" t="s">
        <v>472</v>
      </c>
      <c r="L48" s="87" t="s">
        <v>472</v>
      </c>
      <c r="M48" s="88" t="s">
        <v>472</v>
      </c>
    </row>
    <row r="49" spans="2:13" ht="27.75" customHeight="1">
      <c r="B49" s="1179" t="s">
        <v>33</v>
      </c>
      <c r="C49" s="1180"/>
      <c r="D49" s="89"/>
      <c r="E49" s="1177" t="s">
        <v>34</v>
      </c>
      <c r="F49" s="1177"/>
      <c r="G49" s="1177"/>
      <c r="H49" s="1178"/>
      <c r="I49" s="86">
        <v>2210</v>
      </c>
      <c r="J49" s="87">
        <v>2281</v>
      </c>
      <c r="K49" s="87">
        <v>2632</v>
      </c>
      <c r="L49" s="87">
        <v>2632</v>
      </c>
      <c r="M49" s="88">
        <v>2641</v>
      </c>
    </row>
    <row r="50" spans="2:13" ht="27.75" customHeight="1">
      <c r="B50" s="1171"/>
      <c r="C50" s="1172"/>
      <c r="D50" s="85"/>
      <c r="E50" s="1177" t="s">
        <v>35</v>
      </c>
      <c r="F50" s="1177"/>
      <c r="G50" s="1177"/>
      <c r="H50" s="1178"/>
      <c r="I50" s="86">
        <v>5597</v>
      </c>
      <c r="J50" s="87">
        <v>5457</v>
      </c>
      <c r="K50" s="87">
        <v>5210</v>
      </c>
      <c r="L50" s="87">
        <v>5057</v>
      </c>
      <c r="M50" s="88">
        <v>4936</v>
      </c>
    </row>
    <row r="51" spans="2:13" ht="27.75" customHeight="1">
      <c r="B51" s="1173"/>
      <c r="C51" s="1174"/>
      <c r="D51" s="85"/>
      <c r="E51" s="1177" t="s">
        <v>36</v>
      </c>
      <c r="F51" s="1177"/>
      <c r="G51" s="1177"/>
      <c r="H51" s="1178"/>
      <c r="I51" s="86">
        <v>16580</v>
      </c>
      <c r="J51" s="87">
        <v>17040</v>
      </c>
      <c r="K51" s="87">
        <v>17631</v>
      </c>
      <c r="L51" s="87">
        <v>17984</v>
      </c>
      <c r="M51" s="88">
        <v>18082</v>
      </c>
    </row>
    <row r="52" spans="2:13" ht="27.75" customHeight="1" thickBot="1">
      <c r="B52" s="1181" t="s">
        <v>37</v>
      </c>
      <c r="C52" s="1182"/>
      <c r="D52" s="90"/>
      <c r="E52" s="1183" t="s">
        <v>38</v>
      </c>
      <c r="F52" s="1183"/>
      <c r="G52" s="1183"/>
      <c r="H52" s="1184"/>
      <c r="I52" s="91">
        <v>873</v>
      </c>
      <c r="J52" s="92">
        <v>1253</v>
      </c>
      <c r="K52" s="92">
        <v>728</v>
      </c>
      <c r="L52" s="92">
        <v>377</v>
      </c>
      <c r="M52" s="93">
        <v>1231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29303</v>
      </c>
      <c r="E3" s="116"/>
      <c r="F3" s="117">
        <v>40203</v>
      </c>
      <c r="G3" s="118"/>
      <c r="H3" s="119"/>
    </row>
    <row r="4" spans="1:8">
      <c r="A4" s="120"/>
      <c r="B4" s="121"/>
      <c r="C4" s="122"/>
      <c r="D4" s="123">
        <v>16744</v>
      </c>
      <c r="E4" s="124"/>
      <c r="F4" s="125">
        <v>23352</v>
      </c>
      <c r="G4" s="126"/>
      <c r="H4" s="127"/>
    </row>
    <row r="5" spans="1:8">
      <c r="A5" s="108" t="s">
        <v>505</v>
      </c>
      <c r="B5" s="113"/>
      <c r="C5" s="114"/>
      <c r="D5" s="115">
        <v>34449</v>
      </c>
      <c r="E5" s="116"/>
      <c r="F5" s="117">
        <v>47569</v>
      </c>
      <c r="G5" s="118"/>
      <c r="H5" s="119"/>
    </row>
    <row r="6" spans="1:8">
      <c r="A6" s="120"/>
      <c r="B6" s="121"/>
      <c r="C6" s="122"/>
      <c r="D6" s="123">
        <v>18537</v>
      </c>
      <c r="E6" s="124"/>
      <c r="F6" s="125">
        <v>26255</v>
      </c>
      <c r="G6" s="126"/>
      <c r="H6" s="127"/>
    </row>
    <row r="7" spans="1:8">
      <c r="A7" s="108" t="s">
        <v>506</v>
      </c>
      <c r="B7" s="113"/>
      <c r="C7" s="114"/>
      <c r="D7" s="115">
        <v>29483</v>
      </c>
      <c r="E7" s="116"/>
      <c r="F7" s="117">
        <v>50880</v>
      </c>
      <c r="G7" s="118"/>
      <c r="H7" s="119"/>
    </row>
    <row r="8" spans="1:8">
      <c r="A8" s="120"/>
      <c r="B8" s="121"/>
      <c r="C8" s="122"/>
      <c r="D8" s="123">
        <v>9648</v>
      </c>
      <c r="E8" s="124"/>
      <c r="F8" s="125">
        <v>26879</v>
      </c>
      <c r="G8" s="126"/>
      <c r="H8" s="127"/>
    </row>
    <row r="9" spans="1:8">
      <c r="A9" s="108" t="s">
        <v>507</v>
      </c>
      <c r="B9" s="113"/>
      <c r="C9" s="114"/>
      <c r="D9" s="115">
        <v>32493</v>
      </c>
      <c r="E9" s="116"/>
      <c r="F9" s="117">
        <v>63956</v>
      </c>
      <c r="G9" s="118"/>
      <c r="H9" s="119"/>
    </row>
    <row r="10" spans="1:8">
      <c r="A10" s="120"/>
      <c r="B10" s="121"/>
      <c r="C10" s="122"/>
      <c r="D10" s="123">
        <v>7333</v>
      </c>
      <c r="E10" s="124"/>
      <c r="F10" s="125">
        <v>29239</v>
      </c>
      <c r="G10" s="126"/>
      <c r="H10" s="127"/>
    </row>
    <row r="11" spans="1:8">
      <c r="A11" s="108" t="s">
        <v>508</v>
      </c>
      <c r="B11" s="113"/>
      <c r="C11" s="114"/>
      <c r="D11" s="115">
        <v>45906</v>
      </c>
      <c r="E11" s="116"/>
      <c r="F11" s="117">
        <v>66255</v>
      </c>
      <c r="G11" s="118"/>
      <c r="H11" s="119"/>
    </row>
    <row r="12" spans="1:8">
      <c r="A12" s="120"/>
      <c r="B12" s="121"/>
      <c r="C12" s="128"/>
      <c r="D12" s="123">
        <v>12906</v>
      </c>
      <c r="E12" s="124"/>
      <c r="F12" s="125">
        <v>31822</v>
      </c>
      <c r="G12" s="126"/>
      <c r="H12" s="127"/>
    </row>
    <row r="13" spans="1:8">
      <c r="A13" s="108"/>
      <c r="B13" s="113"/>
      <c r="C13" s="129"/>
      <c r="D13" s="130">
        <v>34327</v>
      </c>
      <c r="E13" s="131"/>
      <c r="F13" s="132">
        <v>53773</v>
      </c>
      <c r="G13" s="133"/>
      <c r="H13" s="119"/>
    </row>
    <row r="14" spans="1:8">
      <c r="A14" s="120"/>
      <c r="B14" s="121"/>
      <c r="C14" s="122"/>
      <c r="D14" s="123">
        <v>13034</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3.68</v>
      </c>
      <c r="C19" s="134">
        <f>ROUND(VALUE(SUBSTITUTE(実質収支比率等に係る経年分析!G$48,"▲","-")),2)</f>
        <v>3.77</v>
      </c>
      <c r="D19" s="134">
        <f>ROUND(VALUE(SUBSTITUTE(実質収支比率等に係る経年分析!H$48,"▲","-")),2)</f>
        <v>3.9</v>
      </c>
      <c r="E19" s="134">
        <f>ROUND(VALUE(SUBSTITUTE(実質収支比率等に係る経年分析!I$48,"▲","-")),2)</f>
        <v>4.8899999999999997</v>
      </c>
      <c r="F19" s="134">
        <f>ROUND(VALUE(SUBSTITUTE(実質収支比率等に係る経年分析!J$48,"▲","-")),2)</f>
        <v>4.01</v>
      </c>
    </row>
    <row r="20" spans="1:11">
      <c r="A20" s="134" t="s">
        <v>43</v>
      </c>
      <c r="B20" s="134">
        <f>ROUND(VALUE(SUBSTITUTE(実質収支比率等に係る経年分析!F$47,"▲","-")),2)</f>
        <v>15.66</v>
      </c>
      <c r="C20" s="134">
        <f>ROUND(VALUE(SUBSTITUTE(実質収支比率等に係る経年分析!G$47,"▲","-")),2)</f>
        <v>17.559999999999999</v>
      </c>
      <c r="D20" s="134">
        <f>ROUND(VALUE(SUBSTITUTE(実質収支比率等に係る経年分析!H$47,"▲","-")),2)</f>
        <v>20.32</v>
      </c>
      <c r="E20" s="134">
        <f>ROUND(VALUE(SUBSTITUTE(実質収支比率等に係る経年分析!I$47,"▲","-")),2)</f>
        <v>20.18</v>
      </c>
      <c r="F20" s="134">
        <f>ROUND(VALUE(SUBSTITUTE(実質収支比率等に係る経年分析!J$47,"▲","-")),2)</f>
        <v>20.14</v>
      </c>
    </row>
    <row r="21" spans="1:11">
      <c r="A21" s="134" t="s">
        <v>44</v>
      </c>
      <c r="B21" s="134">
        <f>IF(ISNUMBER(VALUE(SUBSTITUTE(実質収支比率等に係る経年分析!F$49,"▲","-"))),ROUND(VALUE(SUBSTITUTE(実質収支比率等に係る経年分析!F$49,"▲","-")),2),NA())</f>
        <v>7.04</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3.23</v>
      </c>
      <c r="E21" s="134">
        <f>IF(ISNUMBER(VALUE(SUBSTITUTE(実質収支比率等に係る経年分析!I$49,"▲","-"))),ROUND(VALUE(SUBSTITUTE(実質収支比率等に係る経年分析!I$49,"▲","-")),2),NA())</f>
        <v>1.1599999999999999</v>
      </c>
      <c r="F21" s="134">
        <f>IF(ISNUMBER(VALUE(SUBSTITUTE(実質収支比率等に係る経年分析!J$49,"▲","-"))),ROUND(VALUE(SUBSTITUTE(実質収支比率等に係る経年分析!J$49,"▲","-")),2),NA())</f>
        <v>-0.77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1733</v>
      </c>
      <c r="E42" s="136"/>
      <c r="F42" s="136"/>
      <c r="G42" s="136">
        <f>'実質公債費比率（分子）の構造'!L$52</f>
        <v>1742</v>
      </c>
      <c r="H42" s="136"/>
      <c r="I42" s="136"/>
      <c r="J42" s="136">
        <f>'実質公債費比率（分子）の構造'!M$52</f>
        <v>1774</v>
      </c>
      <c r="K42" s="136"/>
      <c r="L42" s="136"/>
      <c r="M42" s="136">
        <f>'実質公債費比率（分子）の構造'!N$52</f>
        <v>1772</v>
      </c>
      <c r="N42" s="136"/>
      <c r="O42" s="136"/>
      <c r="P42" s="136">
        <f>'実質公債費比率（分子）の構造'!O$52</f>
        <v>1830</v>
      </c>
    </row>
    <row r="43" spans="1:16">
      <c r="A43" s="136" t="s">
        <v>52</v>
      </c>
      <c r="B43" s="136">
        <f>'実質公債費比率（分子）の構造'!K$51</f>
        <v>1</v>
      </c>
      <c r="C43" s="136"/>
      <c r="D43" s="136"/>
      <c r="E43" s="136">
        <f>'実質公債費比率（分子）の構造'!L$51</f>
        <v>0</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32</v>
      </c>
      <c r="C44" s="136"/>
      <c r="D44" s="136"/>
      <c r="E44" s="136">
        <f>'実質公債費比率（分子）の構造'!L$50</f>
        <v>37</v>
      </c>
      <c r="F44" s="136"/>
      <c r="G44" s="136"/>
      <c r="H44" s="136">
        <f>'実質公債費比率（分子）の構造'!M$50</f>
        <v>19</v>
      </c>
      <c r="I44" s="136"/>
      <c r="J44" s="136"/>
      <c r="K44" s="136">
        <f>'実質公債費比率（分子）の構造'!N$50</f>
        <v>18</v>
      </c>
      <c r="L44" s="136"/>
      <c r="M44" s="136"/>
      <c r="N44" s="136">
        <f>'実質公債費比率（分子）の構造'!O$50</f>
        <v>13</v>
      </c>
      <c r="O44" s="136"/>
      <c r="P44" s="136"/>
    </row>
    <row r="45" spans="1:16">
      <c r="A45" s="136" t="s">
        <v>54</v>
      </c>
      <c r="B45" s="136">
        <f>'実質公債費比率（分子）の構造'!K$49</f>
        <v>206</v>
      </c>
      <c r="C45" s="136"/>
      <c r="D45" s="136"/>
      <c r="E45" s="136">
        <f>'実質公債費比率（分子）の構造'!L$49</f>
        <v>207</v>
      </c>
      <c r="F45" s="136"/>
      <c r="G45" s="136"/>
      <c r="H45" s="136">
        <f>'実質公債費比率（分子）の構造'!M$49</f>
        <v>193</v>
      </c>
      <c r="I45" s="136"/>
      <c r="J45" s="136"/>
      <c r="K45" s="136">
        <f>'実質公債費比率（分子）の構造'!N$49</f>
        <v>170</v>
      </c>
      <c r="L45" s="136"/>
      <c r="M45" s="136"/>
      <c r="N45" s="136">
        <f>'実質公債費比率（分子）の構造'!O$49</f>
        <v>192</v>
      </c>
      <c r="O45" s="136"/>
      <c r="P45" s="136"/>
    </row>
    <row r="46" spans="1:16">
      <c r="A46" s="136" t="s">
        <v>55</v>
      </c>
      <c r="B46" s="136">
        <f>'実質公債費比率（分子）の構造'!K$48</f>
        <v>649</v>
      </c>
      <c r="C46" s="136"/>
      <c r="D46" s="136"/>
      <c r="E46" s="136">
        <f>'実質公債費比率（分子）の構造'!L$48</f>
        <v>646</v>
      </c>
      <c r="F46" s="136"/>
      <c r="G46" s="136"/>
      <c r="H46" s="136">
        <f>'実質公債費比率（分子）の構造'!M$48</f>
        <v>640</v>
      </c>
      <c r="I46" s="136"/>
      <c r="J46" s="136"/>
      <c r="K46" s="136">
        <f>'実質公債費比率（分子）の構造'!N$48</f>
        <v>611</v>
      </c>
      <c r="L46" s="136"/>
      <c r="M46" s="136"/>
      <c r="N46" s="136">
        <f>'実質公債費比率（分子）の構造'!O$48</f>
        <v>658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1139</v>
      </c>
      <c r="C49" s="136"/>
      <c r="D49" s="136"/>
      <c r="E49" s="136">
        <f>'実質公債費比率（分子）の構造'!L$45</f>
        <v>1173</v>
      </c>
      <c r="F49" s="136"/>
      <c r="G49" s="136"/>
      <c r="H49" s="136">
        <f>'実質公債費比率（分子）の構造'!M$45</f>
        <v>1216</v>
      </c>
      <c r="I49" s="136"/>
      <c r="J49" s="136"/>
      <c r="K49" s="136">
        <f>'実質公債費比率（分子）の構造'!N$45</f>
        <v>1222</v>
      </c>
      <c r="L49" s="136"/>
      <c r="M49" s="136"/>
      <c r="N49" s="136">
        <f>'実質公債費比率（分子）の構造'!O$45</f>
        <v>1219</v>
      </c>
      <c r="O49" s="136"/>
      <c r="P49" s="136"/>
    </row>
    <row r="50" spans="1:16">
      <c r="A50" s="136" t="s">
        <v>59</v>
      </c>
      <c r="B50" s="136" t="e">
        <f>NA()</f>
        <v>#N/A</v>
      </c>
      <c r="C50" s="136">
        <f>IF(ISNUMBER('実質公債費比率（分子）の構造'!K$53),'実質公債費比率（分子）の構造'!K$53,NA())</f>
        <v>294</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296</v>
      </c>
      <c r="J50" s="136" t="e">
        <f>NA()</f>
        <v>#N/A</v>
      </c>
      <c r="K50" s="136" t="e">
        <f>NA()</f>
        <v>#N/A</v>
      </c>
      <c r="L50" s="136">
        <f>IF(ISNUMBER('実質公債費比率（分子）の構造'!N$53),'実質公債費比率（分子）の構造'!N$53,NA())</f>
        <v>250</v>
      </c>
      <c r="M50" s="136" t="e">
        <f>NA()</f>
        <v>#N/A</v>
      </c>
      <c r="N50" s="136" t="e">
        <f>NA()</f>
        <v>#N/A</v>
      </c>
      <c r="O50" s="136">
        <f>IF(ISNUMBER('実質公債費比率（分子）の構造'!O$53),'実質公債費比率（分子）の構造'!O$53,NA())</f>
        <v>253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16580</v>
      </c>
      <c r="E56" s="135"/>
      <c r="F56" s="135"/>
      <c r="G56" s="135">
        <f>'将来負担比率（分子）の構造'!J$51</f>
        <v>17040</v>
      </c>
      <c r="H56" s="135"/>
      <c r="I56" s="135"/>
      <c r="J56" s="135">
        <f>'将来負担比率（分子）の構造'!K$51</f>
        <v>17631</v>
      </c>
      <c r="K56" s="135"/>
      <c r="L56" s="135"/>
      <c r="M56" s="135">
        <f>'将来負担比率（分子）の構造'!L$51</f>
        <v>17984</v>
      </c>
      <c r="N56" s="135"/>
      <c r="O56" s="135"/>
      <c r="P56" s="135">
        <f>'将来負担比率（分子）の構造'!M$51</f>
        <v>18082</v>
      </c>
    </row>
    <row r="57" spans="1:16">
      <c r="A57" s="135" t="s">
        <v>35</v>
      </c>
      <c r="B57" s="135"/>
      <c r="C57" s="135"/>
      <c r="D57" s="135">
        <f>'将来負担比率（分子）の構造'!I$50</f>
        <v>5597</v>
      </c>
      <c r="E57" s="135"/>
      <c r="F57" s="135"/>
      <c r="G57" s="135">
        <f>'将来負担比率（分子）の構造'!J$50</f>
        <v>5457</v>
      </c>
      <c r="H57" s="135"/>
      <c r="I57" s="135"/>
      <c r="J57" s="135">
        <f>'将来負担比率（分子）の構造'!K$50</f>
        <v>5210</v>
      </c>
      <c r="K57" s="135"/>
      <c r="L57" s="135"/>
      <c r="M57" s="135">
        <f>'将来負担比率（分子）の構造'!L$50</f>
        <v>5057</v>
      </c>
      <c r="N57" s="135"/>
      <c r="O57" s="135"/>
      <c r="P57" s="135">
        <f>'将来負担比率（分子）の構造'!M$50</f>
        <v>4936</v>
      </c>
    </row>
    <row r="58" spans="1:16">
      <c r="A58" s="135" t="s">
        <v>34</v>
      </c>
      <c r="B58" s="135"/>
      <c r="C58" s="135"/>
      <c r="D58" s="135">
        <f>'将来負担比率（分子）の構造'!I$49</f>
        <v>2210</v>
      </c>
      <c r="E58" s="135"/>
      <c r="F58" s="135"/>
      <c r="G58" s="135">
        <f>'将来負担比率（分子）の構造'!J$49</f>
        <v>2281</v>
      </c>
      <c r="H58" s="135"/>
      <c r="I58" s="135"/>
      <c r="J58" s="135">
        <f>'将来負担比率（分子）の構造'!K$49</f>
        <v>2632</v>
      </c>
      <c r="K58" s="135"/>
      <c r="L58" s="135"/>
      <c r="M58" s="135">
        <f>'将来負担比率（分子）の構造'!L$49</f>
        <v>2632</v>
      </c>
      <c r="N58" s="135"/>
      <c r="O58" s="135"/>
      <c r="P58" s="135">
        <f>'将来負担比率（分子）の構造'!M$49</f>
        <v>2641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2931</v>
      </c>
      <c r="C62" s="135"/>
      <c r="D62" s="135"/>
      <c r="E62" s="135">
        <f>'将来負担比率（分子）の構造'!J$45</f>
        <v>3028</v>
      </c>
      <c r="F62" s="135"/>
      <c r="G62" s="135"/>
      <c r="H62" s="135">
        <f>'将来負担比率（分子）の構造'!K$45</f>
        <v>3009</v>
      </c>
      <c r="I62" s="135"/>
      <c r="J62" s="135"/>
      <c r="K62" s="135">
        <f>'将来負担比率（分子）の構造'!L$45</f>
        <v>2775</v>
      </c>
      <c r="L62" s="135"/>
      <c r="M62" s="135"/>
      <c r="N62" s="135">
        <f>'将来負担比率（分子）の構造'!M$45</f>
        <v>2612</v>
      </c>
      <c r="O62" s="135"/>
      <c r="P62" s="135"/>
    </row>
    <row r="63" spans="1:16">
      <c r="A63" s="135" t="s">
        <v>28</v>
      </c>
      <c r="B63" s="135">
        <f>'将来負担比率（分子）の構造'!I$44</f>
        <v>1086</v>
      </c>
      <c r="C63" s="135"/>
      <c r="D63" s="135"/>
      <c r="E63" s="135">
        <f>'将来負担比率（分子）の構造'!J$44</f>
        <v>1218</v>
      </c>
      <c r="F63" s="135"/>
      <c r="G63" s="135"/>
      <c r="H63" s="135">
        <f>'将来負担比率（分子）の構造'!K$44</f>
        <v>1174</v>
      </c>
      <c r="I63" s="135"/>
      <c r="J63" s="135"/>
      <c r="K63" s="135">
        <f>'将来負担比率（分子）の構造'!L$44</f>
        <v>1010</v>
      </c>
      <c r="L63" s="135"/>
      <c r="M63" s="135"/>
      <c r="N63" s="135">
        <f>'将来負担比率（分子）の構造'!M$44</f>
        <v>982</v>
      </c>
      <c r="O63" s="135"/>
      <c r="P63" s="135"/>
    </row>
    <row r="64" spans="1:16">
      <c r="A64" s="135" t="s">
        <v>27</v>
      </c>
      <c r="B64" s="135">
        <f>'将来負担比率（分子）の構造'!I$43</f>
        <v>9807</v>
      </c>
      <c r="C64" s="135"/>
      <c r="D64" s="135"/>
      <c r="E64" s="135">
        <f>'将来負担比率（分子）の構造'!J$43</f>
        <v>9549</v>
      </c>
      <c r="F64" s="135"/>
      <c r="G64" s="135"/>
      <c r="H64" s="135">
        <f>'将来負担比率（分子）の構造'!K$43</f>
        <v>9193</v>
      </c>
      <c r="I64" s="135"/>
      <c r="J64" s="135"/>
      <c r="K64" s="135">
        <f>'将来負担比率（分子）の構造'!L$43</f>
        <v>8706</v>
      </c>
      <c r="L64" s="135"/>
      <c r="M64" s="135"/>
      <c r="N64" s="135">
        <f>'将来負担比率（分子）の構造'!M$43</f>
        <v>8510</v>
      </c>
      <c r="O64" s="135"/>
      <c r="P64" s="135"/>
    </row>
    <row r="65" spans="1:16">
      <c r="A65" s="135" t="s">
        <v>26</v>
      </c>
      <c r="B65" s="135">
        <f>'将来負担比率（分子）の構造'!I$42</f>
        <v>311</v>
      </c>
      <c r="C65" s="135"/>
      <c r="D65" s="135"/>
      <c r="E65" s="135">
        <f>'将来負担比率（分子）の構造'!J$42</f>
        <v>214</v>
      </c>
      <c r="F65" s="135"/>
      <c r="G65" s="135"/>
      <c r="H65" s="135">
        <f>'将来負担比率（分子）の構造'!K$42</f>
        <v>157</v>
      </c>
      <c r="I65" s="135"/>
      <c r="J65" s="135"/>
      <c r="K65" s="135">
        <f>'将来負担比率（分子）の構造'!L$42</f>
        <v>343</v>
      </c>
      <c r="L65" s="135"/>
      <c r="M65" s="135"/>
      <c r="N65" s="135">
        <f>'将来負担比率（分子）の構造'!M$42</f>
        <v>430</v>
      </c>
      <c r="O65" s="135"/>
      <c r="P65" s="135"/>
    </row>
    <row r="66" spans="1:16">
      <c r="A66" s="135" t="s">
        <v>25</v>
      </c>
      <c r="B66" s="135">
        <f>'将来負担比率（分子）の構造'!I$41</f>
        <v>11123</v>
      </c>
      <c r="C66" s="135"/>
      <c r="D66" s="135"/>
      <c r="E66" s="135">
        <f>'将来負担比率（分子）の構造'!J$41</f>
        <v>12023</v>
      </c>
      <c r="F66" s="135"/>
      <c r="G66" s="135"/>
      <c r="H66" s="135">
        <f>'将来負担比率（分子）の構造'!K$41</f>
        <v>12668</v>
      </c>
      <c r="I66" s="135"/>
      <c r="J66" s="135"/>
      <c r="K66" s="135">
        <f>'将来負担比率（分子）の構造'!L$41</f>
        <v>13216</v>
      </c>
      <c r="L66" s="135"/>
      <c r="M66" s="135"/>
      <c r="N66" s="135">
        <f>'将来負担比率（分子）の構造'!M$41</f>
        <v>14355</v>
      </c>
      <c r="O66" s="135"/>
      <c r="P66" s="135"/>
    </row>
    <row r="67" spans="1:16">
      <c r="A67" s="135" t="s">
        <v>63</v>
      </c>
      <c r="B67" s="135" t="e">
        <f>NA()</f>
        <v>#N/A</v>
      </c>
      <c r="C67" s="135">
        <f>IF(ISNUMBER('将来負担比率（分子）の構造'!I$52), IF('将来負担比率（分子）の構造'!I$52 &lt; 0, 0, '将来負担比率（分子）の構造'!I$52), NA())</f>
        <v>873</v>
      </c>
      <c r="D67" s="135" t="e">
        <f>NA()</f>
        <v>#N/A</v>
      </c>
      <c r="E67" s="135" t="e">
        <f>NA()</f>
        <v>#N/A</v>
      </c>
      <c r="F67" s="135">
        <f>IF(ISNUMBER('将来負担比率（分子）の構造'!J$52), IF('将来負担比率（分子）の構造'!J$52 &lt; 0, 0, '将来負担比率（分子）の構造'!J$52), NA())</f>
        <v>1253</v>
      </c>
      <c r="G67" s="135" t="e">
        <f>NA()</f>
        <v>#N/A</v>
      </c>
      <c r="H67" s="135" t="e">
        <f>NA()</f>
        <v>#N/A</v>
      </c>
      <c r="I67" s="135">
        <f>IF(ISNUMBER('将来負担比率（分子）の構造'!K$52), IF('将来負担比率（分子）の構造'!K$52 &lt; 0, 0, '将来負担比率（分子）の構造'!K$52), NA())</f>
        <v>728</v>
      </c>
      <c r="J67" s="135" t="e">
        <f>NA()</f>
        <v>#N/A</v>
      </c>
      <c r="K67" s="135" t="e">
        <f>NA()</f>
        <v>#N/A</v>
      </c>
      <c r="L67" s="135">
        <f>IF(ISNUMBER('将来負担比率（分子）の構造'!L$52), IF('将来負担比率（分子）の構造'!L$52 &lt; 0, 0, '将来負担比率（分子）の構造'!L$52), NA())</f>
        <v>377</v>
      </c>
      <c r="M67" s="135" t="e">
        <f>NA()</f>
        <v>#N/A</v>
      </c>
      <c r="N67" s="135" t="e">
        <f>NA()</f>
        <v>#N/A</v>
      </c>
      <c r="O67" s="135">
        <f>IF(ISNUMBER('将来負担比率（分子）の構造'!M$52), IF('将来負担比率（分子）の構造'!M$52 &lt; 0, 0, '将来負担比率（分子）の構造'!M$52), NA())</f>
        <v>1231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2016-04-27T01:25:36Z</cp:lastPrinted>
  <dcterms:created xsi:type="dcterms:W3CDTF">2016-02-15T01:42:13Z</dcterms:created>
  <dcterms:modified xsi:type="dcterms:W3CDTF">2016-05-06T01:32:25Z</dcterms:modified>
  <cp:category/>
</cp:coreProperties>
</file>