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49"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W35" i="9"/>
  <c r="BW36" i="9" s="1"/>
  <c r="BW37" i="9" s="1"/>
  <c r="BW38" i="9" s="1"/>
  <c r="BW39" i="9" s="1"/>
  <c r="BW40" i="9" s="1"/>
  <c r="BW41" i="9" s="1"/>
  <c r="BE35" i="9"/>
  <c r="AM35" i="9"/>
  <c r="C35" i="9"/>
  <c r="CO34" i="9"/>
  <c r="BW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<sst xmlns="http://schemas.openxmlformats.org/spreadsheetml/2006/main" count="999" uniqueCount="548">
  <si>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</si>
  <si>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</si>
  <si>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</si>
  <si>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</si>
  <si>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</si>
  <si>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</si>
  <si>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</si>
  <si>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</si>
  <si>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</si>
  <si>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</si>
  <si>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</si>
  <si>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</si>
  <si>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</si>
  <si>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</si>
  <si>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</si>
  <si>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</si>
  <si>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</si>
  <si>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</si>
  <si>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</si>
  <si>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</si>
  <si>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</si>
  <si>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</si>
  <si>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</si>
  <si>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</si>
  <si>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</si>
  <si>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</si>
  <si>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</si>
  <si>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</si>
  <si>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</si>
  <si>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</si>
  <si>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</si>
  <si>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</si>
  <si>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</si>
  <si>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</si>
  <si>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</si>
  <si>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</si>
  <si>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</si>
  <si>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</si>
  <si>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</si>
  <si>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</si>
  <si>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</si>
  <si>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</si>
  <si>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</si>
  <si>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</si>
  <si>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</si>
  <si>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</si>
  <si>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</si>
  <si>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</si>
  <si>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</si>
  <si>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</si>
  <si>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</si>
  <si>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</si>
  <si>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</si>
  <si>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</si>
  <si>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</si>
  <si>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</si>
  <si>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</si>
  <si>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</si>
  <si>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</si>
  <si>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</si>
  <si>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</si>
  <si>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</si>
  <si>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</si>
  <si>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</si>
  <si>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</si>
  <si>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</si>
  <si>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</si>
  <si>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</si>
  <si>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</si>
  <si>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</si>
  <si>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</si>
  <si>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</si>
  <si>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</si>
  <si>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</si>
  <si>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</si>
  <si>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</si>
  <si>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</si>
  <si>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</si>
  <si>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</si>
  <si>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</si>
  <si>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</si>
  <si>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</si>
  <si>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向日市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</si>
  <si>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</si>
  <si>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</si>
  <si>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</si>
  <si>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</si>
  <si>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</si>
  <si>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</si>
  <si>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</si>
  <si>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</si>
  <si>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</si>
  <si>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</si>
  <si>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</si>
  <si>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</si>
  <si>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</si>
  <si>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</si>
  <si>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</si>
  <si>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</si>
  <si>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</si>
  <si>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</si>
  <si>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</si>
  <si>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</si>
  <si>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</si>
  <si>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</si>
  <si>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</si>
  <si>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</si>
  <si>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</si>
  <si>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</si>
  <si>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</si>
  <si>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</si>
  <si>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</si>
  <si>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</si>
  <si>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</si>
  <si>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</si>
  <si>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</si>
  <si>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</si>
  <si>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</si>
  <si>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</si>
  <si>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</si>
  <si>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</si>
  <si>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</si>
  <si>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</si>
  <si>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</si>
  <si>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</si>
  <si>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</si>
  <si>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</si>
  <si>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</si>
  <si>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</si>
  <si>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</si>
  <si>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</si>
  <si>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</si>
  <si>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</si>
  <si>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</si>
  <si>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</si>
  <si>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</si>
  <si>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</si>
  <si>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</si>
  <si>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</si>
  <si>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</si>
  <si>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</si>
  <si>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</si>
  <si>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</si>
  <si>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</si>
  <si>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</si>
  <si>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</si>
  <si>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</si>
  <si>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</si>
  <si>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</si>
  <si>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</si>
  <si>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</si>
  <si>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</si>
  <si>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</si>
  <si>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</si>
  <si>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</si>
  <si>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</si>
  <si>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</si>
  <si>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</si>
  <si>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</si>
  <si>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</si>
  <si>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</si>
  <si>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</si>
  <si>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</si>
  <si>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</si>
  <si>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</si>
  <si>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</si>
  <si>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</si>
  <si>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</si>
  <si>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</si>
  <si>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</si>
  <si>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</si>
  <si>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</si>
  <si>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</si>
  <si>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</si>
  <si>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</si>
  <si>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</si>
  <si>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</si>
  <si>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</si>
  <si>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</si>
  <si>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</si>
  <si>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</si>
  <si>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</si>
  <si>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</si>
  <si>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</si>
  <si>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</si>
  <si>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</si>
  <si>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</si>
  <si>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</si>
  <si>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</si>
  <si>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</si>
  <si>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</si>
  <si>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</si>
  <si>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</si>
  <si>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</si>
  <si>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京都府向日市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</si>
  <si>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</si>
  <si>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</si>
  <si>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</si>
  <si>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</si>
  <si>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</si>
  <si>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</si>
  <si>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</si>
  <si>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</si>
  <si>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</si>
  <si>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</si>
  <si>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</si>
  <si>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</si>
  <si>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</si>
  <si>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</si>
  <si>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</si>
  <si>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</si>
  <si>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</si>
  <si>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</si>
  <si>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</si>
  <si>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</si>
  <si>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</si>
  <si>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</si>
  <si>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</si>
  <si>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</si>
  <si>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</si>
  <si>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</si>
  <si>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</si>
  <si>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</si>
  <si>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</si>
  <si>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</si>
  <si>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</si>
  <si>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</si>
  <si>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</si>
  <si>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</si>
  <si>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</si>
  <si>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</si>
  <si>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</si>
  <si>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</si>
  <si>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</si>
  <si>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</si>
  <si>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</si>
  <si>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</si>
  <si>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</si>
  <si>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</si>
  <si>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</si>
  <si>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</si>
  <si>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</si>
  <si>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</si>
  <si>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</si>
  <si>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</si>
  <si>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</si>
  <si>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</si>
  <si>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</si>
  <si>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</si>
  <si>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</si>
  <si>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</si>
  <si>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</si>
  <si>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</si>
  <si>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</si>
  <si>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</si>
  <si>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</si>
  <si>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</si>
  <si>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</si>
  <si>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</si>
  <si>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</si>
  <si>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</si>
  <si>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</si>
  <si>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</si>
  <si>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</si>
  <si>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</si>
  <si>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</si>
  <si>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</si>
  <si>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</si>
  <si>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</si>
  <si>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</si>
  <si>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</si>
  <si>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</si>
  <si>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</si>
  <si>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</si>
  <si>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</si>
  <si>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</si>
  <si>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</si>
  <si>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</si>
  <si>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</si>
  <si>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</si>
  <si>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</si>
  <si>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</si>
  <si>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</si>
  <si>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</si>
  <si>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</si>
  <si>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</si>
  <si>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</si>
  <si>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</si>
  <si>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</si>
  <si>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</si>
  <si>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</si>
  <si>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</si>
  <si>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</si>
  <si>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</si>
  <si>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</si>
  <si>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</si>
  <si>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</si>
  <si>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</si>
  <si>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</si>
  <si>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</si>
  <si>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</si>
  <si>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</si>
  <si>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</si>
  <si>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</si>
  <si>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</si>
  <si>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</si>
  <si>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</si>
  <si>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</si>
  <si>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</si>
  <si>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</si>
  <si>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</si>
  <si>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</si>
  <si>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</si>
  <si>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</si>
  <si>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</si>
  <si>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</si>
  <si>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</si>
  <si>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</si>
  <si>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</si>
  <si>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</si>
  <si>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</si>
  <si>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</si>
  <si>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</si>
  <si>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</si>
  <si>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</si>
  <si>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</si>
  <si>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</si>
  <si>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</si>
  <si>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</si>
  <si>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</si>
  <si>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</si>
  <si>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</si>
  <si>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</si>
  <si>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</si>
  <si>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</si>
  <si>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</si>
  <si>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</si>
  <si>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</si>
  <si>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</si>
  <si>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</si>
  <si>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</si>
  <si>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</si>
  <si>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</si>
  <si>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</si>
  <si>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</si>
  <si>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京都府向日市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</si>
  <si>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</si>
  <si>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</si>
  <si>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</si>
  <si>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</si>
  <si>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</si>
  <si>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</si>
  <si>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</si>
  <si>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</si>
  <si>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</si>
  <si>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</si>
  <si>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</si>
  <si>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</si>
  <si>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</si>
  <si>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</si>
  <si>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</si>
  <si>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</si>
  <si>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</si>
  <si>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</si>
  <si>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</si>
  <si>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</si>
  <si>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</si>
  <si>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</si>
  <si>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</si>
  <si>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</si>
  <si>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</si>
  <si>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</si>
  <si>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</si>
  <si>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</si>
  <si>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</si>
  <si>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</si>
  <si>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</si>
  <si>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</si>
  <si>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</si>
  <si>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</si>
  <si>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</si>
  <si>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</si>
  <si>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</si>
  <si>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</si>
  <si>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</si>
  <si>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</si>
  <si>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</si>
  <si>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</si>
  <si>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</si>
  <si>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</si>
  <si>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</si>
  <si>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</si>
  <si>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</si>
  <si>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</si>
  <si>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</si>
  <si>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</si>
  <si>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</si>
  <si>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</si>
  <si>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</si>
  <si>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</si>
  <si>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</si>
  <si>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</si>
  <si>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</si>
  <si>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</si>
  <si>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</si>
  <si>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</si>
  <si>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</si>
  <si>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</si>
  <si>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</si>
  <si>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</si>
  <si>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</si>
  <si>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</si>
  <si>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</si>
  <si>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</si>
  <si>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</si>
  <si>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</si>
  <si>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</si>
  <si>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</si>
  <si>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</si>
  <si>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</si>
  <si>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</si>
  <si>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</si>
  <si>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</si>
  <si>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</si>
  <si>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</si>
  <si>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</si>
  <si>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</si>
  <si>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</si>
  <si>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</si>
  <si>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</si>
  <si>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</si>
  <si>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</si>
  <si>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</si>
  <si>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</si>
  <si>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</si>
  <si>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</si>
  <si>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</si>
  <si>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</si>
  <si>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</si>
  <si>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</si>
  <si>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</si>
  <si>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</si>
  <si>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</si>
  <si>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</si>
  <si>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</si>
  <si>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</si>
  <si>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</si>
  <si>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</si>
  <si>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</si>
  <si>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</si>
  <si>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</si>
  <si>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</si>
  <si>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</si>
  <si>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</si>
  <si>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</si>
  <si>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</si>
  <si>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</si>
  <si>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</si>
  <si>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</si>
  <si>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</si>
  <si>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</si>
  <si>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</si>
  <si>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</si>
  <si>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</si>
  <si>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</si>
  <si>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</si>
  <si>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</si>
  <si>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</si>
  <si>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</si>
  <si>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</si>
  <si>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</si>
  <si>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</si>
  <si>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</si>
  <si>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</si>
  <si>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</si>
  <si>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</si>
  <si>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</si>
  <si>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</si>
  <si>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</si>
  <si>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</si>
  <si>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</si>
  <si>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</si>
  <si>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</si>
  <si>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</si>
  <si>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</si>
  <si>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</si>
  <si>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</si>
  <si>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</si>
  <si>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</si>
  <si>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</si>
  <si>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</si>
  <si>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</si>
  <si>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</si>
  <si>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</si>
  <si>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</si>
  <si>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</si>
  <si>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</si>
  <si>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</si>
  <si>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</si>
  <si>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</si>
  <si>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</si>
  <si>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</si>
  <si>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</si>
  <si>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</si>
  <si>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</si>
  <si>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</si>
  <si>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</si>
  <si>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</si>
  <si>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</si>
  <si>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</si>
  <si>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</si>
  <si>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</si>
  <si>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</si>
  <si>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</si>
  <si>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</si>
  <si>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</si>
  <si>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</si>
  <si>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</si>
  <si>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</si>
  <si>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水道事業会計</t>
  </si>
  <si>
    <t>一般会計</t>
  </si>
  <si>
    <t>介護保険事業特別会計</t>
  </si>
  <si>
    <t>下水道事業会計</t>
  </si>
  <si>
    <t>後期高齢者医療特別会計</t>
  </si>
  <si>
    <t>国民健康保険事業特別会計</t>
  </si>
  <si>
    <t>その他会計（赤字）</t>
  </si>
  <si>
    <t>その他会計（黒字）</t>
  </si>
  <si>
    <t>-</t>
    <phoneticPr fontId="2"/>
  </si>
  <si>
    <t>-</t>
    <phoneticPr fontId="2"/>
  </si>
  <si>
    <t>乙訓環境衛生組合(一般会計)</t>
    <phoneticPr fontId="2"/>
  </si>
  <si>
    <t>乙訓消防組合(一般会計)</t>
    <phoneticPr fontId="2"/>
  </si>
  <si>
    <t>乙訓福祉施設事務組合(一般会計)</t>
    <phoneticPr fontId="2"/>
  </si>
  <si>
    <t>京都府自治会館管理組合(一般会計)</t>
    <phoneticPr fontId="2"/>
  </si>
  <si>
    <t>京都府市町村職員退職手当組合(一般会計)</t>
    <phoneticPr fontId="2"/>
  </si>
  <si>
    <t>京都府後期高齢者医療広域連合(一般会計)</t>
    <phoneticPr fontId="2"/>
  </si>
  <si>
    <t>京都府後期高齢者医療広域連合(特別会計)</t>
    <phoneticPr fontId="2"/>
  </si>
  <si>
    <t>京都地方税機構(一般会計)</t>
    <phoneticPr fontId="2"/>
  </si>
  <si>
    <t>乙訓土地開発公社</t>
    <phoneticPr fontId="2"/>
  </si>
  <si>
    <t>向日市スポーツ文化協会</t>
    <phoneticPr fontId="2"/>
  </si>
  <si>
    <t>向日市埋蔵文化財センター</t>
    <phoneticPr fontId="2"/>
  </si>
  <si>
    <t>向日市水道メンテナンス</t>
    <phoneticPr fontId="2"/>
  </si>
  <si>
    <t>乙訓勤労者福祉サービスセンター</t>
  </si>
  <si>
    <t>▲ 1</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</si>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</sst>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4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8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2" fillId="26" borderId="188" applyNumberFormat="0" applyAlignment="0" applyProtection="0">
      <alignment vertical="center"/>
    </xf>
    <xf numFmtId="0" fontId="33" fillId="27" borderId="0" applyNumberFormat="0" applyBorder="0" applyAlignment="0" applyProtection="0">
      <alignment vertical="center"/>
    </xf>
    <xf numFmtId="0" fontId="14" fillId="28" borderId="189" applyNumberFormat="0" applyFont="0" applyAlignment="0" applyProtection="0">
      <alignment vertical="center"/>
    </xf>
    <xf numFmtId="0" fontId="34" fillId="0" borderId="190" applyNumberFormat="0" applyFill="0" applyAlignment="0" applyProtection="0">
      <alignment vertical="center"/>
    </xf>
    <xf numFmtId="0" fontId="35" fillId="9" borderId="0" applyNumberFormat="0" applyBorder="0" applyAlignment="0" applyProtection="0">
      <alignment vertical="center"/>
    </xf>
    <xf numFmtId="0" fontId="36" fillId="29" borderId="191" applyNumberFormat="0" applyAlignment="0" applyProtection="0">
      <alignment vertical="center"/>
    </xf>
    <xf numFmtId="0" fontId="37" fillId="0" borderId="0" applyNumberFormat="0" applyFill="0" applyBorder="0" applyAlignment="0" applyProtection="0">
      <alignment vertical="center"/>
    </xf>
    <xf numFmtId="0" fontId="38" fillId="0" borderId="192" applyNumberFormat="0" applyFill="0" applyAlignment="0" applyProtection="0">
      <alignment vertical="center"/>
    </xf>
    <xf numFmtId="0" fontId="39" fillId="0" borderId="193" applyNumberFormat="0" applyFill="0" applyAlignment="0" applyProtection="0">
      <alignment vertical="center"/>
    </xf>
    <xf numFmtId="0" fontId="40" fillId="0" borderId="194" applyNumberFormat="0" applyFill="0" applyAlignment="0" applyProtection="0">
      <alignment vertical="center"/>
    </xf>
    <xf numFmtId="0" fontId="40" fillId="0" borderId="0" applyNumberFormat="0" applyFill="0" applyBorder="0" applyAlignment="0" applyProtection="0">
      <alignment vertical="center"/>
    </xf>
    <xf numFmtId="0" fontId="41" fillId="0" borderId="195" applyNumberFormat="0" applyFill="0" applyAlignment="0" applyProtection="0">
      <alignment vertical="center"/>
    </xf>
    <xf numFmtId="0" fontId="42" fillId="29" borderId="196" applyNumberFormat="0" applyAlignment="0" applyProtection="0">
      <alignment vertical="center"/>
    </xf>
    <xf numFmtId="0" fontId="43" fillId="0" borderId="0" applyNumberFormat="0" applyFill="0" applyBorder="0" applyAlignment="0" applyProtection="0">
      <alignment vertical="center"/>
    </xf>
    <xf numFmtId="0" fontId="44" fillId="13" borderId="191" applyNumberFormat="0" applyAlignment="0" applyProtection="0">
      <alignment vertical="center"/>
    </xf>
    <xf numFmtId="0" fontId="1" fillId="0" borderId="0">
      <alignment vertical="center"/>
    </xf>
    <xf numFmtId="0" fontId="45" fillId="10" borderId="0" applyNumberFormat="0" applyBorder="0" applyAlignment="0" applyProtection="0">
      <alignment vertical="center"/>
    </xf>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80">
    <cellStyle name="20% - アクセント 1 2" xfId="38"/>
    <cellStyle name="20% - アクセント 2 2" xfId="39"/>
    <cellStyle name="20% - アクセント 3 2" xfId="40"/>
    <cellStyle name="20% - アクセント 4 2" xfId="41"/>
    <cellStyle name="20% - アクセント 5 2" xfId="42"/>
    <cellStyle name="20% - アクセント 6 2" xfId="43"/>
    <cellStyle name="40% - アクセント 1 2" xfId="44"/>
    <cellStyle name="40% - アクセント 2 2" xfId="45"/>
    <cellStyle name="40% - アクセント 3 2" xfId="46"/>
    <cellStyle name="40% - アクセント 4 2" xfId="47"/>
    <cellStyle name="40% - アクセント 5 2" xfId="48"/>
    <cellStyle name="40% - アクセント 6 2" xfId="49"/>
    <cellStyle name="60% - アクセント 1 2" xfId="50"/>
    <cellStyle name="60% - アクセント 2 2" xfId="51"/>
    <cellStyle name="60% - アクセント 3 2" xfId="52"/>
    <cellStyle name="60% - アクセント 4 2" xfId="53"/>
    <cellStyle name="60% - アクセント 5 2" xfId="54"/>
    <cellStyle name="60% - アクセント 6 2" xfId="55"/>
    <cellStyle name="アクセント 1 2" xfId="56"/>
    <cellStyle name="アクセント 2 2" xfId="57"/>
    <cellStyle name="アクセント 3 2" xfId="58"/>
    <cellStyle name="アクセント 4 2" xfId="59"/>
    <cellStyle name="アクセント 5 2" xfId="60"/>
    <cellStyle name="アクセント 6 2" xfId="61"/>
    <cellStyle name="タイトル 2" xfId="62"/>
    <cellStyle name="チェック セル 2" xfId="63"/>
    <cellStyle name="どちらでもない 2" xfId="64"/>
    <cellStyle name="パーセント 2" xfId="6"/>
    <cellStyle name="メモ 2" xfId="65"/>
    <cellStyle name="リンク セル 2" xfId="66"/>
    <cellStyle name="悪い 2" xfId="67"/>
    <cellStyle name="計算 2" xfId="68"/>
    <cellStyle name="警告文 2" xfId="69"/>
    <cellStyle name="桁区切り 2" xfId="7"/>
    <cellStyle name="桁区切り 2 2" xfId="8"/>
    <cellStyle name="桁区切り 2 3" xfId="9"/>
    <cellStyle name="桁区切り 3" xfId="10"/>
    <cellStyle name="桁区切り 4" xfId="11"/>
    <cellStyle name="桁区切り 5" xfId="12"/>
    <cellStyle name="見出し 1 2" xfId="70"/>
    <cellStyle name="見出し 2 2" xfId="71"/>
    <cellStyle name="見出し 3 2" xfId="72"/>
    <cellStyle name="見出し 4 2" xfId="73"/>
    <cellStyle name="集計 2" xfId="74"/>
    <cellStyle name="出力 2" xfId="75"/>
    <cellStyle name="説明文 2" xfId="76"/>
    <cellStyle name="通貨 2" xfId="13"/>
    <cellStyle name="通貨 3" xfId="14"/>
    <cellStyle name="入力 2" xfId="77"/>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 3" xfId="78"/>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 name="良い 2" xfId="7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20959</c:v>
                </c:pt>
                <c:pt idx="1">
                  <c:v>29303</c:v>
                </c:pt>
                <c:pt idx="2">
                  <c:v>34449</c:v>
                </c:pt>
                <c:pt idx="3">
                  <c:v>29483</c:v>
                </c:pt>
                <c:pt idx="4">
                  <c:v>32493</c:v>
                </c:pt>
              </c:numCache>
            </c:numRef>
          </c:val>
          <c:smooth val="0"/>
        </c:ser>
        <c:dLbls>
          <c:showLegendKey val="0"/>
          <c:showVal val="0"/>
          <c:showCatName val="0"/>
          <c:showSerName val="0"/>
          <c:showPercent val="0"/>
          <c:showBubbleSize val="0"/>
        </c:dLbls>
        <c:marker val="1"/>
        <c:smooth val="0"/>
        <c:axId val="159814400"/>
        <c:axId val="159816320"/>
      </c:lineChart>
      <c:catAx>
        <c:axId val="1598144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16320"/>
        <c:crosses val="autoZero"/>
        <c:auto val="1"/>
        <c:lblAlgn val="ctr"/>
        <c:lblOffset val="100"/>
        <c:tickLblSkip val="1"/>
        <c:tickMarkSkip val="1"/>
        <c:noMultiLvlLbl val="0"/>
      </c:catAx>
      <c:valAx>
        <c:axId val="1598163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81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c:v>
                </c:pt>
                <c:pt idx="1">
                  <c:v>3.68</c:v>
                </c:pt>
                <c:pt idx="2">
                  <c:v>3.77</c:v>
                </c:pt>
                <c:pt idx="3">
                  <c:v>3.9</c:v>
                </c:pt>
                <c:pt idx="4">
                  <c:v>4.8899999999999997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10.11</c:v>
                </c:pt>
                <c:pt idx="1">
                  <c:v>15.66</c:v>
                </c:pt>
                <c:pt idx="2">
                  <c:v>17.559999999999999</c:v>
                </c:pt>
                <c:pt idx="3">
                  <c:v>20.32</c:v>
                </c:pt>
                <c:pt idx="4">
                  <c:v>20.18</c:v>
                </c:pt>
              </c:numCache>
            </c:numRef>
          </c:val>
        </c:ser>
        <c:dLbls>
          <c:showLegendKey val="0"/>
          <c:showVal val="0"/>
          <c:showCatName val="0"/>
          <c:showSerName val="0"/>
          <c:showPercent val="0"/>
          <c:showBubbleSize val="0"/>
        </c:dLbls>
        <c:gapWidth val="250"/>
        <c:overlap val="100"/>
        <c:axId val="160210304"/>
        <c:axId val="1602206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2.3199999999999998</c:v>
                </c:pt>
                <c:pt idx="1">
                  <c:v>7.04</c:v>
                </c:pt>
                <c:pt idx="2">
                  <c:v>1.94</c:v>
                </c:pt>
                <c:pt idx="3">
                  <c:v>3.23</c:v>
                </c:pt>
                <c:pt idx="4">
                  <c:v>1.1599999999999999</c:v>
                </c:pt>
              </c:numCache>
            </c:numRef>
          </c:val>
          <c:smooth val="0"/>
        </c:ser>
        <c:dLbls>
          <c:showLegendKey val="0"/>
          <c:showVal val="0"/>
          <c:showCatName val="0"/>
          <c:showSerName val="0"/>
          <c:showPercent val="0"/>
          <c:showBubbleSize val="0"/>
        </c:dLbls>
        <c:marker val="1"/>
        <c:smooth val="0"/>
        <c:axId val="160210304"/>
        <c:axId val="160220672"/>
      </c:lineChart>
      <c:catAx>
        <c:axId val="16021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220672"/>
        <c:crosses val="autoZero"/>
        <c:auto val="1"/>
        <c:lblAlgn val="ctr"/>
        <c:lblOffset val="100"/>
        <c:tickLblSkip val="1"/>
        <c:tickMarkSkip val="1"/>
        <c:noMultiLvlLbl val="0"/>
      </c:catAx>
      <c:valAx>
        <c:axId val="16022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21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0.6</c:v>
                </c:pt>
                <c:pt idx="2">
                  <c:v>#N/A</c:v>
                </c:pt>
                <c:pt idx="3">
                  <c:v>0.28999999999999998</c:v>
                </c:pt>
                <c:pt idx="4">
                  <c:v>#N/A</c:v>
                </c:pt>
                <c:pt idx="5">
                  <c:v>0.47</c:v>
                </c:pt>
                <c:pt idx="6">
                  <c:v>#N/A</c:v>
                </c:pt>
                <c:pt idx="7">
                  <c:v>0.09</c:v>
                </c:pt>
                <c:pt idx="8">
                  <c:v>#N/A</c:v>
                </c:pt>
                <c:pt idx="9">
                  <c:v>0.13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0.21</c:v>
                </c:pt>
                <c:pt idx="2">
                  <c:v>#N/A</c:v>
                </c:pt>
                <c:pt idx="3">
                  <c:v>0.2</c:v>
                </c:pt>
                <c:pt idx="4">
                  <c:v>#N/A</c:v>
                </c:pt>
                <c:pt idx="5">
                  <c:v>0.45</c:v>
                </c:pt>
                <c:pt idx="6">
                  <c:v>#N/A</c:v>
                </c:pt>
                <c:pt idx="7">
                  <c:v>0.25</c:v>
                </c:pt>
                <c:pt idx="8">
                  <c:v>#N/A</c:v>
                </c:pt>
                <c:pt idx="9">
                  <c:v>0.22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0.12</c:v>
                </c:pt>
                <c:pt idx="2">
                  <c:v>#N/A</c:v>
                </c:pt>
                <c:pt idx="3">
                  <c:v>7.0000000000000007E-2</c:v>
                </c:pt>
                <c:pt idx="4">
                  <c:v>#N/A</c:v>
                </c:pt>
                <c:pt idx="5">
                  <c:v>0.11</c:v>
                </c:pt>
                <c:pt idx="6">
                  <c:v>#N/A</c:v>
                </c:pt>
                <c:pt idx="7">
                  <c:v>0.56000000000000005</c:v>
                </c:pt>
                <c:pt idx="8">
                  <c:v>#N/A</c:v>
                </c:pt>
                <c:pt idx="9">
                  <c:v>0.33</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0.74</c:v>
                </c:pt>
                <c:pt idx="2">
                  <c:v>#N/A</c:v>
                </c:pt>
                <c:pt idx="3">
                  <c:v>0.74</c:v>
                </c:pt>
                <c:pt idx="4">
                  <c:v>#N/A</c:v>
                </c:pt>
                <c:pt idx="5">
                  <c:v>0.92</c:v>
                </c:pt>
                <c:pt idx="6">
                  <c:v>#N/A</c:v>
                </c:pt>
                <c:pt idx="7">
                  <c:v>0.76</c:v>
                </c:pt>
                <c:pt idx="8">
                  <c:v>#N/A</c:v>
                </c:pt>
                <c:pt idx="9">
                  <c:v>0.66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2.6</c:v>
                </c:pt>
                <c:pt idx="2">
                  <c:v>#N/A</c:v>
                </c:pt>
                <c:pt idx="3">
                  <c:v>3.68</c:v>
                </c:pt>
                <c:pt idx="4">
                  <c:v>#N/A</c:v>
                </c:pt>
                <c:pt idx="5">
                  <c:v>3.77</c:v>
                </c:pt>
                <c:pt idx="6">
                  <c:v>#N/A</c:v>
                </c:pt>
                <c:pt idx="7">
                  <c:v>3.9</c:v>
                </c:pt>
                <c:pt idx="8">
                  <c:v>#N/A</c:v>
                </c:pt>
                <c:pt idx="9">
                  <c:v>4.8899999999999997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4.07</c:v>
                </c:pt>
                <c:pt idx="2">
                  <c:v>#N/A</c:v>
                </c:pt>
                <c:pt idx="3">
                  <c:v>4.83</c:v>
                </c:pt>
                <c:pt idx="4">
                  <c:v>#N/A</c:v>
                </c:pt>
                <c:pt idx="5">
                  <c:v>5.7</c:v>
                </c:pt>
                <c:pt idx="6">
                  <c:v>#N/A</c:v>
                </c:pt>
                <c:pt idx="7">
                  <c:v>6.5</c:v>
                </c:pt>
                <c:pt idx="8">
                  <c:v>#N/A</c:v>
                </c:pt>
                <c:pt idx="9">
                  <c:v>7.27</c:v>
                </c:pt>
              </c:numCache>
            </c:numRef>
          </c:val>
        </c:ser>
        <c:dLbls>
          <c:showLegendKey val="0"/>
          <c:showVal val="0"/>
          <c:showCatName val="0"/>
          <c:showSerName val="0"/>
          <c:showPercent val="0"/>
          <c:showBubbleSize val="0"/>
        </c:dLbls>
        <c:gapWidth val="150"/>
        <c:overlap val="100"/>
        <c:axId val="160368128"/>
        <c:axId val="160369664"/>
      </c:barChart>
      <c:catAx>
        <c:axId val="16036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369664"/>
        <c:crosses val="autoZero"/>
        <c:auto val="1"/>
        <c:lblAlgn val="ctr"/>
        <c:lblOffset val="100"/>
        <c:tickLblSkip val="1"/>
        <c:tickMarkSkip val="1"/>
        <c:noMultiLvlLbl val="0"/>
      </c:catAx>
      <c:valAx>
        <c:axId val="16036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68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1797</c:v>
                </c:pt>
                <c:pt idx="5">
                  <c:v>1733</c:v>
                </c:pt>
                <c:pt idx="8">
                  <c:v>1742</c:v>
                </c:pt>
                <c:pt idx="11">
                  <c:v>1774</c:v>
                </c:pt>
                <c:pt idx="14">
                  <c:v>1772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5</c:v>
                </c:pt>
                <c:pt idx="3">
                  <c:v>1</c:v>
                </c:pt>
                <c:pt idx="6">
                  <c:v>0</c:v>
                </c:pt>
                <c:pt idx="9">
                  <c:v>2</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56</c:v>
                </c:pt>
                <c:pt idx="3">
                  <c:v>32</c:v>
                </c:pt>
                <c:pt idx="6">
                  <c:v>37</c:v>
                </c:pt>
                <c:pt idx="9">
                  <c:v>19</c:v>
                </c:pt>
                <c:pt idx="12">
                  <c:v>18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272</c:v>
                </c:pt>
                <c:pt idx="3">
                  <c:v>206</c:v>
                </c:pt>
                <c:pt idx="6">
                  <c:v>207</c:v>
                </c:pt>
                <c:pt idx="9">
                  <c:v>193</c:v>
                </c:pt>
                <c:pt idx="12">
                  <c:v>170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646</c:v>
                </c:pt>
                <c:pt idx="3">
                  <c:v>649</c:v>
                </c:pt>
                <c:pt idx="6">
                  <c:v>646</c:v>
                </c:pt>
                <c:pt idx="9">
                  <c:v>640</c:v>
                </c:pt>
                <c:pt idx="12">
                  <c:v>611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1145</c:v>
                </c:pt>
                <c:pt idx="3">
                  <c:v>1139</c:v>
                </c:pt>
                <c:pt idx="6">
                  <c:v>1173</c:v>
                </c:pt>
                <c:pt idx="9">
                  <c:v>1216</c:v>
                </c:pt>
                <c:pt idx="12">
                  <c:v>1222</c:v>
                </c:pt>
              </c:numCache>
            </c:numRef>
          </c:val>
        </c:ser>
        <c:dLbls>
          <c:showLegendKey val="0"/>
          <c:showVal val="0"/>
          <c:showCatName val="0"/>
          <c:showSerName val="0"/>
          <c:showPercent val="0"/>
          <c:showBubbleSize val="0"/>
        </c:dLbls>
        <c:gapWidth val="100"/>
        <c:overlap val="100"/>
        <c:axId val="160543104"/>
        <c:axId val="160545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327</c:v>
                </c:pt>
                <c:pt idx="2">
                  <c:v>#N/A</c:v>
                </c:pt>
                <c:pt idx="3">
                  <c:v>#N/A</c:v>
                </c:pt>
                <c:pt idx="4">
                  <c:v>294</c:v>
                </c:pt>
                <c:pt idx="5">
                  <c:v>#N/A</c:v>
                </c:pt>
                <c:pt idx="6">
                  <c:v>#N/A</c:v>
                </c:pt>
                <c:pt idx="7">
                  <c:v>321</c:v>
                </c:pt>
                <c:pt idx="8">
                  <c:v>#N/A</c:v>
                </c:pt>
                <c:pt idx="9">
                  <c:v>#N/A</c:v>
                </c:pt>
                <c:pt idx="10">
                  <c:v>296</c:v>
                </c:pt>
                <c:pt idx="11">
                  <c:v>#N/A</c:v>
                </c:pt>
                <c:pt idx="12">
                  <c:v>#N/A</c:v>
                </c:pt>
                <c:pt idx="13">
                  <c:v>250</c:v>
                </c:pt>
                <c:pt idx="14">
                  <c:v>#N/A</c:v>
                </c:pt>
              </c:numCache>
            </c:numRef>
          </c:val>
          <c:smooth val="0"/>
        </c:ser>
        <c:dLbls>
          <c:showLegendKey val="0"/>
          <c:showVal val="0"/>
          <c:showCatName val="0"/>
          <c:showSerName val="0"/>
          <c:showPercent val="0"/>
          <c:showBubbleSize val="0"/>
        </c:dLbls>
        <c:marker val="1"/>
        <c:smooth val="0"/>
        <c:axId val="160543104"/>
        <c:axId val="160545024"/>
      </c:lineChart>
      <c:catAx>
        <c:axId val="16054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545024"/>
        <c:crosses val="autoZero"/>
        <c:auto val="1"/>
        <c:lblAlgn val="ctr"/>
        <c:lblOffset val="100"/>
        <c:tickLblSkip val="1"/>
        <c:tickMarkSkip val="1"/>
        <c:noMultiLvlLbl val="0"/>
      </c:catAx>
      <c:valAx>
        <c:axId val="16054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54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16014</c:v>
                </c:pt>
                <c:pt idx="5">
                  <c:v>16580</c:v>
                </c:pt>
                <c:pt idx="8">
                  <c:v>17040</c:v>
                </c:pt>
                <c:pt idx="11">
                  <c:v>17631</c:v>
                </c:pt>
                <c:pt idx="14">
                  <c:v>17984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5802</c:v>
                </c:pt>
                <c:pt idx="5">
                  <c:v>5597</c:v>
                </c:pt>
                <c:pt idx="8">
                  <c:v>5457</c:v>
                </c:pt>
                <c:pt idx="11">
                  <c:v>5210</c:v>
                </c:pt>
                <c:pt idx="14">
                  <c:v>5057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1658</c:v>
                </c:pt>
                <c:pt idx="5">
                  <c:v>2210</c:v>
                </c:pt>
                <c:pt idx="8">
                  <c:v>2281</c:v>
                </c:pt>
                <c:pt idx="11">
                  <c:v>2632</c:v>
                </c:pt>
                <c:pt idx="14">
                  <c:v>2632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2849</c:v>
                </c:pt>
                <c:pt idx="3">
                  <c:v>2931</c:v>
                </c:pt>
                <c:pt idx="6">
                  <c:v>3028</c:v>
                </c:pt>
                <c:pt idx="9">
                  <c:v>3009</c:v>
                </c:pt>
                <c:pt idx="12">
                  <c:v>2775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1136</c:v>
                </c:pt>
                <c:pt idx="3">
                  <c:v>1086</c:v>
                </c:pt>
                <c:pt idx="6">
                  <c:v>1218</c:v>
                </c:pt>
                <c:pt idx="9">
                  <c:v>1174</c:v>
                </c:pt>
                <c:pt idx="12">
                  <c:v>1010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10278</c:v>
                </c:pt>
                <c:pt idx="3">
                  <c:v>9807</c:v>
                </c:pt>
                <c:pt idx="6">
                  <c:v>9549</c:v>
                </c:pt>
                <c:pt idx="9">
                  <c:v>9193</c:v>
                </c:pt>
                <c:pt idx="12">
                  <c:v>8706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204</c:v>
                </c:pt>
                <c:pt idx="3">
                  <c:v>311</c:v>
                </c:pt>
                <c:pt idx="6">
                  <c:v>214</c:v>
                </c:pt>
                <c:pt idx="9">
                  <c:v>157</c:v>
                </c:pt>
                <c:pt idx="12">
                  <c:v>343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10534</c:v>
                </c:pt>
                <c:pt idx="3">
                  <c:v>11123</c:v>
                </c:pt>
                <c:pt idx="6">
                  <c:v>12023</c:v>
                </c:pt>
                <c:pt idx="9">
                  <c:v>12668</c:v>
                </c:pt>
                <c:pt idx="12">
                  <c:v>13216</c:v>
                </c:pt>
              </c:numCache>
            </c:numRef>
          </c:val>
        </c:ser>
        <c:dLbls>
          <c:showLegendKey val="0"/>
          <c:showVal val="0"/>
          <c:showCatName val="0"/>
          <c:showSerName val="0"/>
          <c:showPercent val="0"/>
          <c:showBubbleSize val="0"/>
        </c:dLbls>
        <c:gapWidth val="100"/>
        <c:overlap val="100"/>
        <c:axId val="160336128"/>
        <c:axId val="160346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1527</c:v>
                </c:pt>
                <c:pt idx="2">
                  <c:v>#N/A</c:v>
                </c:pt>
                <c:pt idx="3">
                  <c:v>#N/A</c:v>
                </c:pt>
                <c:pt idx="4">
                  <c:v>873</c:v>
                </c:pt>
                <c:pt idx="5">
                  <c:v>#N/A</c:v>
                </c:pt>
                <c:pt idx="6">
                  <c:v>#N/A</c:v>
                </c:pt>
                <c:pt idx="7">
                  <c:v>1253</c:v>
                </c:pt>
                <c:pt idx="8">
                  <c:v>#N/A</c:v>
                </c:pt>
                <c:pt idx="9">
                  <c:v>#N/A</c:v>
                </c:pt>
                <c:pt idx="10">
                  <c:v>728</c:v>
                </c:pt>
                <c:pt idx="11">
                  <c:v>#N/A</c:v>
                </c:pt>
                <c:pt idx="12">
                  <c:v>#N/A</c:v>
                </c:pt>
                <c:pt idx="13">
                  <c:v>377</c:v>
                </c:pt>
                <c:pt idx="14">
                  <c:v>#N/A</c:v>
                </c:pt>
              </c:numCache>
            </c:numRef>
          </c:val>
          <c:smooth val="0"/>
        </c:ser>
        <c:dLbls>
          <c:showLegendKey val="0"/>
          <c:showVal val="0"/>
          <c:showCatName val="0"/>
          <c:showSerName val="0"/>
          <c:showPercent val="0"/>
          <c:showBubbleSize val="0"/>
        </c:dLbls>
        <c:marker val="1"/>
        <c:smooth val="0"/>
        <c:axId val="160336128"/>
        <c:axId val="160346496"/>
      </c:lineChart>
      <c:catAx>
        <c:axId val="16033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346496"/>
        <c:crosses val="autoZero"/>
        <c:auto val="1"/>
        <c:lblAlgn val="ctr"/>
        <c:lblOffset val="100"/>
        <c:tickLblSkip val="1"/>
        <c:tickMarkSkip val="1"/>
        <c:noMultiLvlLbl val="0"/>
      </c:catAx>
      <c:valAx>
        <c:axId val="160346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3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54,319
53,895
7.67
17,472,332
16,811,231
518,888
10,609,869
13,216,227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a:t>
          </a:r>
          <a:r>
            <a:rPr lang="ja-JP" altLang="en-US" sz="1100" b="0" i="0" baseline="0">
              <a:solidFill>
                <a:schemeClr val="dk1"/>
              </a:solidFill>
              <a:effectLst/>
              <a:latin typeface="+mn-lt"/>
              <a:ea typeface="+mn-ea"/>
              <a:cs typeface="+mn-cs"/>
            </a:rPr>
            <a:t>から横ばいではあるが、年々減少傾向にある。</a:t>
          </a:r>
          <a:r>
            <a:rPr lang="ja-JP" altLang="ja-JP" sz="1100" b="0" i="0" baseline="0">
              <a:solidFill>
                <a:schemeClr val="dk1"/>
              </a:solidFill>
              <a:effectLst/>
              <a:latin typeface="+mn-lt"/>
              <a:ea typeface="+mn-ea"/>
              <a:cs typeface="+mn-cs"/>
            </a:rPr>
            <a:t>大きな要因としては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基準財政需要額において社会福祉費や高齢者保健福祉費などの社会保障関連経費</a:t>
          </a:r>
          <a:r>
            <a:rPr lang="ja-JP" altLang="en-US" sz="1100" b="0" i="0" baseline="0">
              <a:solidFill>
                <a:schemeClr val="dk1"/>
              </a:solidFill>
              <a:effectLst/>
              <a:latin typeface="+mn-lt"/>
              <a:ea typeface="+mn-ea"/>
              <a:cs typeface="+mn-cs"/>
            </a:rPr>
            <a:t>の増の</a:t>
          </a:r>
          <a:r>
            <a:rPr lang="ja-JP" altLang="ja-JP" sz="1100" b="0" i="0" baseline="0">
              <a:solidFill>
                <a:schemeClr val="dk1"/>
              </a:solidFill>
              <a:effectLst/>
              <a:latin typeface="+mn-lt"/>
              <a:ea typeface="+mn-ea"/>
              <a:cs typeface="+mn-cs"/>
            </a:rPr>
            <a:t>要素が大きい。</a:t>
          </a:r>
          <a:endParaRPr lang="ja-JP" altLang="ja-JP" sz="1400">
            <a:effectLst/>
          </a:endParaRPr>
        </a:p>
        <a:p>
          <a:pPr rtl="0"/>
          <a:r>
            <a:rPr lang="ja-JP" altLang="ja-JP" sz="1100" b="0" i="0" baseline="0">
              <a:solidFill>
                <a:schemeClr val="dk1"/>
              </a:solidFill>
              <a:effectLst/>
              <a:latin typeface="+mn-lt"/>
              <a:ea typeface="+mn-ea"/>
              <a:cs typeface="+mn-cs"/>
            </a:rPr>
            <a:t>　本市の税収構造は、法人市民税の割合が低く、個人住民税・固定資産税の割合が高いため、年度間で指数の大幅な増減は見込まれにくいが、引き続き、行財政運営の効率化に務めるとともに、税収の徴収強化に取り組み、安定した収入の確保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117475</xdr:rowOff>
    </xdr:from>
    <xdr:to>
      <xdr:col>7</xdr:col>
      <xdr:colOff>152400</xdr:colOff>
      <xdr:row>39</xdr:row>
      <xdr:rowOff>117475</xdr:rowOff>
    </xdr:to>
    <xdr:cxnSp macro="">
      <xdr:nvCxnSpPr>
        <xdr:cNvPr id="68" name="直線コネクタ 67"/>
        <xdr:cNvCxnSpPr/>
      </xdr:nvCxnSpPr>
      <xdr:spPr>
        <a:xfrm>
          <a:off x="4114800" y="68040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77258</xdr:rowOff>
    </xdr:from>
    <xdr:to>
      <xdr:col>6</xdr:col>
      <xdr:colOff>0</xdr:colOff>
      <xdr:row>39</xdr:row>
      <xdr:rowOff>117475</xdr:rowOff>
    </xdr:to>
    <xdr:cxnSp macro="">
      <xdr:nvCxnSpPr>
        <xdr:cNvPr id="71" name="直線コネクタ 70"/>
        <xdr:cNvCxnSpPr/>
      </xdr:nvCxnSpPr>
      <xdr:spPr>
        <a:xfrm>
          <a:off x="3225800" y="67638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77258</xdr:rowOff>
    </xdr:to>
    <xdr:cxnSp macro="">
      <xdr:nvCxnSpPr>
        <xdr:cNvPr id="74" name="直線コネクタ 73"/>
        <xdr:cNvCxnSpPr/>
      </xdr:nvCxnSpPr>
      <xdr:spPr>
        <a:xfrm>
          <a:off x="2336800" y="672359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37042</xdr:rowOff>
    </xdr:to>
    <xdr:cxnSp macro="">
      <xdr:nvCxnSpPr>
        <xdr:cNvPr id="77" name="直線コネクタ 76"/>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79" name="テキスト ボックス 78"/>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48277</xdr:rowOff>
    </xdr:from>
    <xdr:ext cx="762000" cy="259045"/>
    <xdr:sp macro="" textlink="">
      <xdr:nvSpPr>
        <xdr:cNvPr id="81" name="テキスト ボックス 80"/>
        <xdr:cNvSpPr txBox="1"/>
      </xdr:nvSpPr>
      <xdr:spPr>
        <a:xfrm>
          <a:off x="1066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66675</xdr:rowOff>
    </xdr:from>
    <xdr:to>
      <xdr:col>7</xdr:col>
      <xdr:colOff>203200</xdr:colOff>
      <xdr:row>39</xdr:row>
      <xdr:rowOff>168275</xdr:rowOff>
    </xdr:to>
    <xdr:sp macro="" textlink="">
      <xdr:nvSpPr>
        <xdr:cNvPr id="87" name="円/楕円 86"/>
        <xdr:cNvSpPr/>
      </xdr:nvSpPr>
      <xdr:spPr>
        <a:xfrm>
          <a:off x="4902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83202</xdr:rowOff>
    </xdr:from>
    <xdr:ext cx="762000" cy="259045"/>
    <xdr:sp macro="" textlink="">
      <xdr:nvSpPr>
        <xdr:cNvPr id="88" name="財政力該当値テキスト"/>
        <xdr:cNvSpPr txBox="1"/>
      </xdr:nvSpPr>
      <xdr:spPr>
        <a:xfrm>
          <a:off x="5041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66675</xdr:rowOff>
    </xdr:from>
    <xdr:to>
      <xdr:col>6</xdr:col>
      <xdr:colOff>50800</xdr:colOff>
      <xdr:row>39</xdr:row>
      <xdr:rowOff>168275</xdr:rowOff>
    </xdr:to>
    <xdr:sp macro="" textlink="">
      <xdr:nvSpPr>
        <xdr:cNvPr id="89" name="円/楕円 88"/>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7002</xdr:rowOff>
    </xdr:from>
    <xdr:ext cx="736600" cy="259045"/>
    <xdr:sp macro="" textlink="">
      <xdr:nvSpPr>
        <xdr:cNvPr id="90" name="テキスト ボックス 89"/>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26458</xdr:rowOff>
    </xdr:from>
    <xdr:to>
      <xdr:col>4</xdr:col>
      <xdr:colOff>533400</xdr:colOff>
      <xdr:row>39</xdr:row>
      <xdr:rowOff>128058</xdr:rowOff>
    </xdr:to>
    <xdr:sp macro="" textlink="">
      <xdr:nvSpPr>
        <xdr:cNvPr id="91" name="円/楕円 90"/>
        <xdr:cNvSpPr/>
      </xdr:nvSpPr>
      <xdr:spPr>
        <a:xfrm>
          <a:off x="31750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138235</xdr:rowOff>
    </xdr:from>
    <xdr:ext cx="762000" cy="259045"/>
    <xdr:sp macro="" textlink="">
      <xdr:nvSpPr>
        <xdr:cNvPr id="92" name="テキスト ボックス 91"/>
        <xdr:cNvSpPr txBox="1"/>
      </xdr:nvSpPr>
      <xdr:spPr>
        <a:xfrm>
          <a:off x="2844800" y="648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72619</xdr:rowOff>
    </xdr:from>
    <xdr:ext cx="762000" cy="259045"/>
    <xdr:sp macro="" textlink="">
      <xdr:nvSpPr>
        <xdr:cNvPr id="94" name="テキスト ボックス 93"/>
        <xdr:cNvSpPr txBox="1"/>
      </xdr:nvSpPr>
      <xdr:spPr>
        <a:xfrm>
          <a:off x="1955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72619</xdr:rowOff>
    </xdr:from>
    <xdr:ext cx="762000" cy="259045"/>
    <xdr:sp macro="" textlink="">
      <xdr:nvSpPr>
        <xdr:cNvPr id="96" name="テキスト ボックス 95"/>
        <xdr:cNvSpPr txBox="1"/>
      </xdr:nvSpPr>
      <xdr:spPr>
        <a:xfrm>
          <a:off x="1066800" y="675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前年度から</a:t>
          </a:r>
          <a:r>
            <a:rPr lang="ja-JP" altLang="en-US" sz="1100" b="0" i="0" baseline="0">
              <a:solidFill>
                <a:schemeClr val="dk1"/>
              </a:solidFill>
              <a:effectLst/>
              <a:latin typeface="+mn-lt"/>
              <a:ea typeface="+mn-ea"/>
              <a:cs typeface="+mn-cs"/>
            </a:rPr>
            <a:t>０．９</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改善されたが</a:t>
          </a:r>
          <a:r>
            <a:rPr lang="ja-JP" altLang="ja-JP" sz="1100" b="0" i="0" baseline="0">
              <a:solidFill>
                <a:schemeClr val="dk1"/>
              </a:solidFill>
              <a:effectLst/>
              <a:latin typeface="+mn-lt"/>
              <a:ea typeface="+mn-ea"/>
              <a:cs typeface="+mn-cs"/>
            </a:rPr>
            <a:t>、全国平均や京都府平均を上回り、高い水準で推移している。</a:t>
          </a:r>
          <a:endParaRPr lang="ja-JP" altLang="ja-JP" sz="1400">
            <a:effectLst/>
          </a:endParaRPr>
        </a:p>
        <a:p>
          <a:pPr rtl="0"/>
          <a:r>
            <a:rPr lang="ja-JP" altLang="ja-JP" sz="1100" b="0" i="0" baseline="0">
              <a:solidFill>
                <a:schemeClr val="dk1"/>
              </a:solidFill>
              <a:effectLst/>
              <a:latin typeface="+mn-lt"/>
              <a:ea typeface="+mn-ea"/>
              <a:cs typeface="+mn-cs"/>
            </a:rPr>
            <a:t>　大きな要因として、扶助費の増加が挙げられ、生活保護や障がい者自立支援等に係る費用が増加し、前年度決算と比較して</a:t>
          </a:r>
          <a:r>
            <a:rPr lang="ja-JP" altLang="en-US" sz="1100" b="0" i="0" baseline="0">
              <a:solidFill>
                <a:schemeClr val="dk1"/>
              </a:solidFill>
              <a:effectLst/>
              <a:latin typeface="+mn-lt"/>
              <a:ea typeface="+mn-ea"/>
              <a:cs typeface="+mn-cs"/>
            </a:rPr>
            <a:t>４．７</a:t>
          </a:r>
          <a:r>
            <a:rPr lang="ja-JP" altLang="ja-JP" sz="1100" b="0" i="0" baseline="0">
              <a:solidFill>
                <a:schemeClr val="dk1"/>
              </a:solidFill>
              <a:effectLst/>
              <a:latin typeface="+mn-lt"/>
              <a:ea typeface="+mn-ea"/>
              <a:cs typeface="+mn-cs"/>
            </a:rPr>
            <a:t>％の増となっている。</a:t>
          </a:r>
          <a:endParaRPr lang="ja-JP" altLang="ja-JP" sz="1400">
            <a:effectLst/>
          </a:endParaRPr>
        </a:p>
        <a:p>
          <a:pPr rtl="0"/>
          <a:r>
            <a:rPr lang="ja-JP" altLang="ja-JP" sz="1100" b="0" i="0" baseline="0">
              <a:solidFill>
                <a:schemeClr val="dk1"/>
              </a:solidFill>
              <a:effectLst/>
              <a:latin typeface="+mn-lt"/>
              <a:ea typeface="+mn-ea"/>
              <a:cs typeface="+mn-cs"/>
            </a:rPr>
            <a:t>　また公債費等の義務的経費も前年度より増加しており、今後とも義務的経費の抑制に注力し、類似団体平均値を下回ることを目標に、指標の改善に努める。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71544</xdr:rowOff>
    </xdr:from>
    <xdr:to>
      <xdr:col>7</xdr:col>
      <xdr:colOff>152400</xdr:colOff>
      <xdr:row>64</xdr:row>
      <xdr:rowOff>107738</xdr:rowOff>
    </xdr:to>
    <xdr:cxnSp macro="">
      <xdr:nvCxnSpPr>
        <xdr:cNvPr id="131" name="直線コネクタ 130"/>
        <xdr:cNvCxnSpPr/>
      </xdr:nvCxnSpPr>
      <xdr:spPr>
        <a:xfrm flipV="1">
          <a:off x="4114800" y="11044344"/>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55456</xdr:rowOff>
    </xdr:from>
    <xdr:to>
      <xdr:col>6</xdr:col>
      <xdr:colOff>0</xdr:colOff>
      <xdr:row>64</xdr:row>
      <xdr:rowOff>107738</xdr:rowOff>
    </xdr:to>
    <xdr:cxnSp macro="">
      <xdr:nvCxnSpPr>
        <xdr:cNvPr id="134" name="直線コネクタ 133"/>
        <xdr:cNvCxnSpPr/>
      </xdr:nvCxnSpPr>
      <xdr:spPr>
        <a:xfrm>
          <a:off x="3225800" y="11028256"/>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64</xdr:row>
      <xdr:rowOff>55456</xdr:rowOff>
    </xdr:to>
    <xdr:cxnSp macro="">
      <xdr:nvCxnSpPr>
        <xdr:cNvPr id="137" name="直線コネクタ 136"/>
        <xdr:cNvCxnSpPr/>
      </xdr:nvCxnSpPr>
      <xdr:spPr>
        <a:xfrm>
          <a:off x="2336800" y="1089152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90170</xdr:rowOff>
    </xdr:from>
    <xdr:to>
      <xdr:col>3</xdr:col>
      <xdr:colOff>279400</xdr:colOff>
      <xdr:row>64</xdr:row>
      <xdr:rowOff>67521</xdr:rowOff>
    </xdr:to>
    <xdr:cxnSp macro="">
      <xdr:nvCxnSpPr>
        <xdr:cNvPr id="140" name="直線コネクタ 139"/>
        <xdr:cNvCxnSpPr/>
      </xdr:nvCxnSpPr>
      <xdr:spPr>
        <a:xfrm flipV="1">
          <a:off x="1447800" y="10891520"/>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131039</xdr:rowOff>
    </xdr:from>
    <xdr:ext cx="762000" cy="259045"/>
    <xdr:sp macro="" textlink="">
      <xdr:nvSpPr>
        <xdr:cNvPr id="142" name="テキスト ボックス 141"/>
        <xdr:cNvSpPr txBox="1"/>
      </xdr:nvSpPr>
      <xdr:spPr>
        <a:xfrm>
          <a:off x="1955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4" name="テキスト ボックス 143"/>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20744</xdr:rowOff>
    </xdr:from>
    <xdr:to>
      <xdr:col>7</xdr:col>
      <xdr:colOff>203200</xdr:colOff>
      <xdr:row>64</xdr:row>
      <xdr:rowOff>122344</xdr:rowOff>
    </xdr:to>
    <xdr:sp macro="" textlink="">
      <xdr:nvSpPr>
        <xdr:cNvPr id="150" name="円/楕円 149"/>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164271</xdr:rowOff>
    </xdr:from>
    <xdr:ext cx="762000" cy="259045"/>
    <xdr:sp macro="" textlink="">
      <xdr:nvSpPr>
        <xdr:cNvPr id="151" name="財政構造の弾力性該当値テキスト"/>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56938</xdr:rowOff>
    </xdr:from>
    <xdr:to>
      <xdr:col>6</xdr:col>
      <xdr:colOff>50800</xdr:colOff>
      <xdr:row>64</xdr:row>
      <xdr:rowOff>158538</xdr:rowOff>
    </xdr:to>
    <xdr:sp macro="" textlink="">
      <xdr:nvSpPr>
        <xdr:cNvPr id="152" name="円/楕円 151"/>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143315</xdr:rowOff>
    </xdr:from>
    <xdr:ext cx="736600" cy="259045"/>
    <xdr:sp macro="" textlink="">
      <xdr:nvSpPr>
        <xdr:cNvPr id="153" name="テキスト ボックス 152"/>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4656</xdr:rowOff>
    </xdr:from>
    <xdr:to>
      <xdr:col>4</xdr:col>
      <xdr:colOff>533400</xdr:colOff>
      <xdr:row>64</xdr:row>
      <xdr:rowOff>106256</xdr:rowOff>
    </xdr:to>
    <xdr:sp macro="" textlink="">
      <xdr:nvSpPr>
        <xdr:cNvPr id="154" name="円/楕円 153"/>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91033</xdr:rowOff>
    </xdr:from>
    <xdr:ext cx="762000" cy="259045"/>
    <xdr:sp macro="" textlink="">
      <xdr:nvSpPr>
        <xdr:cNvPr id="155" name="テキスト ボックス 154"/>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39370</xdr:rowOff>
    </xdr:from>
    <xdr:to>
      <xdr:col>3</xdr:col>
      <xdr:colOff>330200</xdr:colOff>
      <xdr:row>63</xdr:row>
      <xdr:rowOff>140970</xdr:rowOff>
    </xdr:to>
    <xdr:sp macro="" textlink="">
      <xdr:nvSpPr>
        <xdr:cNvPr id="156" name="円/楕円 155"/>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125747</xdr:rowOff>
    </xdr:from>
    <xdr:ext cx="762000" cy="259045"/>
    <xdr:sp macro="" textlink="">
      <xdr:nvSpPr>
        <xdr:cNvPr id="157" name="テキスト ボックス 156"/>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16721</xdr:rowOff>
    </xdr:from>
    <xdr:to>
      <xdr:col>2</xdr:col>
      <xdr:colOff>127000</xdr:colOff>
      <xdr:row>64</xdr:row>
      <xdr:rowOff>118321</xdr:rowOff>
    </xdr:to>
    <xdr:sp macro="" textlink="">
      <xdr:nvSpPr>
        <xdr:cNvPr id="158" name="円/楕円 157"/>
        <xdr:cNvSpPr/>
      </xdr:nvSpPr>
      <xdr:spPr>
        <a:xfrm>
          <a:off x="1397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103098</xdr:rowOff>
    </xdr:from>
    <xdr:ext cx="762000" cy="259045"/>
    <xdr:sp macro="" textlink="">
      <xdr:nvSpPr>
        <xdr:cNvPr id="159" name="テキスト ボックス 158"/>
        <xdr:cNvSpPr txBox="1"/>
      </xdr:nvSpPr>
      <xdr:spPr>
        <a:xfrm>
          <a:off x="1066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[92,056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112,858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前年度に引き続き、類似団体平均を下回っており、前年度から減少している。</a:t>
          </a:r>
          <a:endParaRPr lang="ja-JP" altLang="ja-JP" sz="1400">
            <a:effectLst/>
          </a:endParaRPr>
        </a:p>
        <a:p>
          <a:pPr rtl="0"/>
          <a:r>
            <a:rPr lang="ja-JP" altLang="ja-JP" sz="1100" b="0" i="0" baseline="0">
              <a:solidFill>
                <a:schemeClr val="dk1"/>
              </a:solidFill>
              <a:effectLst/>
              <a:latin typeface="+mn-lt"/>
              <a:ea typeface="+mn-ea"/>
              <a:cs typeface="+mn-cs"/>
            </a:rPr>
            <a:t>　これまでからも本市行革プランに基づき、適正な定員管理と職員給与の見直し等に取り組んできたが、今後とも、給与水準の適正化や委託業務の見直し等により、経費の抑制に努める。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14430</xdr:rowOff>
    </xdr:from>
    <xdr:to>
      <xdr:col>7</xdr:col>
      <xdr:colOff>152400</xdr:colOff>
      <xdr:row>81</xdr:row>
      <xdr:rowOff>18552</xdr:rowOff>
    </xdr:to>
    <xdr:cxnSp macro="">
      <xdr:nvCxnSpPr>
        <xdr:cNvPr id="195" name="直線コネクタ 194"/>
        <xdr:cNvCxnSpPr/>
      </xdr:nvCxnSpPr>
      <xdr:spPr>
        <a:xfrm flipV="1">
          <a:off x="4114800" y="13901880"/>
          <a:ext cx="838200" cy="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170656</xdr:rowOff>
    </xdr:from>
    <xdr:ext cx="762000" cy="259045"/>
    <xdr:sp macro="" textlink="">
      <xdr:nvSpPr>
        <xdr:cNvPr id="196" name="人件費・物件費等の状況平均値テキスト"/>
        <xdr:cNvSpPr txBox="1"/>
      </xdr:nvSpPr>
      <xdr:spPr>
        <a:xfrm>
          <a:off x="5041900" y="138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18552</xdr:rowOff>
    </xdr:from>
    <xdr:to>
      <xdr:col>6</xdr:col>
      <xdr:colOff>0</xdr:colOff>
      <xdr:row>81</xdr:row>
      <xdr:rowOff>24101</xdr:rowOff>
    </xdr:to>
    <xdr:cxnSp macro="">
      <xdr:nvCxnSpPr>
        <xdr:cNvPr id="198" name="直線コネクタ 197"/>
        <xdr:cNvCxnSpPr/>
      </xdr:nvCxnSpPr>
      <xdr:spPr>
        <a:xfrm flipV="1">
          <a:off x="3225800" y="13906002"/>
          <a:ext cx="889000" cy="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14571</xdr:rowOff>
    </xdr:from>
    <xdr:to>
      <xdr:col>4</xdr:col>
      <xdr:colOff>482600</xdr:colOff>
      <xdr:row>81</xdr:row>
      <xdr:rowOff>24101</xdr:rowOff>
    </xdr:to>
    <xdr:cxnSp macro="">
      <xdr:nvCxnSpPr>
        <xdr:cNvPr id="201" name="直線コネクタ 200"/>
        <xdr:cNvCxnSpPr/>
      </xdr:nvCxnSpPr>
      <xdr:spPr>
        <a:xfrm>
          <a:off x="2336800" y="13902021"/>
          <a:ext cx="889000" cy="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13610</xdr:rowOff>
    </xdr:from>
    <xdr:to>
      <xdr:col>3</xdr:col>
      <xdr:colOff>279400</xdr:colOff>
      <xdr:row>81</xdr:row>
      <xdr:rowOff>14571</xdr:rowOff>
    </xdr:to>
    <xdr:cxnSp macro="">
      <xdr:nvCxnSpPr>
        <xdr:cNvPr id="204" name="直線コネクタ 203"/>
        <xdr:cNvCxnSpPr/>
      </xdr:nvCxnSpPr>
      <xdr:spPr>
        <a:xfrm>
          <a:off x="1447800" y="13901060"/>
          <a:ext cx="889000" cy="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61585</xdr:rowOff>
    </xdr:from>
    <xdr:ext cx="762000" cy="259045"/>
    <xdr:sp macro="" textlink="">
      <xdr:nvSpPr>
        <xdr:cNvPr id="206" name="テキスト ボックス 205"/>
        <xdr:cNvSpPr txBox="1"/>
      </xdr:nvSpPr>
      <xdr:spPr>
        <a:xfrm>
          <a:off x="1955800" y="139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62078</xdr:rowOff>
    </xdr:from>
    <xdr:ext cx="762000" cy="259045"/>
    <xdr:sp macro="" textlink="">
      <xdr:nvSpPr>
        <xdr:cNvPr id="208" name="テキスト ボックス 207"/>
        <xdr:cNvSpPr txBox="1"/>
      </xdr:nvSpPr>
      <xdr:spPr>
        <a:xfrm>
          <a:off x="1066800" y="139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135080</xdr:rowOff>
    </xdr:from>
    <xdr:to>
      <xdr:col>7</xdr:col>
      <xdr:colOff>203200</xdr:colOff>
      <xdr:row>81</xdr:row>
      <xdr:rowOff>65230</xdr:rowOff>
    </xdr:to>
    <xdr:sp macro="" textlink="">
      <xdr:nvSpPr>
        <xdr:cNvPr id="214" name="円/楕円 213"/>
        <xdr:cNvSpPr/>
      </xdr:nvSpPr>
      <xdr:spPr>
        <a:xfrm>
          <a:off x="4902200" y="138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56357</xdr:rowOff>
    </xdr:from>
    <xdr:ext cx="762000" cy="259045"/>
    <xdr:sp macro="" textlink="">
      <xdr:nvSpPr>
        <xdr:cNvPr id="215" name="人件費・物件費等の状況該当値テキスト"/>
        <xdr:cNvSpPr txBox="1"/>
      </xdr:nvSpPr>
      <xdr:spPr>
        <a:xfrm>
          <a:off x="5041900" y="137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92,056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139202</xdr:rowOff>
    </xdr:from>
    <xdr:to>
      <xdr:col>6</xdr:col>
      <xdr:colOff>50800</xdr:colOff>
      <xdr:row>81</xdr:row>
      <xdr:rowOff>69352</xdr:rowOff>
    </xdr:to>
    <xdr:sp macro="" textlink="">
      <xdr:nvSpPr>
        <xdr:cNvPr id="216" name="円/楕円 215"/>
        <xdr:cNvSpPr/>
      </xdr:nvSpPr>
      <xdr:spPr>
        <a:xfrm>
          <a:off x="4064000" y="1385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79529</xdr:rowOff>
    </xdr:from>
    <xdr:ext cx="736600" cy="259045"/>
    <xdr:sp macro="" textlink="">
      <xdr:nvSpPr>
        <xdr:cNvPr id="217" name="テキスト ボックス 216"/>
        <xdr:cNvSpPr txBox="1"/>
      </xdr:nvSpPr>
      <xdr:spPr>
        <a:xfrm>
          <a:off x="3733800" y="1362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94,448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144751</xdr:rowOff>
    </xdr:from>
    <xdr:to>
      <xdr:col>4</xdr:col>
      <xdr:colOff>533400</xdr:colOff>
      <xdr:row>81</xdr:row>
      <xdr:rowOff>74901</xdr:rowOff>
    </xdr:to>
    <xdr:sp macro="" textlink="">
      <xdr:nvSpPr>
        <xdr:cNvPr id="218" name="円/楕円 217"/>
        <xdr:cNvSpPr/>
      </xdr:nvSpPr>
      <xdr:spPr>
        <a:xfrm>
          <a:off x="3175000" y="138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85078</xdr:rowOff>
    </xdr:from>
    <xdr:ext cx="762000" cy="259045"/>
    <xdr:sp macro="" textlink="">
      <xdr:nvSpPr>
        <xdr:cNvPr id="219" name="テキスト ボックス 218"/>
        <xdr:cNvSpPr txBox="1"/>
      </xdr:nvSpPr>
      <xdr:spPr>
        <a:xfrm>
          <a:off x="2844800" y="1362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97,667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135221</xdr:rowOff>
    </xdr:from>
    <xdr:to>
      <xdr:col>3</xdr:col>
      <xdr:colOff>330200</xdr:colOff>
      <xdr:row>81</xdr:row>
      <xdr:rowOff>65371</xdr:rowOff>
    </xdr:to>
    <xdr:sp macro="" textlink="">
      <xdr:nvSpPr>
        <xdr:cNvPr id="220" name="円/楕円 219"/>
        <xdr:cNvSpPr/>
      </xdr:nvSpPr>
      <xdr:spPr>
        <a:xfrm>
          <a:off x="2286000" y="1385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75548</xdr:rowOff>
    </xdr:from>
    <xdr:ext cx="762000" cy="259045"/>
    <xdr:sp macro="" textlink="">
      <xdr:nvSpPr>
        <xdr:cNvPr id="221" name="テキスト ボックス 220"/>
        <xdr:cNvSpPr txBox="1"/>
      </xdr:nvSpPr>
      <xdr:spPr>
        <a:xfrm>
          <a:off x="1955800" y="1362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92,138</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134260</xdr:rowOff>
    </xdr:from>
    <xdr:to>
      <xdr:col>2</xdr:col>
      <xdr:colOff>127000</xdr:colOff>
      <xdr:row>81</xdr:row>
      <xdr:rowOff>64410</xdr:rowOff>
    </xdr:to>
    <xdr:sp macro="" textlink="">
      <xdr:nvSpPr>
        <xdr:cNvPr id="222" name="円/楕円 221"/>
        <xdr:cNvSpPr/>
      </xdr:nvSpPr>
      <xdr:spPr>
        <a:xfrm>
          <a:off x="1397000" y="138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74587</xdr:rowOff>
    </xdr:from>
    <xdr:ext cx="762000" cy="259045"/>
    <xdr:sp macro="" textlink="">
      <xdr:nvSpPr>
        <xdr:cNvPr id="223" name="テキスト ボックス 222"/>
        <xdr:cNvSpPr txBox="1"/>
      </xdr:nvSpPr>
      <xdr:spPr>
        <a:xfrm>
          <a:off x="1066800" y="136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地方財政計画における、公務員の給与改定に関する取扱いによる職員</a:t>
          </a:r>
          <a:r>
            <a:rPr lang="ja-JP" altLang="en-US" sz="1100" b="0" i="0" u="none" strike="noStrike" baseline="0" smtClean="0">
              <a:solidFill>
                <a:schemeClr val="dk1"/>
              </a:solidFill>
              <a:latin typeface="+mn-lt"/>
              <a:ea typeface="+mn-ea"/>
              <a:cs typeface="+mn-cs"/>
            </a:rPr>
            <a:t>給与費の削減及び共済組合特別負担金の減により、</a:t>
          </a:r>
          <a:r>
            <a:rPr lang="ja-JP" altLang="ja-JP" sz="1100">
              <a:solidFill>
                <a:schemeClr val="dk1"/>
              </a:solidFill>
              <a:effectLst/>
              <a:latin typeface="+mn-lt"/>
              <a:ea typeface="+mn-ea"/>
              <a:cs typeface="+mn-cs"/>
            </a:rPr>
            <a:t>８．４ポイント指数が減少し、国家公務員の給料と</a:t>
          </a:r>
          <a:r>
            <a:rPr lang="ja-JP" altLang="en-US" sz="1100">
              <a:solidFill>
                <a:schemeClr val="dk1"/>
              </a:solidFill>
              <a:effectLst/>
              <a:latin typeface="+mn-lt"/>
              <a:ea typeface="+mn-ea"/>
              <a:cs typeface="+mn-cs"/>
            </a:rPr>
            <a:t>ほぼ</a:t>
          </a:r>
          <a:r>
            <a:rPr lang="ja-JP" altLang="ja-JP" sz="1100">
              <a:solidFill>
                <a:schemeClr val="dk1"/>
              </a:solidFill>
              <a:effectLst/>
              <a:latin typeface="+mn-lt"/>
              <a:ea typeface="+mn-ea"/>
              <a:cs typeface="+mn-cs"/>
            </a:rPr>
            <a:t>同水準という結果となっている。</a:t>
          </a:r>
          <a:endParaRPr lang="ja-JP" altLang="ja-JP" sz="1400">
            <a:effectLst/>
          </a:endParaRPr>
        </a:p>
        <a:p>
          <a:r>
            <a:rPr lang="ja-JP" altLang="ja-JP" sz="1100">
              <a:solidFill>
                <a:schemeClr val="dk1"/>
              </a:solidFill>
              <a:effectLst/>
              <a:latin typeface="+mn-lt"/>
              <a:ea typeface="+mn-ea"/>
              <a:cs typeface="+mn-cs"/>
            </a:rPr>
            <a:t>　今後においても、国や民間の給与水準との均衡を図りながら、適正かつ円滑に、実態に即した給与制度の構築を図る。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25718</xdr:rowOff>
    </xdr:from>
    <xdr:to>
      <xdr:col>24</xdr:col>
      <xdr:colOff>558800</xdr:colOff>
      <xdr:row>88</xdr:row>
      <xdr:rowOff>18098</xdr:rowOff>
    </xdr:to>
    <xdr:cxnSp macro="">
      <xdr:nvCxnSpPr>
        <xdr:cNvPr id="253" name="直線コネクタ 252"/>
        <xdr:cNvCxnSpPr/>
      </xdr:nvCxnSpPr>
      <xdr:spPr>
        <a:xfrm flipV="1">
          <a:off x="16179800" y="14598968"/>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18098</xdr:rowOff>
    </xdr:from>
    <xdr:to>
      <xdr:col>23</xdr:col>
      <xdr:colOff>406400</xdr:colOff>
      <xdr:row>88</xdr:row>
      <xdr:rowOff>96520</xdr:rowOff>
    </xdr:to>
    <xdr:cxnSp macro="">
      <xdr:nvCxnSpPr>
        <xdr:cNvPr id="256" name="直線コネクタ 255"/>
        <xdr:cNvCxnSpPr/>
      </xdr:nvCxnSpPr>
      <xdr:spPr>
        <a:xfrm flipV="1">
          <a:off x="15290800" y="1510569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13652</xdr:rowOff>
    </xdr:from>
    <xdr:to>
      <xdr:col>22</xdr:col>
      <xdr:colOff>203200</xdr:colOff>
      <xdr:row>88</xdr:row>
      <xdr:rowOff>96520</xdr:rowOff>
    </xdr:to>
    <xdr:cxnSp macro="">
      <xdr:nvCxnSpPr>
        <xdr:cNvPr id="259" name="直線コネクタ 258"/>
        <xdr:cNvCxnSpPr/>
      </xdr:nvCxnSpPr>
      <xdr:spPr>
        <a:xfrm>
          <a:off x="14401800" y="14586902"/>
          <a:ext cx="889000" cy="5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136843</xdr:rowOff>
    </xdr:from>
    <xdr:to>
      <xdr:col>21</xdr:col>
      <xdr:colOff>0</xdr:colOff>
      <xdr:row>85</xdr:row>
      <xdr:rowOff>13652</xdr:rowOff>
    </xdr:to>
    <xdr:cxnSp macro="">
      <xdr:nvCxnSpPr>
        <xdr:cNvPr id="262" name="直線コネクタ 261"/>
        <xdr:cNvCxnSpPr/>
      </xdr:nvCxnSpPr>
      <xdr:spPr>
        <a:xfrm>
          <a:off x="13512800" y="14538643"/>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86043</xdr:rowOff>
    </xdr:from>
    <xdr:to>
      <xdr:col>21</xdr:col>
      <xdr:colOff>50800</xdr:colOff>
      <xdr:row>85</xdr:row>
      <xdr:rowOff>16193</xdr:rowOff>
    </xdr:to>
    <xdr:sp macro="" textlink="">
      <xdr:nvSpPr>
        <xdr:cNvPr id="263" name="フローチャート : 判断 262"/>
        <xdr:cNvSpPr/>
      </xdr:nvSpPr>
      <xdr:spPr>
        <a:xfrm>
          <a:off x="14351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26370</xdr:rowOff>
    </xdr:from>
    <xdr:ext cx="762000" cy="259045"/>
    <xdr:sp macro="" textlink="">
      <xdr:nvSpPr>
        <xdr:cNvPr id="264" name="テキスト ボックス 263"/>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98107</xdr:rowOff>
    </xdr:from>
    <xdr:to>
      <xdr:col>19</xdr:col>
      <xdr:colOff>533400</xdr:colOff>
      <xdr:row>85</xdr:row>
      <xdr:rowOff>28257</xdr:rowOff>
    </xdr:to>
    <xdr:sp macro="" textlink="">
      <xdr:nvSpPr>
        <xdr:cNvPr id="265" name="フローチャート : 判断 264"/>
        <xdr:cNvSpPr/>
      </xdr:nvSpPr>
      <xdr:spPr>
        <a:xfrm>
          <a:off x="13462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13034</xdr:rowOff>
    </xdr:from>
    <xdr:ext cx="762000" cy="259045"/>
    <xdr:sp macro="" textlink="">
      <xdr:nvSpPr>
        <xdr:cNvPr id="266" name="テキスト ボックス 265"/>
        <xdr:cNvSpPr txBox="1"/>
      </xdr:nvSpPr>
      <xdr:spPr>
        <a:xfrm>
          <a:off x="13131800" y="1458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146368</xdr:rowOff>
    </xdr:from>
    <xdr:to>
      <xdr:col>24</xdr:col>
      <xdr:colOff>609600</xdr:colOff>
      <xdr:row>85</xdr:row>
      <xdr:rowOff>76518</xdr:rowOff>
    </xdr:to>
    <xdr:sp macro="" textlink="">
      <xdr:nvSpPr>
        <xdr:cNvPr id="272" name="円/楕円 271"/>
        <xdr:cNvSpPr/>
      </xdr:nvSpPr>
      <xdr:spPr>
        <a:xfrm>
          <a:off x="169672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118445</xdr:rowOff>
    </xdr:from>
    <xdr:ext cx="762000" cy="259045"/>
    <xdr:sp macro="" textlink="">
      <xdr:nvSpPr>
        <xdr:cNvPr id="273" name="給与水準   （国との比較）該当値テキスト"/>
        <xdr:cNvSpPr txBox="1"/>
      </xdr:nvSpPr>
      <xdr:spPr>
        <a:xfrm>
          <a:off x="17106900" y="14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138748</xdr:rowOff>
    </xdr:from>
    <xdr:to>
      <xdr:col>23</xdr:col>
      <xdr:colOff>457200</xdr:colOff>
      <xdr:row>88</xdr:row>
      <xdr:rowOff>68898</xdr:rowOff>
    </xdr:to>
    <xdr:sp macro="" textlink="">
      <xdr:nvSpPr>
        <xdr:cNvPr id="274" name="円/楕円 273"/>
        <xdr:cNvSpPr/>
      </xdr:nvSpPr>
      <xdr:spPr>
        <a:xfrm>
          <a:off x="16129000" y="1505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53675</xdr:rowOff>
    </xdr:from>
    <xdr:ext cx="736600" cy="259045"/>
    <xdr:sp macro="" textlink="">
      <xdr:nvSpPr>
        <xdr:cNvPr id="275" name="テキスト ボックス 274"/>
        <xdr:cNvSpPr txBox="1"/>
      </xdr:nvSpPr>
      <xdr:spPr>
        <a:xfrm>
          <a:off x="15798800" y="15141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6" name="円/楕円 275"/>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132097</xdr:rowOff>
    </xdr:from>
    <xdr:ext cx="762000" cy="259045"/>
    <xdr:sp macro="" textlink="">
      <xdr:nvSpPr>
        <xdr:cNvPr id="277" name="テキスト ボックス 276"/>
        <xdr:cNvSpPr txBox="1"/>
      </xdr:nvSpPr>
      <xdr:spPr>
        <a:xfrm>
          <a:off x="14909800" y="152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134302</xdr:rowOff>
    </xdr:from>
    <xdr:to>
      <xdr:col>21</xdr:col>
      <xdr:colOff>50800</xdr:colOff>
      <xdr:row>85</xdr:row>
      <xdr:rowOff>64452</xdr:rowOff>
    </xdr:to>
    <xdr:sp macro="" textlink="">
      <xdr:nvSpPr>
        <xdr:cNvPr id="278" name="円/楕円 277"/>
        <xdr:cNvSpPr/>
      </xdr:nvSpPr>
      <xdr:spPr>
        <a:xfrm>
          <a:off x="143510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49229</xdr:rowOff>
    </xdr:from>
    <xdr:ext cx="762000" cy="259045"/>
    <xdr:sp macro="" textlink="">
      <xdr:nvSpPr>
        <xdr:cNvPr id="279" name="テキスト ボックス 278"/>
        <xdr:cNvSpPr txBox="1"/>
      </xdr:nvSpPr>
      <xdr:spPr>
        <a:xfrm>
          <a:off x="14020800" y="1462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86043</xdr:rowOff>
    </xdr:from>
    <xdr:to>
      <xdr:col>19</xdr:col>
      <xdr:colOff>533400</xdr:colOff>
      <xdr:row>85</xdr:row>
      <xdr:rowOff>16193</xdr:rowOff>
    </xdr:to>
    <xdr:sp macro="" textlink="">
      <xdr:nvSpPr>
        <xdr:cNvPr id="280" name="円/楕円 279"/>
        <xdr:cNvSpPr/>
      </xdr:nvSpPr>
      <xdr:spPr>
        <a:xfrm>
          <a:off x="13462000" y="144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26370</xdr:rowOff>
    </xdr:from>
    <xdr:ext cx="762000" cy="259045"/>
    <xdr:sp macro="" textlink="">
      <xdr:nvSpPr>
        <xdr:cNvPr id="281" name="テキスト ボックス 280"/>
        <xdr:cNvSpPr txBox="1"/>
      </xdr:nvSpPr>
      <xdr:spPr>
        <a:xfrm>
          <a:off x="13131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本市行革プランにより、職員数の削減に取り組み、計画どおりに実施できている。</a:t>
          </a:r>
          <a:endParaRPr lang="ja-JP" altLang="ja-JP" sz="1400">
            <a:effectLst/>
          </a:endParaRPr>
        </a:p>
        <a:p>
          <a:pPr rtl="0"/>
          <a:r>
            <a:rPr lang="ja-JP" altLang="ja-JP" sz="1100" b="0" i="0" baseline="0">
              <a:solidFill>
                <a:schemeClr val="dk1"/>
              </a:solidFill>
              <a:effectLst/>
              <a:latin typeface="+mn-lt"/>
              <a:ea typeface="+mn-ea"/>
              <a:cs typeface="+mn-cs"/>
            </a:rPr>
            <a:t>　類似団体平均、全国平均、京都府平均ともに下回っており、今後も適正な定員管理の下、的確な職員の配置を行っていく。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21953</xdr:rowOff>
    </xdr:from>
    <xdr:to>
      <xdr:col>24</xdr:col>
      <xdr:colOff>558800</xdr:colOff>
      <xdr:row>60</xdr:row>
      <xdr:rowOff>33444</xdr:rowOff>
    </xdr:to>
    <xdr:cxnSp macro="">
      <xdr:nvCxnSpPr>
        <xdr:cNvPr id="318" name="直線コネクタ 317"/>
        <xdr:cNvCxnSpPr/>
      </xdr:nvCxnSpPr>
      <xdr:spPr>
        <a:xfrm>
          <a:off x="16179800" y="1030895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21953</xdr:rowOff>
    </xdr:from>
    <xdr:to>
      <xdr:col>23</xdr:col>
      <xdr:colOff>406400</xdr:colOff>
      <xdr:row>60</xdr:row>
      <xdr:rowOff>38040</xdr:rowOff>
    </xdr:to>
    <xdr:cxnSp macro="">
      <xdr:nvCxnSpPr>
        <xdr:cNvPr id="321" name="直線コネクタ 320"/>
        <xdr:cNvCxnSpPr/>
      </xdr:nvCxnSpPr>
      <xdr:spPr>
        <a:xfrm flipV="1">
          <a:off x="15290800" y="1030895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38040</xdr:rowOff>
    </xdr:from>
    <xdr:to>
      <xdr:col>22</xdr:col>
      <xdr:colOff>203200</xdr:colOff>
      <xdr:row>60</xdr:row>
      <xdr:rowOff>38040</xdr:rowOff>
    </xdr:to>
    <xdr:cxnSp macro="">
      <xdr:nvCxnSpPr>
        <xdr:cNvPr id="324" name="直線コネクタ 323"/>
        <xdr:cNvCxnSpPr/>
      </xdr:nvCxnSpPr>
      <xdr:spPr>
        <a:xfrm>
          <a:off x="14401800" y="10325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31145</xdr:rowOff>
    </xdr:from>
    <xdr:to>
      <xdr:col>21</xdr:col>
      <xdr:colOff>0</xdr:colOff>
      <xdr:row>60</xdr:row>
      <xdr:rowOff>38040</xdr:rowOff>
    </xdr:to>
    <xdr:cxnSp macro="">
      <xdr:nvCxnSpPr>
        <xdr:cNvPr id="327" name="直線コネクタ 326"/>
        <xdr:cNvCxnSpPr/>
      </xdr:nvCxnSpPr>
      <xdr:spPr>
        <a:xfrm>
          <a:off x="13512800" y="1031814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28" name="フローチャート : 判断 327"/>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53055</xdr:rowOff>
    </xdr:from>
    <xdr:ext cx="762000" cy="259045"/>
    <xdr:sp macro="" textlink="">
      <xdr:nvSpPr>
        <xdr:cNvPr id="329" name="テキスト ボックス 328"/>
        <xdr:cNvSpPr txBox="1"/>
      </xdr:nvSpPr>
      <xdr:spPr>
        <a:xfrm>
          <a:off x="14020800" y="999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0" name="フローチャート : 判断 329"/>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62247</xdr:rowOff>
    </xdr:from>
    <xdr:ext cx="762000" cy="259045"/>
    <xdr:sp macro="" textlink="">
      <xdr:nvSpPr>
        <xdr:cNvPr id="331" name="テキスト ボックス 330"/>
        <xdr:cNvSpPr txBox="1"/>
      </xdr:nvSpPr>
      <xdr:spPr>
        <a:xfrm>
          <a:off x="13131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154094</xdr:rowOff>
    </xdr:from>
    <xdr:to>
      <xdr:col>24</xdr:col>
      <xdr:colOff>609600</xdr:colOff>
      <xdr:row>60</xdr:row>
      <xdr:rowOff>84244</xdr:rowOff>
    </xdr:to>
    <xdr:sp macro="" textlink="">
      <xdr:nvSpPr>
        <xdr:cNvPr id="337" name="円/楕円 336"/>
        <xdr:cNvSpPr/>
      </xdr:nvSpPr>
      <xdr:spPr>
        <a:xfrm>
          <a:off x="169672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170621</xdr:rowOff>
    </xdr:from>
    <xdr:ext cx="762000" cy="259045"/>
    <xdr:sp macro="" textlink="">
      <xdr:nvSpPr>
        <xdr:cNvPr id="338" name="定員管理の状況該当値テキスト"/>
        <xdr:cNvSpPr txBox="1"/>
      </xdr:nvSpPr>
      <xdr:spPr>
        <a:xfrm>
          <a:off x="17106900" y="101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142603</xdr:rowOff>
    </xdr:from>
    <xdr:to>
      <xdr:col>23</xdr:col>
      <xdr:colOff>457200</xdr:colOff>
      <xdr:row>60</xdr:row>
      <xdr:rowOff>72753</xdr:rowOff>
    </xdr:to>
    <xdr:sp macro="" textlink="">
      <xdr:nvSpPr>
        <xdr:cNvPr id="339" name="円/楕円 338"/>
        <xdr:cNvSpPr/>
      </xdr:nvSpPr>
      <xdr:spPr>
        <a:xfrm>
          <a:off x="16129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82930</xdr:rowOff>
    </xdr:from>
    <xdr:ext cx="736600" cy="259045"/>
    <xdr:sp macro="" textlink="">
      <xdr:nvSpPr>
        <xdr:cNvPr id="340" name="テキスト ボックス 339"/>
        <xdr:cNvSpPr txBox="1"/>
      </xdr:nvSpPr>
      <xdr:spPr>
        <a:xfrm>
          <a:off x="15798800" y="10027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158690</xdr:rowOff>
    </xdr:from>
    <xdr:to>
      <xdr:col>22</xdr:col>
      <xdr:colOff>254000</xdr:colOff>
      <xdr:row>60</xdr:row>
      <xdr:rowOff>88840</xdr:rowOff>
    </xdr:to>
    <xdr:sp macro="" textlink="">
      <xdr:nvSpPr>
        <xdr:cNvPr id="341" name="円/楕円 340"/>
        <xdr:cNvSpPr/>
      </xdr:nvSpPr>
      <xdr:spPr>
        <a:xfrm>
          <a:off x="15240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99017</xdr:rowOff>
    </xdr:from>
    <xdr:ext cx="762000" cy="259045"/>
    <xdr:sp macro="" textlink="">
      <xdr:nvSpPr>
        <xdr:cNvPr id="342" name="テキスト ボックス 341"/>
        <xdr:cNvSpPr txBox="1"/>
      </xdr:nvSpPr>
      <xdr:spPr>
        <a:xfrm>
          <a:off x="14909800" y="100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158690</xdr:rowOff>
    </xdr:from>
    <xdr:to>
      <xdr:col>21</xdr:col>
      <xdr:colOff>50800</xdr:colOff>
      <xdr:row>60</xdr:row>
      <xdr:rowOff>88840</xdr:rowOff>
    </xdr:to>
    <xdr:sp macro="" textlink="">
      <xdr:nvSpPr>
        <xdr:cNvPr id="343" name="円/楕円 342"/>
        <xdr:cNvSpPr/>
      </xdr:nvSpPr>
      <xdr:spPr>
        <a:xfrm>
          <a:off x="14351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73617</xdr:rowOff>
    </xdr:from>
    <xdr:ext cx="762000" cy="259045"/>
    <xdr:sp macro="" textlink="">
      <xdr:nvSpPr>
        <xdr:cNvPr id="344" name="テキスト ボックス 343"/>
        <xdr:cNvSpPr txBox="1"/>
      </xdr:nvSpPr>
      <xdr:spPr>
        <a:xfrm>
          <a:off x="14020800" y="103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151795</xdr:rowOff>
    </xdr:from>
    <xdr:to>
      <xdr:col>19</xdr:col>
      <xdr:colOff>533400</xdr:colOff>
      <xdr:row>60</xdr:row>
      <xdr:rowOff>81945</xdr:rowOff>
    </xdr:to>
    <xdr:sp macro="" textlink="">
      <xdr:nvSpPr>
        <xdr:cNvPr id="345" name="円/楕円 344"/>
        <xdr:cNvSpPr/>
      </xdr:nvSpPr>
      <xdr:spPr>
        <a:xfrm>
          <a:off x="134620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66722</xdr:rowOff>
    </xdr:from>
    <xdr:ext cx="762000" cy="259045"/>
    <xdr:sp macro="" textlink="">
      <xdr:nvSpPr>
        <xdr:cNvPr id="346" name="テキスト ボックス 345"/>
        <xdr:cNvSpPr txBox="1"/>
      </xdr:nvSpPr>
      <xdr:spPr>
        <a:xfrm>
          <a:off x="13131800" y="1035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本市では、普通建設事業費並びに新規発行債の抑制に努めてきたことから、類似団体平均及び京都府平均を下回り、良好な比率となっている。</a:t>
          </a:r>
          <a:endParaRPr lang="ja-JP" altLang="ja-JP" sz="1400">
            <a:effectLst/>
          </a:endParaRPr>
        </a:p>
        <a:p>
          <a:pPr rtl="0"/>
          <a:r>
            <a:rPr lang="ja-JP" altLang="ja-JP" sz="1100" b="0" i="0" baseline="0">
              <a:solidFill>
                <a:schemeClr val="dk1"/>
              </a:solidFill>
              <a:effectLst/>
              <a:latin typeface="+mn-lt"/>
              <a:ea typeface="+mn-ea"/>
              <a:cs typeface="+mn-cs"/>
            </a:rPr>
            <a:t>　しかしながら、今後は老朽化した公共施設の改修等による、普通建設事業費に係る財源としての新規発行債の増加が懸念され、公債費負担の圧迫は予断を許さない状況である。</a:t>
          </a:r>
          <a:endParaRPr lang="ja-JP" altLang="ja-JP" sz="1400">
            <a:effectLst/>
          </a:endParaRPr>
        </a:p>
        <a:p>
          <a:pPr rtl="0"/>
          <a:r>
            <a:rPr lang="ja-JP" altLang="ja-JP" sz="1100" b="0" i="0" baseline="0">
              <a:solidFill>
                <a:schemeClr val="dk1"/>
              </a:solidFill>
              <a:effectLst/>
              <a:latin typeface="+mn-lt"/>
              <a:ea typeface="+mn-ea"/>
              <a:cs typeface="+mn-cs"/>
            </a:rPr>
            <a:t>　普通建設事業の選択にあたっては、住民のニーズや緊急性を把握し、事業の的確な取捨選択を行うことにより、比率の急激な上昇を抑止したい。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53657</xdr:rowOff>
    </xdr:from>
    <xdr:to>
      <xdr:col>24</xdr:col>
      <xdr:colOff>558800</xdr:colOff>
      <xdr:row>38</xdr:row>
      <xdr:rowOff>65722</xdr:rowOff>
    </xdr:to>
    <xdr:cxnSp macro="">
      <xdr:nvCxnSpPr>
        <xdr:cNvPr id="376" name="直線コネクタ 375"/>
        <xdr:cNvCxnSpPr/>
      </xdr:nvCxnSpPr>
      <xdr:spPr>
        <a:xfrm flipV="1">
          <a:off x="16179800" y="6568757"/>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65722</xdr:rowOff>
    </xdr:from>
    <xdr:to>
      <xdr:col>23</xdr:col>
      <xdr:colOff>406400</xdr:colOff>
      <xdr:row>38</xdr:row>
      <xdr:rowOff>77788</xdr:rowOff>
    </xdr:to>
    <xdr:cxnSp macro="">
      <xdr:nvCxnSpPr>
        <xdr:cNvPr id="379" name="直線コネクタ 378"/>
        <xdr:cNvCxnSpPr/>
      </xdr:nvCxnSpPr>
      <xdr:spPr>
        <a:xfrm flipV="1">
          <a:off x="15290800" y="658082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77788</xdr:rowOff>
    </xdr:from>
    <xdr:to>
      <xdr:col>22</xdr:col>
      <xdr:colOff>203200</xdr:colOff>
      <xdr:row>38</xdr:row>
      <xdr:rowOff>120015</xdr:rowOff>
    </xdr:to>
    <xdr:cxnSp macro="">
      <xdr:nvCxnSpPr>
        <xdr:cNvPr id="382" name="直線コネクタ 381"/>
        <xdr:cNvCxnSpPr/>
      </xdr:nvCxnSpPr>
      <xdr:spPr>
        <a:xfrm flipV="1">
          <a:off x="14401800" y="65928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120015</xdr:rowOff>
    </xdr:from>
    <xdr:to>
      <xdr:col>21</xdr:col>
      <xdr:colOff>0</xdr:colOff>
      <xdr:row>38</xdr:row>
      <xdr:rowOff>150178</xdr:rowOff>
    </xdr:to>
    <xdr:cxnSp macro="">
      <xdr:nvCxnSpPr>
        <xdr:cNvPr id="385" name="直線コネクタ 384"/>
        <xdr:cNvCxnSpPr/>
      </xdr:nvCxnSpPr>
      <xdr:spPr>
        <a:xfrm flipV="1">
          <a:off x="13512800" y="663511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86" name="フローチャート : 判断 385"/>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132415</xdr:rowOff>
    </xdr:from>
    <xdr:ext cx="762000" cy="259045"/>
    <xdr:sp macro="" textlink="">
      <xdr:nvSpPr>
        <xdr:cNvPr id="387" name="テキスト ボックス 386"/>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88" name="フローチャート : 判断 387"/>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389" name="テキスト ボックス 388"/>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2857</xdr:rowOff>
    </xdr:from>
    <xdr:to>
      <xdr:col>24</xdr:col>
      <xdr:colOff>609600</xdr:colOff>
      <xdr:row>38</xdr:row>
      <xdr:rowOff>104457</xdr:rowOff>
    </xdr:to>
    <xdr:sp macro="" textlink="">
      <xdr:nvSpPr>
        <xdr:cNvPr id="395" name="円/楕円 394"/>
        <xdr:cNvSpPr/>
      </xdr:nvSpPr>
      <xdr:spPr>
        <a:xfrm>
          <a:off x="16967200" y="651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19385</xdr:rowOff>
    </xdr:from>
    <xdr:ext cx="762000" cy="259045"/>
    <xdr:sp macro="" textlink="">
      <xdr:nvSpPr>
        <xdr:cNvPr id="396" name="公債費負担の状況該当値テキスト"/>
        <xdr:cNvSpPr txBox="1"/>
      </xdr:nvSpPr>
      <xdr:spPr>
        <a:xfrm>
          <a:off x="17106900" y="636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14922</xdr:rowOff>
    </xdr:from>
    <xdr:to>
      <xdr:col>23</xdr:col>
      <xdr:colOff>457200</xdr:colOff>
      <xdr:row>38</xdr:row>
      <xdr:rowOff>116522</xdr:rowOff>
    </xdr:to>
    <xdr:sp macro="" textlink="">
      <xdr:nvSpPr>
        <xdr:cNvPr id="397" name="円/楕円 396"/>
        <xdr:cNvSpPr/>
      </xdr:nvSpPr>
      <xdr:spPr>
        <a:xfrm>
          <a:off x="161290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126699</xdr:rowOff>
    </xdr:from>
    <xdr:ext cx="736600" cy="259045"/>
    <xdr:sp macro="" textlink="">
      <xdr:nvSpPr>
        <xdr:cNvPr id="398" name="テキスト ボックス 397"/>
        <xdr:cNvSpPr txBox="1"/>
      </xdr:nvSpPr>
      <xdr:spPr>
        <a:xfrm>
          <a:off x="15798800" y="6298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26988</xdr:rowOff>
    </xdr:from>
    <xdr:to>
      <xdr:col>22</xdr:col>
      <xdr:colOff>254000</xdr:colOff>
      <xdr:row>38</xdr:row>
      <xdr:rowOff>128588</xdr:rowOff>
    </xdr:to>
    <xdr:sp macro="" textlink="">
      <xdr:nvSpPr>
        <xdr:cNvPr id="399" name="円/楕円 398"/>
        <xdr:cNvSpPr/>
      </xdr:nvSpPr>
      <xdr:spPr>
        <a:xfrm>
          <a:off x="152400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138765</xdr:rowOff>
    </xdr:from>
    <xdr:ext cx="762000" cy="259045"/>
    <xdr:sp macro="" textlink="">
      <xdr:nvSpPr>
        <xdr:cNvPr id="400" name="テキスト ボックス 399"/>
        <xdr:cNvSpPr txBox="1"/>
      </xdr:nvSpPr>
      <xdr:spPr>
        <a:xfrm>
          <a:off x="14909800" y="6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69215</xdr:rowOff>
    </xdr:from>
    <xdr:to>
      <xdr:col>21</xdr:col>
      <xdr:colOff>50800</xdr:colOff>
      <xdr:row>38</xdr:row>
      <xdr:rowOff>170815</xdr:rowOff>
    </xdr:to>
    <xdr:sp macro="" textlink="">
      <xdr:nvSpPr>
        <xdr:cNvPr id="401" name="円/楕円 400"/>
        <xdr:cNvSpPr/>
      </xdr:nvSpPr>
      <xdr:spPr>
        <a:xfrm>
          <a:off x="14351000" y="65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9542</xdr:rowOff>
    </xdr:from>
    <xdr:ext cx="762000" cy="259045"/>
    <xdr:sp macro="" textlink="">
      <xdr:nvSpPr>
        <xdr:cNvPr id="402" name="テキスト ボックス 401"/>
        <xdr:cNvSpPr txBox="1"/>
      </xdr:nvSpPr>
      <xdr:spPr>
        <a:xfrm>
          <a:off x="14020800" y="635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99378</xdr:rowOff>
    </xdr:from>
    <xdr:to>
      <xdr:col>19</xdr:col>
      <xdr:colOff>533400</xdr:colOff>
      <xdr:row>39</xdr:row>
      <xdr:rowOff>29528</xdr:rowOff>
    </xdr:to>
    <xdr:sp macro="" textlink="">
      <xdr:nvSpPr>
        <xdr:cNvPr id="403" name="円/楕円 402"/>
        <xdr:cNvSpPr/>
      </xdr:nvSpPr>
      <xdr:spPr>
        <a:xfrm>
          <a:off x="13462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39705</xdr:rowOff>
    </xdr:from>
    <xdr:ext cx="762000" cy="259045"/>
    <xdr:sp macro="" textlink="">
      <xdr:nvSpPr>
        <xdr:cNvPr id="404" name="テキスト ボックス 403"/>
        <xdr:cNvSpPr txBox="1"/>
      </xdr:nvSpPr>
      <xdr:spPr>
        <a:xfrm>
          <a:off x="13131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前年度と比較して</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．９ポイントの減少となり、類似団体平均及び京都府平均の数値を大きく下回っている。</a:t>
          </a:r>
          <a:endParaRPr lang="ja-JP" altLang="ja-JP" sz="1400">
            <a:effectLst/>
          </a:endParaRPr>
        </a:p>
        <a:p>
          <a:pPr rtl="0"/>
          <a:r>
            <a:rPr lang="ja-JP" altLang="ja-JP" sz="1100" b="0" i="0" baseline="0">
              <a:solidFill>
                <a:schemeClr val="dk1"/>
              </a:solidFill>
              <a:effectLst/>
              <a:latin typeface="+mn-lt"/>
              <a:ea typeface="+mn-ea"/>
              <a:cs typeface="+mn-cs"/>
            </a:rPr>
            <a:t>　臨時財政対策債や緊急防災・減災事業債などの交付税算入対象となる地方債の発行が主であり、比率の悪化にはつながっていない。</a:t>
          </a:r>
          <a:endParaRPr lang="ja-JP" altLang="ja-JP" sz="1400">
            <a:effectLst/>
          </a:endParaRPr>
        </a:p>
        <a:p>
          <a:pPr rtl="0"/>
          <a:r>
            <a:rPr lang="ja-JP" altLang="ja-JP" sz="1100" b="0" i="0" baseline="0">
              <a:solidFill>
                <a:schemeClr val="dk1"/>
              </a:solidFill>
              <a:effectLst/>
              <a:latin typeface="+mn-lt"/>
              <a:ea typeface="+mn-ea"/>
              <a:cs typeface="+mn-cs"/>
            </a:rPr>
            <a:t>　今後も、公債費の新規発行には慎重を期し、次世代への負担を軽減できるよう、財政の健全化に取り組みたい。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24130</xdr:rowOff>
    </xdr:from>
    <xdr:to>
      <xdr:col>24</xdr:col>
      <xdr:colOff>558800</xdr:colOff>
      <xdr:row>15</xdr:row>
      <xdr:rowOff>47657</xdr:rowOff>
    </xdr:to>
    <xdr:cxnSp macro="">
      <xdr:nvCxnSpPr>
        <xdr:cNvPr id="434" name="直線コネクタ 433"/>
        <xdr:cNvCxnSpPr/>
      </xdr:nvCxnSpPr>
      <xdr:spPr>
        <a:xfrm flipV="1">
          <a:off x="16179800" y="2595880"/>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47657</xdr:rowOff>
    </xdr:from>
    <xdr:to>
      <xdr:col>23</xdr:col>
      <xdr:colOff>406400</xdr:colOff>
      <xdr:row>15</xdr:row>
      <xdr:rowOff>83248</xdr:rowOff>
    </xdr:to>
    <xdr:cxnSp macro="">
      <xdr:nvCxnSpPr>
        <xdr:cNvPr id="437" name="直線コネクタ 436"/>
        <xdr:cNvCxnSpPr/>
      </xdr:nvCxnSpPr>
      <xdr:spPr>
        <a:xfrm flipV="1">
          <a:off x="15290800" y="2619407"/>
          <a:ext cx="889000" cy="3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9" name="テキスト ボックス 43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57912</xdr:rowOff>
    </xdr:from>
    <xdr:to>
      <xdr:col>22</xdr:col>
      <xdr:colOff>203200</xdr:colOff>
      <xdr:row>15</xdr:row>
      <xdr:rowOff>83248</xdr:rowOff>
    </xdr:to>
    <xdr:cxnSp macro="">
      <xdr:nvCxnSpPr>
        <xdr:cNvPr id="440" name="直線コネクタ 439"/>
        <xdr:cNvCxnSpPr/>
      </xdr:nvCxnSpPr>
      <xdr:spPr>
        <a:xfrm>
          <a:off x="14401800" y="2629662"/>
          <a:ext cx="889000" cy="2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2" name="テキスト ボックス 441"/>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57912</xdr:rowOff>
    </xdr:from>
    <xdr:to>
      <xdr:col>21</xdr:col>
      <xdr:colOff>0</xdr:colOff>
      <xdr:row>15</xdr:row>
      <xdr:rowOff>106172</xdr:rowOff>
    </xdr:to>
    <xdr:cxnSp macro="">
      <xdr:nvCxnSpPr>
        <xdr:cNvPr id="443" name="直線コネクタ 442"/>
        <xdr:cNvCxnSpPr/>
      </xdr:nvCxnSpPr>
      <xdr:spPr>
        <a:xfrm flipV="1">
          <a:off x="13512800" y="26296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4" name="フローチャート : 判断 443"/>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45" name="テキスト ボックス 444"/>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46" name="フローチャート : 判断 445"/>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26750</xdr:rowOff>
    </xdr:from>
    <xdr:ext cx="762000" cy="259045"/>
    <xdr:sp macro="" textlink="">
      <xdr:nvSpPr>
        <xdr:cNvPr id="447" name="テキスト ボックス 446"/>
        <xdr:cNvSpPr txBox="1"/>
      </xdr:nvSpPr>
      <xdr:spPr>
        <a:xfrm>
          <a:off x="13131800" y="311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144780</xdr:rowOff>
    </xdr:from>
    <xdr:to>
      <xdr:col>24</xdr:col>
      <xdr:colOff>609600</xdr:colOff>
      <xdr:row>15</xdr:row>
      <xdr:rowOff>74930</xdr:rowOff>
    </xdr:to>
    <xdr:sp macro="" textlink="">
      <xdr:nvSpPr>
        <xdr:cNvPr id="453" name="円/楕円 452"/>
        <xdr:cNvSpPr/>
      </xdr:nvSpPr>
      <xdr:spPr>
        <a:xfrm>
          <a:off x="16967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66057</xdr:rowOff>
    </xdr:from>
    <xdr:ext cx="762000" cy="259045"/>
    <xdr:sp macro="" textlink="">
      <xdr:nvSpPr>
        <xdr:cNvPr id="454" name="将来負担の状況該当値テキスト"/>
        <xdr:cNvSpPr txBox="1"/>
      </xdr:nvSpPr>
      <xdr:spPr>
        <a:xfrm>
          <a:off x="17106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168307</xdr:rowOff>
    </xdr:from>
    <xdr:to>
      <xdr:col>23</xdr:col>
      <xdr:colOff>457200</xdr:colOff>
      <xdr:row>15</xdr:row>
      <xdr:rowOff>98457</xdr:rowOff>
    </xdr:to>
    <xdr:sp macro="" textlink="">
      <xdr:nvSpPr>
        <xdr:cNvPr id="455" name="円/楕円 454"/>
        <xdr:cNvSpPr/>
      </xdr:nvSpPr>
      <xdr:spPr>
        <a:xfrm>
          <a:off x="16129000" y="256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108634</xdr:rowOff>
    </xdr:from>
    <xdr:ext cx="736600" cy="259045"/>
    <xdr:sp macro="" textlink="">
      <xdr:nvSpPr>
        <xdr:cNvPr id="456" name="テキスト ボックス 455"/>
        <xdr:cNvSpPr txBox="1"/>
      </xdr:nvSpPr>
      <xdr:spPr>
        <a:xfrm>
          <a:off x="15798800" y="233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32448</xdr:rowOff>
    </xdr:from>
    <xdr:to>
      <xdr:col>22</xdr:col>
      <xdr:colOff>254000</xdr:colOff>
      <xdr:row>15</xdr:row>
      <xdr:rowOff>134048</xdr:rowOff>
    </xdr:to>
    <xdr:sp macro="" textlink="">
      <xdr:nvSpPr>
        <xdr:cNvPr id="457" name="円/楕円 456"/>
        <xdr:cNvSpPr/>
      </xdr:nvSpPr>
      <xdr:spPr>
        <a:xfrm>
          <a:off x="15240000" y="260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144225</xdr:rowOff>
    </xdr:from>
    <xdr:ext cx="762000" cy="259045"/>
    <xdr:sp macro="" textlink="">
      <xdr:nvSpPr>
        <xdr:cNvPr id="458" name="テキスト ボックス 457"/>
        <xdr:cNvSpPr txBox="1"/>
      </xdr:nvSpPr>
      <xdr:spPr>
        <a:xfrm>
          <a:off x="14909800" y="237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7112</xdr:rowOff>
    </xdr:from>
    <xdr:to>
      <xdr:col>21</xdr:col>
      <xdr:colOff>50800</xdr:colOff>
      <xdr:row>15</xdr:row>
      <xdr:rowOff>108712</xdr:rowOff>
    </xdr:to>
    <xdr:sp macro="" textlink="">
      <xdr:nvSpPr>
        <xdr:cNvPr id="459" name="円/楕円 458"/>
        <xdr:cNvSpPr/>
      </xdr:nvSpPr>
      <xdr:spPr>
        <a:xfrm>
          <a:off x="143510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118889</xdr:rowOff>
    </xdr:from>
    <xdr:ext cx="762000" cy="259045"/>
    <xdr:sp macro="" textlink="">
      <xdr:nvSpPr>
        <xdr:cNvPr id="460" name="テキスト ボックス 459"/>
        <xdr:cNvSpPr txBox="1"/>
      </xdr:nvSpPr>
      <xdr:spPr>
        <a:xfrm>
          <a:off x="14020800" y="234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55372</xdr:rowOff>
    </xdr:from>
    <xdr:to>
      <xdr:col>19</xdr:col>
      <xdr:colOff>533400</xdr:colOff>
      <xdr:row>15</xdr:row>
      <xdr:rowOff>156972</xdr:rowOff>
    </xdr:to>
    <xdr:sp macro="" textlink="">
      <xdr:nvSpPr>
        <xdr:cNvPr id="461" name="円/楕円 460"/>
        <xdr:cNvSpPr/>
      </xdr:nvSpPr>
      <xdr:spPr>
        <a:xfrm>
          <a:off x="13462000" y="26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167149</xdr:rowOff>
    </xdr:from>
    <xdr:ext cx="762000" cy="259045"/>
    <xdr:sp macro="" textlink="">
      <xdr:nvSpPr>
        <xdr:cNvPr id="462" name="テキスト ボックス 461"/>
        <xdr:cNvSpPr txBox="1"/>
      </xdr:nvSpPr>
      <xdr:spPr>
        <a:xfrm>
          <a:off x="13131800" y="239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京都府向日市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54,319
53,895
7.67
17,472,332
16,811,231
518,888
10,609,869
13,216,227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3.1
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人件費に係る経常収支比率は、類似団体平均と比較して、依然高い状況にある。</a:t>
          </a:r>
          <a:endParaRPr lang="ja-JP" altLang="ja-JP" sz="1400">
            <a:effectLst/>
          </a:endParaRPr>
        </a:p>
        <a:p>
          <a:pPr rtl="0"/>
          <a:r>
            <a:rPr lang="ja-JP" altLang="ja-JP" sz="1100" b="0" i="0" baseline="0">
              <a:solidFill>
                <a:schemeClr val="dk1"/>
              </a:solidFill>
              <a:effectLst/>
              <a:latin typeface="+mn-lt"/>
              <a:ea typeface="+mn-ea"/>
              <a:cs typeface="+mn-cs"/>
            </a:rPr>
            <a:t>　類似団体との比較では、民生費に占める構成比率が高く、これは、市内</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ヵ所の保育所を直営としていることが要因であり、行政サービスの提供方法の差異によるものと言える。</a:t>
          </a:r>
          <a:endParaRPr lang="ja-JP" altLang="ja-JP" sz="1400">
            <a:effectLst/>
          </a:endParaRPr>
        </a:p>
        <a:p>
          <a:pPr rtl="0"/>
          <a:r>
            <a:rPr lang="ja-JP" altLang="ja-JP" sz="1100" b="0" i="0" baseline="0">
              <a:solidFill>
                <a:schemeClr val="dk1"/>
              </a:solidFill>
              <a:effectLst/>
              <a:latin typeface="+mn-lt"/>
              <a:ea typeface="+mn-ea"/>
              <a:cs typeface="+mn-cs"/>
            </a:rPr>
            <a:t>　今後は、公共施設の再配置等を検討しつつ、市民ニーズに即した、適正な人員配置により、人件費の抑制に努める。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39</xdr:row>
      <xdr:rowOff>8890</xdr:rowOff>
    </xdr:to>
    <xdr:cxnSp macro="">
      <xdr:nvCxnSpPr>
        <xdr:cNvPr id="65" name="直線コネクタ 64"/>
        <xdr:cNvCxnSpPr/>
      </xdr:nvCxnSpPr>
      <xdr:spPr>
        <a:xfrm flipV="1">
          <a:off x="3987800" y="65963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8890</xdr:rowOff>
    </xdr:from>
    <xdr:to>
      <xdr:col>5</xdr:col>
      <xdr:colOff>549275</xdr:colOff>
      <xdr:row>39</xdr:row>
      <xdr:rowOff>62230</xdr:rowOff>
    </xdr:to>
    <xdr:cxnSp macro="">
      <xdr:nvCxnSpPr>
        <xdr:cNvPr id="68" name="直線コネクタ 67"/>
        <xdr:cNvCxnSpPr/>
      </xdr:nvCxnSpPr>
      <xdr:spPr>
        <a:xfrm flipV="1">
          <a:off x="3098800" y="6695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62230</xdr:rowOff>
    </xdr:to>
    <xdr:cxnSp macro="">
      <xdr:nvCxnSpPr>
        <xdr:cNvPr id="71" name="直線コネクタ 70"/>
        <xdr:cNvCxnSpPr/>
      </xdr:nvCxnSpPr>
      <xdr:spPr>
        <a:xfrm>
          <a:off x="2209800" y="668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77470</xdr:rowOff>
    </xdr:to>
    <xdr:cxnSp macro="">
      <xdr:nvCxnSpPr>
        <xdr:cNvPr id="74" name="直線コネクタ 73"/>
        <xdr:cNvCxnSpPr/>
      </xdr:nvCxnSpPr>
      <xdr:spPr>
        <a:xfrm flipV="1">
          <a:off x="1320800" y="6680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27957</xdr:rowOff>
    </xdr:from>
    <xdr:ext cx="762000" cy="259045"/>
    <xdr:sp macro="" textlink="">
      <xdr:nvSpPr>
        <xdr:cNvPr id="76" name="テキスト ボックス 75"/>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149877</xdr:rowOff>
    </xdr:from>
    <xdr:ext cx="762000" cy="259045"/>
    <xdr:sp macro="" textlink="">
      <xdr:nvSpPr>
        <xdr:cNvPr id="78" name="テキスト ボックス 77"/>
        <xdr:cNvSpPr txBox="1"/>
      </xdr:nvSpPr>
      <xdr:spPr>
        <a:xfrm>
          <a:off x="939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30480</xdr:rowOff>
    </xdr:from>
    <xdr:to>
      <xdr:col>7</xdr:col>
      <xdr:colOff>66675</xdr:colOff>
      <xdr:row>38</xdr:row>
      <xdr:rowOff>132080</xdr:rowOff>
    </xdr:to>
    <xdr:sp macro="" textlink="">
      <xdr:nvSpPr>
        <xdr:cNvPr id="84" name="円/楕円 83"/>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2557</xdr:rowOff>
    </xdr:from>
    <xdr:ext cx="762000" cy="259045"/>
    <xdr:sp macro="" textlink="">
      <xdr:nvSpPr>
        <xdr:cNvPr id="85"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129540</xdr:rowOff>
    </xdr:from>
    <xdr:to>
      <xdr:col>5</xdr:col>
      <xdr:colOff>600075</xdr:colOff>
      <xdr:row>39</xdr:row>
      <xdr:rowOff>59690</xdr:rowOff>
    </xdr:to>
    <xdr:sp macro="" textlink="">
      <xdr:nvSpPr>
        <xdr:cNvPr id="86" name="円/楕円 85"/>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44467</xdr:rowOff>
    </xdr:from>
    <xdr:ext cx="736600" cy="259045"/>
    <xdr:sp macro="" textlink="">
      <xdr:nvSpPr>
        <xdr:cNvPr id="87" name="テキスト ボックス 86"/>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11430</xdr:rowOff>
    </xdr:from>
    <xdr:to>
      <xdr:col>4</xdr:col>
      <xdr:colOff>396875</xdr:colOff>
      <xdr:row>39</xdr:row>
      <xdr:rowOff>113030</xdr:rowOff>
    </xdr:to>
    <xdr:sp macro="" textlink="">
      <xdr:nvSpPr>
        <xdr:cNvPr id="88" name="円/楕円 87"/>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97807</xdr:rowOff>
    </xdr:from>
    <xdr:ext cx="762000" cy="259045"/>
    <xdr:sp macro="" textlink="">
      <xdr:nvSpPr>
        <xdr:cNvPr id="89" name="テキスト ボックス 88"/>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0" name="円/楕円 89"/>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1" name="テキスト ボックス 90"/>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26670</xdr:rowOff>
    </xdr:from>
    <xdr:to>
      <xdr:col>1</xdr:col>
      <xdr:colOff>676275</xdr:colOff>
      <xdr:row>39</xdr:row>
      <xdr:rowOff>128270</xdr:rowOff>
    </xdr:to>
    <xdr:sp macro="" textlink="">
      <xdr:nvSpPr>
        <xdr:cNvPr id="92" name="円/楕円 91"/>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113047</xdr:rowOff>
    </xdr:from>
    <xdr:ext cx="762000" cy="259045"/>
    <xdr:sp macro="" textlink="">
      <xdr:nvSpPr>
        <xdr:cNvPr id="93" name="テキスト ボックス 92"/>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物件費に係る経常収支比率は、類似団体平均を</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回る比率となって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、昨年度から０．</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ポイント増加した。</a:t>
          </a:r>
          <a:endParaRPr lang="ja-JP" altLang="ja-JP" sz="1400">
            <a:effectLst/>
          </a:endParaRPr>
        </a:p>
        <a:p>
          <a:pPr rtl="0"/>
          <a:r>
            <a:rPr lang="ja-JP" altLang="ja-JP" sz="1100" b="0" i="0" baseline="0">
              <a:solidFill>
                <a:schemeClr val="dk1"/>
              </a:solidFill>
              <a:effectLst/>
              <a:latin typeface="+mn-lt"/>
              <a:ea typeface="+mn-ea"/>
              <a:cs typeface="+mn-cs"/>
            </a:rPr>
            <a:t>　今後とも更なる事業の選択と集中により、経常的物件費の削減に努める。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119380</xdr:rowOff>
    </xdr:from>
    <xdr:to>
      <xdr:col>24</xdr:col>
      <xdr:colOff>31750</xdr:colOff>
      <xdr:row>16</xdr:row>
      <xdr:rowOff>165100</xdr:rowOff>
    </xdr:to>
    <xdr:cxnSp macro="">
      <xdr:nvCxnSpPr>
        <xdr:cNvPr id="126" name="直線コネクタ 125"/>
        <xdr:cNvCxnSpPr/>
      </xdr:nvCxnSpPr>
      <xdr:spPr>
        <a:xfrm>
          <a:off x="15671800" y="2862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119380</xdr:rowOff>
    </xdr:to>
    <xdr:cxnSp macro="">
      <xdr:nvCxnSpPr>
        <xdr:cNvPr id="129" name="直線コネクタ 128"/>
        <xdr:cNvCxnSpPr/>
      </xdr:nvCxnSpPr>
      <xdr:spPr>
        <a:xfrm>
          <a:off x="14782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43180</xdr:rowOff>
    </xdr:from>
    <xdr:to>
      <xdr:col>21</xdr:col>
      <xdr:colOff>361950</xdr:colOff>
      <xdr:row>16</xdr:row>
      <xdr:rowOff>104140</xdr:rowOff>
    </xdr:to>
    <xdr:cxnSp macro="">
      <xdr:nvCxnSpPr>
        <xdr:cNvPr id="132" name="直線コネクタ 131"/>
        <xdr:cNvCxnSpPr/>
      </xdr:nvCxnSpPr>
      <xdr:spPr>
        <a:xfrm>
          <a:off x="13893800" y="2786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43180</xdr:rowOff>
    </xdr:from>
    <xdr:to>
      <xdr:col>20</xdr:col>
      <xdr:colOff>158750</xdr:colOff>
      <xdr:row>16</xdr:row>
      <xdr:rowOff>66040</xdr:rowOff>
    </xdr:to>
    <xdr:cxnSp macro="">
      <xdr:nvCxnSpPr>
        <xdr:cNvPr id="135" name="直線コネクタ 134"/>
        <xdr:cNvCxnSpPr/>
      </xdr:nvCxnSpPr>
      <xdr:spPr>
        <a:xfrm flipV="1">
          <a:off x="13004800" y="278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37" name="テキスト ボックス 136"/>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9" name="テキスト ボックス 138"/>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45" name="円/楕円 144"/>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86377</xdr:rowOff>
    </xdr:from>
    <xdr:ext cx="762000" cy="259045"/>
    <xdr:sp macro="" textlink="">
      <xdr:nvSpPr>
        <xdr:cNvPr id="146"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68580</xdr:rowOff>
    </xdr:from>
    <xdr:to>
      <xdr:col>22</xdr:col>
      <xdr:colOff>615950</xdr:colOff>
      <xdr:row>16</xdr:row>
      <xdr:rowOff>170180</xdr:rowOff>
    </xdr:to>
    <xdr:sp macro="" textlink="">
      <xdr:nvSpPr>
        <xdr:cNvPr id="147" name="円/楕円 146"/>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48" name="テキスト ボックス 147"/>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9" name="円/楕円 148"/>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50" name="テキスト ボックス 149"/>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163830</xdr:rowOff>
    </xdr:from>
    <xdr:to>
      <xdr:col>20</xdr:col>
      <xdr:colOff>209550</xdr:colOff>
      <xdr:row>16</xdr:row>
      <xdr:rowOff>93980</xdr:rowOff>
    </xdr:to>
    <xdr:sp macro="" textlink="">
      <xdr:nvSpPr>
        <xdr:cNvPr id="151" name="円/楕円 150"/>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104157</xdr:rowOff>
    </xdr:from>
    <xdr:ext cx="762000" cy="259045"/>
    <xdr:sp macro="" textlink="">
      <xdr:nvSpPr>
        <xdr:cNvPr id="152" name="テキスト ボックス 151"/>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53" name="円/楕円 152"/>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127017</xdr:rowOff>
    </xdr:from>
    <xdr:ext cx="762000" cy="259045"/>
    <xdr:sp macro="" textlink="">
      <xdr:nvSpPr>
        <xdr:cNvPr id="154" name="テキスト ボックス 153"/>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扶助費に係る経常収支比率については、類似団体と比較しても高い水準となっており、また、年々上昇傾向が続いている。</a:t>
          </a:r>
          <a:endParaRPr lang="ja-JP" altLang="ja-JP" sz="1400">
            <a:effectLst/>
          </a:endParaRPr>
        </a:p>
        <a:p>
          <a:pPr rtl="0"/>
          <a:r>
            <a:rPr lang="ja-JP" altLang="ja-JP" sz="1100" b="0" i="0" baseline="0">
              <a:solidFill>
                <a:schemeClr val="dk1"/>
              </a:solidFill>
              <a:effectLst/>
              <a:latin typeface="+mn-lt"/>
              <a:ea typeface="+mn-ea"/>
              <a:cs typeface="+mn-cs"/>
            </a:rPr>
            <a:t>　近年の主な要因としては、障がい者自立支援給付費や生活保護費の増加などが挙げられるが、扶助費全般について、制度の見直しや適正化を図ることによって、財政全体を圧迫する負担要因とならないよう、注視していく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97282</xdr:rowOff>
    </xdr:from>
    <xdr:to>
      <xdr:col>7</xdr:col>
      <xdr:colOff>15875</xdr:colOff>
      <xdr:row>57</xdr:row>
      <xdr:rowOff>115570</xdr:rowOff>
    </xdr:to>
    <xdr:cxnSp macro="">
      <xdr:nvCxnSpPr>
        <xdr:cNvPr id="185" name="直線コネクタ 184"/>
        <xdr:cNvCxnSpPr/>
      </xdr:nvCxnSpPr>
      <xdr:spPr>
        <a:xfrm>
          <a:off x="3987800" y="98699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159004</xdr:rowOff>
    </xdr:from>
    <xdr:to>
      <xdr:col>5</xdr:col>
      <xdr:colOff>549275</xdr:colOff>
      <xdr:row>57</xdr:row>
      <xdr:rowOff>97282</xdr:rowOff>
    </xdr:to>
    <xdr:cxnSp macro="">
      <xdr:nvCxnSpPr>
        <xdr:cNvPr id="188" name="直線コネクタ 187"/>
        <xdr:cNvCxnSpPr/>
      </xdr:nvCxnSpPr>
      <xdr:spPr>
        <a:xfrm>
          <a:off x="3098800" y="97602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122428</xdr:rowOff>
    </xdr:from>
    <xdr:to>
      <xdr:col>4</xdr:col>
      <xdr:colOff>346075</xdr:colOff>
      <xdr:row>56</xdr:row>
      <xdr:rowOff>159004</xdr:rowOff>
    </xdr:to>
    <xdr:cxnSp macro="">
      <xdr:nvCxnSpPr>
        <xdr:cNvPr id="191" name="直線コネクタ 190"/>
        <xdr:cNvCxnSpPr/>
      </xdr:nvCxnSpPr>
      <xdr:spPr>
        <a:xfrm>
          <a:off x="2209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94996</xdr:rowOff>
    </xdr:from>
    <xdr:to>
      <xdr:col>3</xdr:col>
      <xdr:colOff>142875</xdr:colOff>
      <xdr:row>56</xdr:row>
      <xdr:rowOff>122428</xdr:rowOff>
    </xdr:to>
    <xdr:cxnSp macro="">
      <xdr:nvCxnSpPr>
        <xdr:cNvPr id="194" name="直線コネクタ 193"/>
        <xdr:cNvCxnSpPr/>
      </xdr:nvCxnSpPr>
      <xdr:spPr>
        <a:xfrm>
          <a:off x="1320800" y="96961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137685</xdr:rowOff>
    </xdr:from>
    <xdr:ext cx="762000" cy="259045"/>
    <xdr:sp macro="" textlink="">
      <xdr:nvSpPr>
        <xdr:cNvPr id="196" name="テキスト ボックス 195"/>
        <xdr:cNvSpPr txBox="1"/>
      </xdr:nvSpPr>
      <xdr:spPr>
        <a:xfrm>
          <a:off x="1828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55389</xdr:rowOff>
    </xdr:from>
    <xdr:ext cx="762000" cy="259045"/>
    <xdr:sp macro="" textlink="">
      <xdr:nvSpPr>
        <xdr:cNvPr id="198" name="テキスト ボックス 197"/>
        <xdr:cNvSpPr txBox="1"/>
      </xdr:nvSpPr>
      <xdr:spPr>
        <a:xfrm>
          <a:off x="939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204" name="円/楕円 203"/>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36847</xdr:rowOff>
    </xdr:from>
    <xdr:ext cx="762000" cy="259045"/>
    <xdr:sp macro="" textlink="">
      <xdr:nvSpPr>
        <xdr:cNvPr id="205" name="扶助費該当値テキスト"/>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46482</xdr:rowOff>
    </xdr:from>
    <xdr:to>
      <xdr:col>5</xdr:col>
      <xdr:colOff>600075</xdr:colOff>
      <xdr:row>57</xdr:row>
      <xdr:rowOff>148082</xdr:rowOff>
    </xdr:to>
    <xdr:sp macro="" textlink="">
      <xdr:nvSpPr>
        <xdr:cNvPr id="206" name="円/楕円 205"/>
        <xdr:cNvSpPr/>
      </xdr:nvSpPr>
      <xdr:spPr>
        <a:xfrm>
          <a:off x="3937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132859</xdr:rowOff>
    </xdr:from>
    <xdr:ext cx="736600" cy="259045"/>
    <xdr:sp macro="" textlink="">
      <xdr:nvSpPr>
        <xdr:cNvPr id="207" name="テキスト ボックス 206"/>
        <xdr:cNvSpPr txBox="1"/>
      </xdr:nvSpPr>
      <xdr:spPr>
        <a:xfrm>
          <a:off x="3606800" y="9905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108204</xdr:rowOff>
    </xdr:from>
    <xdr:to>
      <xdr:col>4</xdr:col>
      <xdr:colOff>396875</xdr:colOff>
      <xdr:row>57</xdr:row>
      <xdr:rowOff>38354</xdr:rowOff>
    </xdr:to>
    <xdr:sp macro="" textlink="">
      <xdr:nvSpPr>
        <xdr:cNvPr id="208" name="円/楕円 207"/>
        <xdr:cNvSpPr/>
      </xdr:nvSpPr>
      <xdr:spPr>
        <a:xfrm>
          <a:off x="3048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23131</xdr:rowOff>
    </xdr:from>
    <xdr:ext cx="762000" cy="259045"/>
    <xdr:sp macro="" textlink="">
      <xdr:nvSpPr>
        <xdr:cNvPr id="209" name="テキスト ボックス 208"/>
        <xdr:cNvSpPr txBox="1"/>
      </xdr:nvSpPr>
      <xdr:spPr>
        <a:xfrm>
          <a:off x="2717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71628</xdr:rowOff>
    </xdr:from>
    <xdr:to>
      <xdr:col>3</xdr:col>
      <xdr:colOff>193675</xdr:colOff>
      <xdr:row>57</xdr:row>
      <xdr:rowOff>1778</xdr:rowOff>
    </xdr:to>
    <xdr:sp macro="" textlink="">
      <xdr:nvSpPr>
        <xdr:cNvPr id="210" name="円/楕円 209"/>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158005</xdr:rowOff>
    </xdr:from>
    <xdr:ext cx="762000" cy="259045"/>
    <xdr:sp macro="" textlink="">
      <xdr:nvSpPr>
        <xdr:cNvPr id="211" name="テキスト ボックス 210"/>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44196</xdr:rowOff>
    </xdr:from>
    <xdr:to>
      <xdr:col>1</xdr:col>
      <xdr:colOff>676275</xdr:colOff>
      <xdr:row>56</xdr:row>
      <xdr:rowOff>145796</xdr:rowOff>
    </xdr:to>
    <xdr:sp macro="" textlink="">
      <xdr:nvSpPr>
        <xdr:cNvPr id="212" name="円/楕円 211"/>
        <xdr:cNvSpPr/>
      </xdr:nvSpPr>
      <xdr:spPr>
        <a:xfrm>
          <a:off x="1270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130573</xdr:rowOff>
    </xdr:from>
    <xdr:ext cx="762000" cy="259045"/>
    <xdr:sp macro="" textlink="">
      <xdr:nvSpPr>
        <xdr:cNvPr id="213" name="テキスト ボックス 212"/>
        <xdr:cNvSpPr txBox="1"/>
      </xdr:nvSpPr>
      <xdr:spPr>
        <a:xfrm>
          <a:off x="939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低</a:t>
          </a:r>
          <a:r>
            <a:rPr lang="ja-JP" altLang="ja-JP" sz="1100" b="0" i="0" baseline="0">
              <a:solidFill>
                <a:schemeClr val="dk1"/>
              </a:solidFill>
              <a:effectLst/>
              <a:latin typeface="+mn-lt"/>
              <a:ea typeface="+mn-ea"/>
              <a:cs typeface="+mn-cs"/>
            </a:rPr>
            <a:t>くなって</a:t>
          </a:r>
          <a:r>
            <a:rPr lang="ja-JP" altLang="en-US" sz="1100" b="0" i="0" baseline="0">
              <a:solidFill>
                <a:schemeClr val="dk1"/>
              </a:solidFill>
              <a:effectLst/>
              <a:latin typeface="+mn-lt"/>
              <a:ea typeface="+mn-ea"/>
              <a:cs typeface="+mn-cs"/>
            </a:rPr>
            <a:t>いるが、国民健康保険特別会計等への赤字補てん的な繰出金等のため、京都府及び類似団体と比較すると高い水準にある。</a:t>
          </a:r>
          <a:endParaRPr lang="ja-JP" altLang="ja-JP" sz="1400">
            <a:effectLst/>
          </a:endParaRPr>
        </a:p>
        <a:p>
          <a:pPr rtl="0"/>
          <a:r>
            <a:rPr lang="ja-JP" altLang="ja-JP" sz="1100" b="0" i="0" baseline="0">
              <a:solidFill>
                <a:schemeClr val="dk1"/>
              </a:solidFill>
              <a:effectLst/>
              <a:latin typeface="+mn-lt"/>
              <a:ea typeface="+mn-ea"/>
              <a:cs typeface="+mn-cs"/>
            </a:rPr>
            <a:t>　今後とも、経営健全化の着実な取組により、独立採算の原則の下、繰出金の削減に努める。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50800</xdr:rowOff>
    </xdr:to>
    <xdr:cxnSp macro="">
      <xdr:nvCxnSpPr>
        <xdr:cNvPr id="246" name="直線コネクタ 245"/>
        <xdr:cNvCxnSpPr/>
      </xdr:nvCxnSpPr>
      <xdr:spPr>
        <a:xfrm flipV="1">
          <a:off x="15671800" y="99796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7"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58</xdr:row>
      <xdr:rowOff>50800</xdr:rowOff>
    </xdr:to>
    <xdr:cxnSp macro="">
      <xdr:nvCxnSpPr>
        <xdr:cNvPr id="249" name="直線コネクタ 248"/>
        <xdr:cNvCxnSpPr/>
      </xdr:nvCxnSpPr>
      <xdr:spPr>
        <a:xfrm>
          <a:off x="14782800" y="992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1" name="テキスト ボックス 250"/>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115570</xdr:rowOff>
    </xdr:from>
    <xdr:to>
      <xdr:col>21</xdr:col>
      <xdr:colOff>361950</xdr:colOff>
      <xdr:row>57</xdr:row>
      <xdr:rowOff>153670</xdr:rowOff>
    </xdr:to>
    <xdr:cxnSp macro="">
      <xdr:nvCxnSpPr>
        <xdr:cNvPr id="252" name="直線コネクタ 251"/>
        <xdr:cNvCxnSpPr/>
      </xdr:nvCxnSpPr>
      <xdr:spPr>
        <a:xfrm>
          <a:off x="13893800" y="9888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54" name="テキスト ボックス 253"/>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115570</xdr:rowOff>
    </xdr:from>
    <xdr:to>
      <xdr:col>20</xdr:col>
      <xdr:colOff>158750</xdr:colOff>
      <xdr:row>57</xdr:row>
      <xdr:rowOff>168910</xdr:rowOff>
    </xdr:to>
    <xdr:cxnSp macro="">
      <xdr:nvCxnSpPr>
        <xdr:cNvPr id="255" name="直線コネクタ 254"/>
        <xdr:cNvCxnSpPr/>
      </xdr:nvCxnSpPr>
      <xdr:spPr>
        <a:xfrm flipV="1">
          <a:off x="13004800" y="9888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7" name="テキスト ボックス 25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59" name="テキスト ボックス 258"/>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65" name="円/楕円 264"/>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128287</xdr:rowOff>
    </xdr:from>
    <xdr:ext cx="762000" cy="259045"/>
    <xdr:sp macro="" textlink="">
      <xdr:nvSpPr>
        <xdr:cNvPr id="266"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0</xdr:rowOff>
    </xdr:from>
    <xdr:to>
      <xdr:col>22</xdr:col>
      <xdr:colOff>615950</xdr:colOff>
      <xdr:row>58</xdr:row>
      <xdr:rowOff>101600</xdr:rowOff>
    </xdr:to>
    <xdr:sp macro="" textlink="">
      <xdr:nvSpPr>
        <xdr:cNvPr id="267" name="円/楕円 266"/>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86377</xdr:rowOff>
    </xdr:from>
    <xdr:ext cx="736600" cy="259045"/>
    <xdr:sp macro="" textlink="">
      <xdr:nvSpPr>
        <xdr:cNvPr id="268" name="テキスト ボックス 267"/>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69" name="円/楕円 268"/>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17797</xdr:rowOff>
    </xdr:from>
    <xdr:ext cx="762000" cy="259045"/>
    <xdr:sp macro="" textlink="">
      <xdr:nvSpPr>
        <xdr:cNvPr id="270" name="テキスト ボックス 269"/>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71" name="円/楕円 270"/>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72" name="テキスト ボックス 271"/>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118110</xdr:rowOff>
    </xdr:from>
    <xdr:to>
      <xdr:col>19</xdr:col>
      <xdr:colOff>6350</xdr:colOff>
      <xdr:row>58</xdr:row>
      <xdr:rowOff>48260</xdr:rowOff>
    </xdr:to>
    <xdr:sp macro="" textlink="">
      <xdr:nvSpPr>
        <xdr:cNvPr id="273" name="円/楕円 272"/>
        <xdr:cNvSpPr/>
      </xdr:nvSpPr>
      <xdr:spPr>
        <a:xfrm>
          <a:off x="12954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33037</xdr:rowOff>
    </xdr:from>
    <xdr:ext cx="762000" cy="259045"/>
    <xdr:sp macro="" textlink="">
      <xdr:nvSpPr>
        <xdr:cNvPr id="274" name="テキスト ボックス 273"/>
        <xdr:cNvSpPr txBox="1"/>
      </xdr:nvSpPr>
      <xdr:spPr>
        <a:xfrm>
          <a:off x="12623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補助費等に係る経常収支比率は、ごみ処理や消防、福祉施設等の一部事務組合への負担金支出を主な要因として、類似団体平均と比較して高い比率で推移している。</a:t>
          </a:r>
          <a:endParaRPr lang="ja-JP" altLang="ja-JP" sz="1400">
            <a:effectLst/>
          </a:endParaRPr>
        </a:p>
        <a:p>
          <a:pPr rtl="0"/>
          <a:r>
            <a:rPr lang="ja-JP" altLang="ja-JP" sz="1100" b="0" i="0" baseline="0">
              <a:solidFill>
                <a:schemeClr val="dk1"/>
              </a:solidFill>
              <a:effectLst/>
              <a:latin typeface="+mn-lt"/>
              <a:ea typeface="+mn-ea"/>
              <a:cs typeface="+mn-cs"/>
            </a:rPr>
            <a:t>　本市での事務事業の見直しに加え、他団体への補助金の適正化も含め、補助金支出の適正な執行に務める。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37</xdr:row>
      <xdr:rowOff>51562</xdr:rowOff>
    </xdr:to>
    <xdr:cxnSp macro="">
      <xdr:nvCxnSpPr>
        <xdr:cNvPr id="304" name="直線コネクタ 303"/>
        <xdr:cNvCxnSpPr/>
      </xdr:nvCxnSpPr>
      <xdr:spPr>
        <a:xfrm flipV="1">
          <a:off x="15671800" y="63814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5"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78994</xdr:rowOff>
    </xdr:to>
    <xdr:cxnSp macro="">
      <xdr:nvCxnSpPr>
        <xdr:cNvPr id="307" name="直線コネクタ 306"/>
        <xdr:cNvCxnSpPr/>
      </xdr:nvCxnSpPr>
      <xdr:spPr>
        <a:xfrm flipV="1">
          <a:off x="14782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09" name="テキスト ボックス 308"/>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78994</xdr:rowOff>
    </xdr:to>
    <xdr:cxnSp macro="">
      <xdr:nvCxnSpPr>
        <xdr:cNvPr id="310" name="直線コネクタ 309"/>
        <xdr:cNvCxnSpPr/>
      </xdr:nvCxnSpPr>
      <xdr:spPr>
        <a:xfrm>
          <a:off x="13893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2" name="テキスト ボックス 311"/>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129286</xdr:rowOff>
    </xdr:to>
    <xdr:cxnSp macro="">
      <xdr:nvCxnSpPr>
        <xdr:cNvPr id="313" name="直線コネクタ 312"/>
        <xdr:cNvCxnSpPr/>
      </xdr:nvCxnSpPr>
      <xdr:spPr>
        <a:xfrm flipV="1">
          <a:off x="13004800" y="64043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5" name="テキスト ボックス 314"/>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17" name="テキスト ボックス 316"/>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158496</xdr:rowOff>
    </xdr:from>
    <xdr:to>
      <xdr:col>24</xdr:col>
      <xdr:colOff>82550</xdr:colOff>
      <xdr:row>37</xdr:row>
      <xdr:rowOff>88646</xdr:rowOff>
    </xdr:to>
    <xdr:sp macro="" textlink="">
      <xdr:nvSpPr>
        <xdr:cNvPr id="323" name="円/楕円 322"/>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130573</xdr:rowOff>
    </xdr:from>
    <xdr:ext cx="762000" cy="259045"/>
    <xdr:sp macro="" textlink="">
      <xdr:nvSpPr>
        <xdr:cNvPr id="324"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5" name="円/楕円 324"/>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6" name="テキスト ボックス 32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28194</xdr:rowOff>
    </xdr:from>
    <xdr:to>
      <xdr:col>21</xdr:col>
      <xdr:colOff>412750</xdr:colOff>
      <xdr:row>37</xdr:row>
      <xdr:rowOff>129794</xdr:rowOff>
    </xdr:to>
    <xdr:sp macro="" textlink="">
      <xdr:nvSpPr>
        <xdr:cNvPr id="327" name="円/楕円 326"/>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114571</xdr:rowOff>
    </xdr:from>
    <xdr:ext cx="762000" cy="259045"/>
    <xdr:sp macro="" textlink="">
      <xdr:nvSpPr>
        <xdr:cNvPr id="328" name="テキスト ボックス 327"/>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29" name="円/楕円 328"/>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0" name="テキスト ボックス 329"/>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78486</xdr:rowOff>
    </xdr:from>
    <xdr:to>
      <xdr:col>19</xdr:col>
      <xdr:colOff>6350</xdr:colOff>
      <xdr:row>38</xdr:row>
      <xdr:rowOff>8636</xdr:rowOff>
    </xdr:to>
    <xdr:sp macro="" textlink="">
      <xdr:nvSpPr>
        <xdr:cNvPr id="331" name="円/楕円 330"/>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164863</xdr:rowOff>
    </xdr:from>
    <xdr:ext cx="762000" cy="259045"/>
    <xdr:sp macro="" textlink="">
      <xdr:nvSpPr>
        <xdr:cNvPr id="332" name="テキスト ボックス 331"/>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普通建設事業費の支出を抑制してきた過去の経緯から、後年度の元利償還金の負担は、類似団体平均を大きく下回っている。</a:t>
          </a:r>
          <a:endParaRPr lang="ja-JP" altLang="ja-JP" sz="1400">
            <a:effectLst/>
          </a:endParaRPr>
        </a:p>
        <a:p>
          <a:pPr rtl="0"/>
          <a:r>
            <a:rPr lang="ja-JP" altLang="ja-JP" sz="1100" b="0" i="0" baseline="0">
              <a:solidFill>
                <a:schemeClr val="dk1"/>
              </a:solidFill>
              <a:effectLst/>
              <a:latin typeface="+mn-lt"/>
              <a:ea typeface="+mn-ea"/>
              <a:cs typeface="+mn-cs"/>
            </a:rPr>
            <a:t>　しかしながら、平成２０年度からの学校施設耐震化工事等の着手により、今後は公債費に係る経常収支比率の逓増が見込まれるところである。</a:t>
          </a:r>
          <a:endParaRPr lang="ja-JP" altLang="ja-JP" sz="1400">
            <a:effectLst/>
          </a:endParaRPr>
        </a:p>
        <a:p>
          <a:pPr rtl="0"/>
          <a:r>
            <a:rPr lang="ja-JP" altLang="ja-JP" sz="1100" b="0" i="0" baseline="0">
              <a:solidFill>
                <a:schemeClr val="dk1"/>
              </a:solidFill>
              <a:effectLst/>
              <a:latin typeface="+mn-lt"/>
              <a:ea typeface="+mn-ea"/>
              <a:cs typeface="+mn-cs"/>
            </a:rPr>
            <a:t>　公債費に係る経常収支比率は、前年度と比較しても０．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ポイントの増加となっており、今後とも新規発行債の抑制に努め、急激な負担増とならないよう、注意を払う必要がある。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40132</xdr:rowOff>
    </xdr:from>
    <xdr:to>
      <xdr:col>7</xdr:col>
      <xdr:colOff>15875</xdr:colOff>
      <xdr:row>76</xdr:row>
      <xdr:rowOff>44704</xdr:rowOff>
    </xdr:to>
    <xdr:cxnSp macro="">
      <xdr:nvCxnSpPr>
        <xdr:cNvPr id="362" name="直線コネクタ 361"/>
        <xdr:cNvCxnSpPr/>
      </xdr:nvCxnSpPr>
      <xdr:spPr>
        <a:xfrm>
          <a:off x="3987800" y="13070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26415</xdr:rowOff>
    </xdr:from>
    <xdr:to>
      <xdr:col>5</xdr:col>
      <xdr:colOff>549275</xdr:colOff>
      <xdr:row>76</xdr:row>
      <xdr:rowOff>40132</xdr:rowOff>
    </xdr:to>
    <xdr:cxnSp macro="">
      <xdr:nvCxnSpPr>
        <xdr:cNvPr id="365" name="直線コネクタ 364"/>
        <xdr:cNvCxnSpPr/>
      </xdr:nvCxnSpPr>
      <xdr:spPr>
        <a:xfrm>
          <a:off x="3098800" y="130566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xdr:rowOff>
    </xdr:from>
    <xdr:to>
      <xdr:col>4</xdr:col>
      <xdr:colOff>346075</xdr:colOff>
      <xdr:row>76</xdr:row>
      <xdr:rowOff>26415</xdr:rowOff>
    </xdr:to>
    <xdr:cxnSp macro="">
      <xdr:nvCxnSpPr>
        <xdr:cNvPr id="368" name="直線コネクタ 367"/>
        <xdr:cNvCxnSpPr/>
      </xdr:nvCxnSpPr>
      <xdr:spPr>
        <a:xfrm>
          <a:off x="2209800" y="130383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xdr:rowOff>
    </xdr:from>
    <xdr:to>
      <xdr:col>3</xdr:col>
      <xdr:colOff>142875</xdr:colOff>
      <xdr:row>76</xdr:row>
      <xdr:rowOff>26415</xdr:rowOff>
    </xdr:to>
    <xdr:cxnSp macro="">
      <xdr:nvCxnSpPr>
        <xdr:cNvPr id="371" name="直線コネクタ 370"/>
        <xdr:cNvCxnSpPr/>
      </xdr:nvCxnSpPr>
      <xdr:spPr>
        <a:xfrm flipV="1">
          <a:off x="1320800" y="130383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165354</xdr:rowOff>
    </xdr:from>
    <xdr:to>
      <xdr:col>7</xdr:col>
      <xdr:colOff>66675</xdr:colOff>
      <xdr:row>76</xdr:row>
      <xdr:rowOff>95504</xdr:rowOff>
    </xdr:to>
    <xdr:sp macro="" textlink="">
      <xdr:nvSpPr>
        <xdr:cNvPr id="381" name="円/楕円 380"/>
        <xdr:cNvSpPr/>
      </xdr:nvSpPr>
      <xdr:spPr>
        <a:xfrm>
          <a:off x="4775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10431</xdr:rowOff>
    </xdr:from>
    <xdr:ext cx="762000" cy="259045"/>
    <xdr:sp macro="" textlink="">
      <xdr:nvSpPr>
        <xdr:cNvPr id="382" name="公債費該当値テキスト"/>
        <xdr:cNvSpPr txBox="1"/>
      </xdr:nvSpPr>
      <xdr:spPr>
        <a:xfrm>
          <a:off x="4914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160782</xdr:rowOff>
    </xdr:from>
    <xdr:to>
      <xdr:col>5</xdr:col>
      <xdr:colOff>600075</xdr:colOff>
      <xdr:row>76</xdr:row>
      <xdr:rowOff>90932</xdr:rowOff>
    </xdr:to>
    <xdr:sp macro="" textlink="">
      <xdr:nvSpPr>
        <xdr:cNvPr id="383" name="円/楕円 382"/>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101109</xdr:rowOff>
    </xdr:from>
    <xdr:ext cx="736600" cy="259045"/>
    <xdr:sp macro="" textlink="">
      <xdr:nvSpPr>
        <xdr:cNvPr id="384" name="テキスト ボックス 383"/>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147065</xdr:rowOff>
    </xdr:from>
    <xdr:to>
      <xdr:col>4</xdr:col>
      <xdr:colOff>396875</xdr:colOff>
      <xdr:row>76</xdr:row>
      <xdr:rowOff>77215</xdr:rowOff>
    </xdr:to>
    <xdr:sp macro="" textlink="">
      <xdr:nvSpPr>
        <xdr:cNvPr id="385" name="円/楕円 384"/>
        <xdr:cNvSpPr/>
      </xdr:nvSpPr>
      <xdr:spPr>
        <a:xfrm>
          <a:off x="3048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87393</xdr:rowOff>
    </xdr:from>
    <xdr:ext cx="762000" cy="259045"/>
    <xdr:sp macro="" textlink="">
      <xdr:nvSpPr>
        <xdr:cNvPr id="386" name="テキスト ボックス 385"/>
        <xdr:cNvSpPr txBox="1"/>
      </xdr:nvSpPr>
      <xdr:spPr>
        <a:xfrm>
          <a:off x="2717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128778</xdr:rowOff>
    </xdr:from>
    <xdr:to>
      <xdr:col>3</xdr:col>
      <xdr:colOff>193675</xdr:colOff>
      <xdr:row>76</xdr:row>
      <xdr:rowOff>58928</xdr:rowOff>
    </xdr:to>
    <xdr:sp macro="" textlink="">
      <xdr:nvSpPr>
        <xdr:cNvPr id="387" name="円/楕円 386"/>
        <xdr:cNvSpPr/>
      </xdr:nvSpPr>
      <xdr:spPr>
        <a:xfrm>
          <a:off x="2159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69105</xdr:rowOff>
    </xdr:from>
    <xdr:ext cx="762000" cy="259045"/>
    <xdr:sp macro="" textlink="">
      <xdr:nvSpPr>
        <xdr:cNvPr id="388" name="テキスト ボックス 387"/>
        <xdr:cNvSpPr txBox="1"/>
      </xdr:nvSpPr>
      <xdr:spPr>
        <a:xfrm>
          <a:off x="1828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147065</xdr:rowOff>
    </xdr:from>
    <xdr:to>
      <xdr:col>1</xdr:col>
      <xdr:colOff>676275</xdr:colOff>
      <xdr:row>76</xdr:row>
      <xdr:rowOff>77215</xdr:rowOff>
    </xdr:to>
    <xdr:sp macro="" textlink="">
      <xdr:nvSpPr>
        <xdr:cNvPr id="389" name="円/楕円 388"/>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87393</xdr:rowOff>
    </xdr:from>
    <xdr:ext cx="762000" cy="259045"/>
    <xdr:sp macro="" textlink="">
      <xdr:nvSpPr>
        <xdr:cNvPr id="390" name="テキスト ボックス 389"/>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京都府平均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公債費以外に係る経常収支比率については、類似団体平均を大きく上回っている。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人件費、扶助費、補助費、繰出金等の経費について、なお高い水準で推移しており、今後も給与の適正化や繰出金の支出の適正化などを含め、改善を進める必要がある。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146050</xdr:rowOff>
    </xdr:from>
    <xdr:to>
      <xdr:col>24</xdr:col>
      <xdr:colOff>31750</xdr:colOff>
      <xdr:row>81</xdr:row>
      <xdr:rowOff>12700</xdr:rowOff>
    </xdr:to>
    <xdr:cxnSp macro="">
      <xdr:nvCxnSpPr>
        <xdr:cNvPr id="423" name="直線コネクタ 422"/>
        <xdr:cNvCxnSpPr/>
      </xdr:nvCxnSpPr>
      <xdr:spPr>
        <a:xfrm flipV="1">
          <a:off x="15671800" y="13862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146050</xdr:rowOff>
    </xdr:from>
    <xdr:to>
      <xdr:col>22</xdr:col>
      <xdr:colOff>565150</xdr:colOff>
      <xdr:row>81</xdr:row>
      <xdr:rowOff>12700</xdr:rowOff>
    </xdr:to>
    <xdr:cxnSp macro="">
      <xdr:nvCxnSpPr>
        <xdr:cNvPr id="426" name="直線コネクタ 425"/>
        <xdr:cNvCxnSpPr/>
      </xdr:nvCxnSpPr>
      <xdr:spPr>
        <a:xfrm>
          <a:off x="14782800" y="1386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31750</xdr:rowOff>
    </xdr:from>
    <xdr:to>
      <xdr:col>21</xdr:col>
      <xdr:colOff>361950</xdr:colOff>
      <xdr:row>80</xdr:row>
      <xdr:rowOff>146050</xdr:rowOff>
    </xdr:to>
    <xdr:cxnSp macro="">
      <xdr:nvCxnSpPr>
        <xdr:cNvPr id="429" name="直線コネクタ 428"/>
        <xdr:cNvCxnSpPr/>
      </xdr:nvCxnSpPr>
      <xdr:spPr>
        <a:xfrm>
          <a:off x="13893800" y="13747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31750</xdr:rowOff>
    </xdr:from>
    <xdr:to>
      <xdr:col>20</xdr:col>
      <xdr:colOff>158750</xdr:colOff>
      <xdr:row>80</xdr:row>
      <xdr:rowOff>157480</xdr:rowOff>
    </xdr:to>
    <xdr:cxnSp macro="">
      <xdr:nvCxnSpPr>
        <xdr:cNvPr id="432" name="直線コネクタ 431"/>
        <xdr:cNvCxnSpPr/>
      </xdr:nvCxnSpPr>
      <xdr:spPr>
        <a:xfrm flipV="1">
          <a:off x="13004800" y="137477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134638</xdr:rowOff>
    </xdr:from>
    <xdr:ext cx="762000" cy="259045"/>
    <xdr:sp macro="" textlink="">
      <xdr:nvSpPr>
        <xdr:cNvPr id="434" name="テキスト ボックス 433"/>
        <xdr:cNvSpPr txBox="1"/>
      </xdr:nvSpPr>
      <xdr:spPr>
        <a:xfrm>
          <a:off x="13512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20338</xdr:rowOff>
    </xdr:from>
    <xdr:ext cx="762000" cy="259045"/>
    <xdr:sp macro="" textlink="">
      <xdr:nvSpPr>
        <xdr:cNvPr id="436" name="テキスト ボックス 435"/>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80</xdr:row>
      <xdr:rowOff>95250</xdr:rowOff>
    </xdr:from>
    <xdr:to>
      <xdr:col>24</xdr:col>
      <xdr:colOff>82550</xdr:colOff>
      <xdr:row>81</xdr:row>
      <xdr:rowOff>25400</xdr:rowOff>
    </xdr:to>
    <xdr:sp macro="" textlink="">
      <xdr:nvSpPr>
        <xdr:cNvPr id="442" name="円/楕円 441"/>
        <xdr:cNvSpPr/>
      </xdr:nvSpPr>
      <xdr:spPr>
        <a:xfrm>
          <a:off x="164592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67327</xdr:rowOff>
    </xdr:from>
    <xdr:ext cx="762000" cy="259045"/>
    <xdr:sp macro="" textlink="">
      <xdr:nvSpPr>
        <xdr:cNvPr id="443" name="公債費以外該当値テキスト"/>
        <xdr:cNvSpPr txBox="1"/>
      </xdr:nvSpPr>
      <xdr:spPr>
        <a:xfrm>
          <a:off x="165989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133350</xdr:rowOff>
    </xdr:from>
    <xdr:to>
      <xdr:col>22</xdr:col>
      <xdr:colOff>615950</xdr:colOff>
      <xdr:row>81</xdr:row>
      <xdr:rowOff>63500</xdr:rowOff>
    </xdr:to>
    <xdr:sp macro="" textlink="">
      <xdr:nvSpPr>
        <xdr:cNvPr id="444" name="円/楕円 443"/>
        <xdr:cNvSpPr/>
      </xdr:nvSpPr>
      <xdr:spPr>
        <a:xfrm>
          <a:off x="15621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48277</xdr:rowOff>
    </xdr:from>
    <xdr:ext cx="736600" cy="259045"/>
    <xdr:sp macro="" textlink="">
      <xdr:nvSpPr>
        <xdr:cNvPr id="445" name="テキスト ボックス 444"/>
        <xdr:cNvSpPr txBox="1"/>
      </xdr:nvSpPr>
      <xdr:spPr>
        <a:xfrm>
          <a:off x="15290800" y="1393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95250</xdr:rowOff>
    </xdr:from>
    <xdr:to>
      <xdr:col>21</xdr:col>
      <xdr:colOff>412750</xdr:colOff>
      <xdr:row>81</xdr:row>
      <xdr:rowOff>25400</xdr:rowOff>
    </xdr:to>
    <xdr:sp macro="" textlink="">
      <xdr:nvSpPr>
        <xdr:cNvPr id="446" name="円/楕円 445"/>
        <xdr:cNvSpPr/>
      </xdr:nvSpPr>
      <xdr:spPr>
        <a:xfrm>
          <a:off x="14732000" y="138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10177</xdr:rowOff>
    </xdr:from>
    <xdr:ext cx="762000" cy="259045"/>
    <xdr:sp macro="" textlink="">
      <xdr:nvSpPr>
        <xdr:cNvPr id="447" name="テキスト ボックス 446"/>
        <xdr:cNvSpPr txBox="1"/>
      </xdr:nvSpPr>
      <xdr:spPr>
        <a:xfrm>
          <a:off x="14401800" y="1389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152400</xdr:rowOff>
    </xdr:from>
    <xdr:to>
      <xdr:col>20</xdr:col>
      <xdr:colOff>209550</xdr:colOff>
      <xdr:row>80</xdr:row>
      <xdr:rowOff>82550</xdr:rowOff>
    </xdr:to>
    <xdr:sp macro="" textlink="">
      <xdr:nvSpPr>
        <xdr:cNvPr id="448" name="円/楕円 447"/>
        <xdr:cNvSpPr/>
      </xdr:nvSpPr>
      <xdr:spPr>
        <a:xfrm>
          <a:off x="13843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67327</xdr:rowOff>
    </xdr:from>
    <xdr:ext cx="762000" cy="259045"/>
    <xdr:sp macro="" textlink="">
      <xdr:nvSpPr>
        <xdr:cNvPr id="449" name="テキスト ボックス 448"/>
        <xdr:cNvSpPr txBox="1"/>
      </xdr:nvSpPr>
      <xdr:spPr>
        <a:xfrm>
          <a:off x="13512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106680</xdr:rowOff>
    </xdr:from>
    <xdr:to>
      <xdr:col>19</xdr:col>
      <xdr:colOff>6350</xdr:colOff>
      <xdr:row>81</xdr:row>
      <xdr:rowOff>36830</xdr:rowOff>
    </xdr:to>
    <xdr:sp macro="" textlink="">
      <xdr:nvSpPr>
        <xdr:cNvPr id="450" name="円/楕円 449"/>
        <xdr:cNvSpPr/>
      </xdr:nvSpPr>
      <xdr:spPr>
        <a:xfrm>
          <a:off x="12954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21607</xdr:rowOff>
    </xdr:from>
    <xdr:ext cx="762000" cy="259045"/>
    <xdr:sp macro="" textlink="">
      <xdr:nvSpPr>
        <xdr:cNvPr id="451" name="テキスト ボックス 450"/>
        <xdr:cNvSpPr txBox="1"/>
      </xdr:nvSpPr>
      <xdr:spPr>
        <a:xfrm>
          <a:off x="12623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京都府向日市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96425</xdr:rowOff>
    </xdr:from>
    <xdr:to>
      <xdr:col>4</xdr:col>
      <xdr:colOff>1117600</xdr:colOff>
      <xdr:row>16</xdr:row>
      <xdr:rowOff>133286</xdr:rowOff>
    </xdr:to>
    <xdr:cxnSp macro="">
      <xdr:nvCxnSpPr>
        <xdr:cNvPr id="50" name="直線コネクタ 49"/>
        <xdr:cNvCxnSpPr/>
      </xdr:nvCxnSpPr>
      <xdr:spPr bwMode="auto">
        <a:xfrm>
          <a:off x="5003800" y="2887250"/>
          <a:ext cx="647700" cy="3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118063</xdr:rowOff>
    </xdr:from>
    <xdr:ext cx="762000" cy="259045"/>
    <xdr:sp macro="" textlink="">
      <xdr:nvSpPr>
        <xdr:cNvPr id="51" name="人口1人当たり決算額の推移平均値テキスト130"/>
        <xdr:cNvSpPr txBox="1"/>
      </xdr:nvSpPr>
      <xdr:spPr>
        <a:xfrm>
          <a:off x="5740400" y="2908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51410</xdr:rowOff>
    </xdr:from>
    <xdr:to>
      <xdr:col>4</xdr:col>
      <xdr:colOff>469900</xdr:colOff>
      <xdr:row>16</xdr:row>
      <xdr:rowOff>96425</xdr:rowOff>
    </xdr:to>
    <xdr:cxnSp macro="">
      <xdr:nvCxnSpPr>
        <xdr:cNvPr id="53" name="直線コネクタ 52"/>
        <xdr:cNvCxnSpPr/>
      </xdr:nvCxnSpPr>
      <xdr:spPr bwMode="auto">
        <a:xfrm>
          <a:off x="4305300" y="2842235"/>
          <a:ext cx="698500" cy="4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51410</xdr:rowOff>
    </xdr:from>
    <xdr:to>
      <xdr:col>3</xdr:col>
      <xdr:colOff>904875</xdr:colOff>
      <xdr:row>16</xdr:row>
      <xdr:rowOff>79127</xdr:rowOff>
    </xdr:to>
    <xdr:cxnSp macro="">
      <xdr:nvCxnSpPr>
        <xdr:cNvPr id="56" name="直線コネクタ 55"/>
        <xdr:cNvCxnSpPr/>
      </xdr:nvCxnSpPr>
      <xdr:spPr bwMode="auto">
        <a:xfrm flipV="1">
          <a:off x="3606800" y="2842235"/>
          <a:ext cx="698500" cy="2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76460</xdr:rowOff>
    </xdr:from>
    <xdr:to>
      <xdr:col>3</xdr:col>
      <xdr:colOff>206375</xdr:colOff>
      <xdr:row>16</xdr:row>
      <xdr:rowOff>79127</xdr:rowOff>
    </xdr:to>
    <xdr:cxnSp macro="">
      <xdr:nvCxnSpPr>
        <xdr:cNvPr id="59" name="直線コネクタ 58"/>
        <xdr:cNvCxnSpPr/>
      </xdr:nvCxnSpPr>
      <xdr:spPr bwMode="auto">
        <a:xfrm>
          <a:off x="2908300" y="2867285"/>
          <a:ext cx="698500" cy="2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134974</xdr:rowOff>
    </xdr:from>
    <xdr:ext cx="762000" cy="259045"/>
    <xdr:sp macro="" textlink="">
      <xdr:nvSpPr>
        <xdr:cNvPr id="61" name="テキスト ボックス 60"/>
        <xdr:cNvSpPr txBox="1"/>
      </xdr:nvSpPr>
      <xdr:spPr>
        <a:xfrm>
          <a:off x="3225800" y="309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107694</xdr:rowOff>
    </xdr:from>
    <xdr:ext cx="762000" cy="259045"/>
    <xdr:sp macro="" textlink="">
      <xdr:nvSpPr>
        <xdr:cNvPr id="63" name="テキスト ボックス 62"/>
        <xdr:cNvSpPr txBox="1"/>
      </xdr:nvSpPr>
      <xdr:spPr>
        <a:xfrm>
          <a:off x="2527300" y="306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82486</xdr:rowOff>
    </xdr:from>
    <xdr:to>
      <xdr:col>5</xdr:col>
      <xdr:colOff>34925</xdr:colOff>
      <xdr:row>17</xdr:row>
      <xdr:rowOff>12636</xdr:rowOff>
    </xdr:to>
    <xdr:sp macro="" textlink="">
      <xdr:nvSpPr>
        <xdr:cNvPr id="69" name="円/楕円 68"/>
        <xdr:cNvSpPr/>
      </xdr:nvSpPr>
      <xdr:spPr bwMode="auto">
        <a:xfrm>
          <a:off x="5600700" y="287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99013</xdr:rowOff>
    </xdr:from>
    <xdr:ext cx="762000" cy="259045"/>
    <xdr:sp macro="" textlink="">
      <xdr:nvSpPr>
        <xdr:cNvPr id="70" name="人口1人当たり決算額の推移該当値テキスト130"/>
        <xdr:cNvSpPr txBox="1"/>
      </xdr:nvSpPr>
      <xdr:spPr>
        <a:xfrm>
          <a:off x="5740400" y="271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73,170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45625</xdr:rowOff>
    </xdr:from>
    <xdr:to>
      <xdr:col>4</xdr:col>
      <xdr:colOff>520700</xdr:colOff>
      <xdr:row>16</xdr:row>
      <xdr:rowOff>147225</xdr:rowOff>
    </xdr:to>
    <xdr:sp macro="" textlink="">
      <xdr:nvSpPr>
        <xdr:cNvPr id="71" name="円/楕円 70"/>
        <xdr:cNvSpPr/>
      </xdr:nvSpPr>
      <xdr:spPr bwMode="auto">
        <a:xfrm>
          <a:off x="4953000" y="283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157402</xdr:rowOff>
    </xdr:from>
    <xdr:ext cx="736600" cy="259045"/>
    <xdr:sp macro="" textlink="">
      <xdr:nvSpPr>
        <xdr:cNvPr id="72" name="テキスト ボックス 71"/>
        <xdr:cNvSpPr txBox="1"/>
      </xdr:nvSpPr>
      <xdr:spPr>
        <a:xfrm>
          <a:off x="4622800" y="260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75,105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610</xdr:rowOff>
    </xdr:from>
    <xdr:to>
      <xdr:col>3</xdr:col>
      <xdr:colOff>955675</xdr:colOff>
      <xdr:row>16</xdr:row>
      <xdr:rowOff>102210</xdr:rowOff>
    </xdr:to>
    <xdr:sp macro="" textlink="">
      <xdr:nvSpPr>
        <xdr:cNvPr id="73" name="円/楕円 72"/>
        <xdr:cNvSpPr/>
      </xdr:nvSpPr>
      <xdr:spPr bwMode="auto">
        <a:xfrm>
          <a:off x="4254500" y="279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112387</xdr:rowOff>
    </xdr:from>
    <xdr:ext cx="762000" cy="259045"/>
    <xdr:sp macro="" textlink="">
      <xdr:nvSpPr>
        <xdr:cNvPr id="74" name="テキスト ボックス 73"/>
        <xdr:cNvSpPr txBox="1"/>
      </xdr:nvSpPr>
      <xdr:spPr>
        <a:xfrm>
          <a:off x="3924300" y="256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77,468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28327</xdr:rowOff>
    </xdr:from>
    <xdr:to>
      <xdr:col>3</xdr:col>
      <xdr:colOff>257175</xdr:colOff>
      <xdr:row>16</xdr:row>
      <xdr:rowOff>129927</xdr:rowOff>
    </xdr:to>
    <xdr:sp macro="" textlink="">
      <xdr:nvSpPr>
        <xdr:cNvPr id="75" name="円/楕円 74"/>
        <xdr:cNvSpPr/>
      </xdr:nvSpPr>
      <xdr:spPr bwMode="auto">
        <a:xfrm>
          <a:off x="3556000" y="281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140104</xdr:rowOff>
    </xdr:from>
    <xdr:ext cx="762000" cy="259045"/>
    <xdr:sp macro="" textlink="">
      <xdr:nvSpPr>
        <xdr:cNvPr id="76" name="テキスト ボックス 75"/>
        <xdr:cNvSpPr txBox="1"/>
      </xdr:nvSpPr>
      <xdr:spPr>
        <a:xfrm>
          <a:off x="3225800" y="25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76,013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25660</xdr:rowOff>
    </xdr:from>
    <xdr:to>
      <xdr:col>2</xdr:col>
      <xdr:colOff>692150</xdr:colOff>
      <xdr:row>16</xdr:row>
      <xdr:rowOff>127260</xdr:rowOff>
    </xdr:to>
    <xdr:sp macro="" textlink="">
      <xdr:nvSpPr>
        <xdr:cNvPr id="77" name="円/楕円 76"/>
        <xdr:cNvSpPr/>
      </xdr:nvSpPr>
      <xdr:spPr bwMode="auto">
        <a:xfrm>
          <a:off x="2857500" y="281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137437</xdr:rowOff>
    </xdr:from>
    <xdr:ext cx="762000" cy="259045"/>
    <xdr:sp macro="" textlink="">
      <xdr:nvSpPr>
        <xdr:cNvPr id="78" name="テキスト ボックス 77"/>
        <xdr:cNvSpPr txBox="1"/>
      </xdr:nvSpPr>
      <xdr:spPr>
        <a:xfrm>
          <a:off x="2527300" y="258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231356</xdr:rowOff>
    </xdr:from>
    <xdr:to>
      <xdr:col>4</xdr:col>
      <xdr:colOff>1117600</xdr:colOff>
      <xdr:row>37</xdr:row>
      <xdr:rowOff>250124</xdr:rowOff>
    </xdr:to>
    <xdr:cxnSp macro="">
      <xdr:nvCxnSpPr>
        <xdr:cNvPr id="110" name="直線コネクタ 109"/>
        <xdr:cNvCxnSpPr/>
      </xdr:nvCxnSpPr>
      <xdr:spPr bwMode="auto">
        <a:xfrm>
          <a:off x="5003800" y="7356056"/>
          <a:ext cx="647700" cy="1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219308</xdr:rowOff>
    </xdr:from>
    <xdr:to>
      <xdr:col>4</xdr:col>
      <xdr:colOff>469900</xdr:colOff>
      <xdr:row>37</xdr:row>
      <xdr:rowOff>231356</xdr:rowOff>
    </xdr:to>
    <xdr:cxnSp macro="">
      <xdr:nvCxnSpPr>
        <xdr:cNvPr id="113" name="直線コネクタ 112"/>
        <xdr:cNvCxnSpPr/>
      </xdr:nvCxnSpPr>
      <xdr:spPr bwMode="auto">
        <a:xfrm>
          <a:off x="4305300" y="7344008"/>
          <a:ext cx="698500" cy="12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219308</xdr:rowOff>
    </xdr:from>
    <xdr:to>
      <xdr:col>3</xdr:col>
      <xdr:colOff>904875</xdr:colOff>
      <xdr:row>37</xdr:row>
      <xdr:rowOff>231699</xdr:rowOff>
    </xdr:to>
    <xdr:cxnSp macro="">
      <xdr:nvCxnSpPr>
        <xdr:cNvPr id="116" name="直線コネクタ 115"/>
        <xdr:cNvCxnSpPr/>
      </xdr:nvCxnSpPr>
      <xdr:spPr bwMode="auto">
        <a:xfrm flipV="1">
          <a:off x="3606800" y="7344008"/>
          <a:ext cx="698500" cy="12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218783</xdr:rowOff>
    </xdr:from>
    <xdr:to>
      <xdr:col>3</xdr:col>
      <xdr:colOff>206375</xdr:colOff>
      <xdr:row>37</xdr:row>
      <xdr:rowOff>231699</xdr:rowOff>
    </xdr:to>
    <xdr:cxnSp macro="">
      <xdr:nvCxnSpPr>
        <xdr:cNvPr id="119" name="直線コネクタ 118"/>
        <xdr:cNvCxnSpPr/>
      </xdr:nvCxnSpPr>
      <xdr:spPr bwMode="auto">
        <a:xfrm>
          <a:off x="2908300" y="7343483"/>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219432</xdr:rowOff>
    </xdr:from>
    <xdr:ext cx="762000" cy="259045"/>
    <xdr:sp macro="" textlink="">
      <xdr:nvSpPr>
        <xdr:cNvPr id="123" name="テキスト ボックス 122"/>
        <xdr:cNvSpPr txBox="1"/>
      </xdr:nvSpPr>
      <xdr:spPr>
        <a:xfrm>
          <a:off x="2527300" y="68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199324</xdr:rowOff>
    </xdr:from>
    <xdr:to>
      <xdr:col>5</xdr:col>
      <xdr:colOff>34925</xdr:colOff>
      <xdr:row>37</xdr:row>
      <xdr:rowOff>300924</xdr:rowOff>
    </xdr:to>
    <xdr:sp macro="" textlink="">
      <xdr:nvSpPr>
        <xdr:cNvPr id="129" name="円/楕円 128"/>
        <xdr:cNvSpPr/>
      </xdr:nvSpPr>
      <xdr:spPr bwMode="auto">
        <a:xfrm>
          <a:off x="5600700" y="732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171401</xdr:rowOff>
    </xdr:from>
    <xdr:ext cx="762000" cy="259045"/>
    <xdr:sp macro="" textlink="">
      <xdr:nvSpPr>
        <xdr:cNvPr id="130" name="人口1人当たり決算額の推移該当値テキスト445"/>
        <xdr:cNvSpPr txBox="1"/>
      </xdr:nvSpPr>
      <xdr:spPr>
        <a:xfrm>
          <a:off x="5740400" y="7296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180556</xdr:rowOff>
    </xdr:from>
    <xdr:to>
      <xdr:col>4</xdr:col>
      <xdr:colOff>520700</xdr:colOff>
      <xdr:row>37</xdr:row>
      <xdr:rowOff>282156</xdr:rowOff>
    </xdr:to>
    <xdr:sp macro="" textlink="">
      <xdr:nvSpPr>
        <xdr:cNvPr id="131" name="円/楕円 130"/>
        <xdr:cNvSpPr/>
      </xdr:nvSpPr>
      <xdr:spPr bwMode="auto">
        <a:xfrm>
          <a:off x="4953000" y="7305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266933</xdr:rowOff>
    </xdr:from>
    <xdr:ext cx="736600" cy="259045"/>
    <xdr:sp macro="" textlink="">
      <xdr:nvSpPr>
        <xdr:cNvPr id="132" name="テキスト ボックス 131"/>
        <xdr:cNvSpPr txBox="1"/>
      </xdr:nvSpPr>
      <xdr:spPr>
        <a:xfrm>
          <a:off x="4622800" y="7391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168508</xdr:rowOff>
    </xdr:from>
    <xdr:to>
      <xdr:col>3</xdr:col>
      <xdr:colOff>955675</xdr:colOff>
      <xdr:row>37</xdr:row>
      <xdr:rowOff>270108</xdr:rowOff>
    </xdr:to>
    <xdr:sp macro="" textlink="">
      <xdr:nvSpPr>
        <xdr:cNvPr id="133" name="円/楕円 132"/>
        <xdr:cNvSpPr/>
      </xdr:nvSpPr>
      <xdr:spPr bwMode="auto">
        <a:xfrm>
          <a:off x="4254500" y="729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254885</xdr:rowOff>
    </xdr:from>
    <xdr:ext cx="762000" cy="259045"/>
    <xdr:sp macro="" textlink="">
      <xdr:nvSpPr>
        <xdr:cNvPr id="134" name="テキスト ボックス 133"/>
        <xdr:cNvSpPr txBox="1"/>
      </xdr:nvSpPr>
      <xdr:spPr>
        <a:xfrm>
          <a:off x="3924300" y="737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180899</xdr:rowOff>
    </xdr:from>
    <xdr:to>
      <xdr:col>3</xdr:col>
      <xdr:colOff>257175</xdr:colOff>
      <xdr:row>37</xdr:row>
      <xdr:rowOff>282499</xdr:rowOff>
    </xdr:to>
    <xdr:sp macro="" textlink="">
      <xdr:nvSpPr>
        <xdr:cNvPr id="135" name="円/楕円 134"/>
        <xdr:cNvSpPr/>
      </xdr:nvSpPr>
      <xdr:spPr bwMode="auto">
        <a:xfrm>
          <a:off x="3556000" y="7305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267276</xdr:rowOff>
    </xdr:from>
    <xdr:ext cx="762000" cy="259045"/>
    <xdr:sp macro="" textlink="">
      <xdr:nvSpPr>
        <xdr:cNvPr id="136" name="テキスト ボックス 135"/>
        <xdr:cNvSpPr txBox="1"/>
      </xdr:nvSpPr>
      <xdr:spPr>
        <a:xfrm>
          <a:off x="3225800" y="739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167983</xdr:rowOff>
    </xdr:from>
    <xdr:to>
      <xdr:col>2</xdr:col>
      <xdr:colOff>692150</xdr:colOff>
      <xdr:row>37</xdr:row>
      <xdr:rowOff>269583</xdr:rowOff>
    </xdr:to>
    <xdr:sp macro="" textlink="">
      <xdr:nvSpPr>
        <xdr:cNvPr id="137" name="円/楕円 136"/>
        <xdr:cNvSpPr/>
      </xdr:nvSpPr>
      <xdr:spPr bwMode="auto">
        <a:xfrm>
          <a:off x="2857500" y="7292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254360</xdr:rowOff>
    </xdr:from>
    <xdr:ext cx="762000" cy="259045"/>
    <xdr:sp macro="" textlink="">
      <xdr:nvSpPr>
        <xdr:cNvPr id="138" name="テキスト ボックス 137"/>
        <xdr:cNvSpPr txBox="1"/>
      </xdr:nvSpPr>
      <xdr:spPr>
        <a:xfrm>
          <a:off x="2527300" y="737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財政調整基金や実質収支額については、国・府補助金の特定財源の確保や、地方交付税の増額により、近年は逓増傾向にある。</a:t>
          </a:r>
          <a:endParaRPr lang="ja-JP" altLang="ja-JP" sz="1400">
            <a:effectLst/>
          </a:endParaRPr>
        </a:p>
        <a:p>
          <a:pPr rtl="0"/>
          <a:r>
            <a:rPr lang="ja-JP" altLang="ja-JP" sz="1100" b="0" i="0" baseline="0">
              <a:solidFill>
                <a:schemeClr val="dk1"/>
              </a:solidFill>
              <a:effectLst/>
              <a:latin typeface="+mn-lt"/>
              <a:ea typeface="+mn-ea"/>
              <a:cs typeface="+mn-cs"/>
            </a:rPr>
            <a:t>　しかしながら、今後は市税収入や地方交付税の縮減など、一般財源の確保について、不安定な状況が懸念され、また社会保障関連経費や普通建設事業費等の増嵩により、歳出増が見込まれることから、行政運営に支障をきたすことの無いよう、引き続き、一定額以上の基金残高の確保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前年度に引き続き、全ての会計において実質黒字となり、連結実質赤字は発生しなかった。</a:t>
          </a:r>
          <a:endParaRPr lang="ja-JP" altLang="ja-JP" sz="1400">
            <a:effectLst/>
          </a:endParaRPr>
        </a:p>
        <a:p>
          <a:pPr rtl="0"/>
          <a:r>
            <a:rPr lang="ja-JP" altLang="ja-JP" sz="1100" b="0" i="0" baseline="0">
              <a:solidFill>
                <a:schemeClr val="dk1"/>
              </a:solidFill>
              <a:effectLst/>
              <a:latin typeface="+mn-lt"/>
              <a:ea typeface="+mn-ea"/>
              <a:cs typeface="+mn-cs"/>
            </a:rPr>
            <a:t>　ただし、各会計には一般会計からの繰出金による歳入があり、財源不足額を補てんされているため、一般会計の繰出金の歳出負担は年々大きなものとなっている。</a:t>
          </a:r>
          <a:endParaRPr lang="ja-JP" altLang="ja-JP" sz="1400">
            <a:effectLst/>
          </a:endParaRPr>
        </a:p>
        <a:p>
          <a:pPr rtl="0"/>
          <a:r>
            <a:rPr lang="ja-JP" altLang="ja-JP" sz="1100" b="0" i="0" baseline="0">
              <a:solidFill>
                <a:schemeClr val="dk1"/>
              </a:solidFill>
              <a:effectLst/>
              <a:latin typeface="+mn-lt"/>
              <a:ea typeface="+mn-ea"/>
              <a:cs typeface="+mn-cs"/>
            </a:rPr>
            <a:t>　このため、繰出対象会計の収入確保を念頭に、歳出の抑制、適切な市債管理等を実施し、全ての特別会計において限りある予算の効率性を高めるとともに、健全な財政運営に努める。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実質公債費比率については、類似団体と比較して、概ね良好な比率となっているが、近年の普通建設事業の増加による元利償還金の逓増が懸念され、注意が必要である。</a:t>
          </a:r>
          <a:endParaRPr lang="ja-JP" altLang="ja-JP" sz="1400">
            <a:effectLst/>
          </a:endParaRPr>
        </a:p>
        <a:p>
          <a:pPr rtl="0"/>
          <a:r>
            <a:rPr lang="ja-JP" altLang="ja-JP" sz="1100" b="0" i="0" baseline="0">
              <a:solidFill>
                <a:schemeClr val="dk1"/>
              </a:solidFill>
              <a:effectLst/>
              <a:latin typeface="+mn-lt"/>
              <a:ea typeface="+mn-ea"/>
              <a:cs typeface="+mn-cs"/>
            </a:rPr>
            <a:t>　今後も、市債の発行には世代間の公平性について考慮しつつ、交付税算入率の高い事業債を優先的に選択し、市債総額の抑制に努めたい。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京都府向日市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近年の傾向として、普通建設事業の実施に伴う新規発行債に係る地方債現在高の増加が見られる。</a:t>
          </a:r>
          <a:endParaRPr lang="ja-JP" altLang="ja-JP" sz="1400">
            <a:effectLst/>
          </a:endParaRPr>
        </a:p>
        <a:p>
          <a:pPr rtl="0"/>
          <a:r>
            <a:rPr lang="ja-JP" altLang="ja-JP" sz="1100" b="0" i="0" baseline="0">
              <a:solidFill>
                <a:schemeClr val="dk1"/>
              </a:solidFill>
              <a:effectLst/>
              <a:latin typeface="+mn-lt"/>
              <a:ea typeface="+mn-ea"/>
              <a:cs typeface="+mn-cs"/>
            </a:rPr>
            <a:t>　将来負担比率の数値は、基準財政需要額算入見込額の増加により、類似団体と比較しても概ね良好な比率で推移しているものの、比率の悪化につながる、地方債現在高の増嵩などの要素が今後見込まれるため、引き続き健全な財政運営を維持するよう努め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17472332</v>
      </c>
      <c r="BO4" s="379"/>
      <c r="BP4" s="379"/>
      <c r="BQ4" s="379"/>
      <c r="BR4" s="379"/>
      <c r="BS4" s="379"/>
      <c r="BT4" s="379"/>
      <c r="BU4" s="380"/>
      <c r="BV4" s="378">
        <v>17286473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4.9000000000000004</v>
      </c>
      <c r="CU4" s="554"/>
      <c r="CV4" s="554"/>
      <c r="CW4" s="554"/>
      <c r="CX4" s="554"/>
      <c r="CY4" s="554"/>
      <c r="CZ4" s="554"/>
      <c r="DA4" s="555"/>
      <c r="DB4" s="553">
        <v>3.9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16811231</v>
      </c>
      <c r="BO5" s="384"/>
      <c r="BP5" s="384"/>
      <c r="BQ5" s="384"/>
      <c r="BR5" s="384"/>
      <c r="BS5" s="384"/>
      <c r="BT5" s="384"/>
      <c r="BU5" s="385"/>
      <c r="BV5" s="383">
        <v>16855895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96.2</v>
      </c>
      <c r="CU5" s="354"/>
      <c r="CV5" s="354"/>
      <c r="CW5" s="354"/>
      <c r="CX5" s="354"/>
      <c r="CY5" s="354"/>
      <c r="CZ5" s="354"/>
      <c r="DA5" s="355"/>
      <c r="DB5" s="353">
        <v>97.1</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661101</v>
      </c>
      <c r="BO6" s="384"/>
      <c r="BP6" s="384"/>
      <c r="BQ6" s="384"/>
      <c r="BR6" s="384"/>
      <c r="BS6" s="384"/>
      <c r="BT6" s="384"/>
      <c r="BU6" s="385"/>
      <c r="BV6" s="383">
        <v>430578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106</v>
      </c>
      <c r="CU6" s="528"/>
      <c r="CV6" s="528"/>
      <c r="CW6" s="528"/>
      <c r="CX6" s="528"/>
      <c r="CY6" s="528"/>
      <c r="CZ6" s="528"/>
      <c r="DA6" s="529"/>
      <c r="DB6" s="527">
        <v>106.2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142213</v>
      </c>
      <c r="BO7" s="384"/>
      <c r="BP7" s="384"/>
      <c r="BQ7" s="384"/>
      <c r="BR7" s="384"/>
      <c r="BS7" s="384"/>
      <c r="BT7" s="384"/>
      <c r="BU7" s="385"/>
      <c r="BV7" s="383">
        <v>21717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10609869</v>
      </c>
      <c r="CU7" s="384"/>
      <c r="CV7" s="384"/>
      <c r="CW7" s="384"/>
      <c r="CX7" s="384"/>
      <c r="CY7" s="384"/>
      <c r="CZ7" s="384"/>
      <c r="DA7" s="385"/>
      <c r="DB7" s="383">
        <v>10472077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518888</v>
      </c>
      <c r="BO8" s="384"/>
      <c r="BP8" s="384"/>
      <c r="BQ8" s="384"/>
      <c r="BR8" s="384"/>
      <c r="BS8" s="384"/>
      <c r="BT8" s="384"/>
      <c r="BU8" s="385"/>
      <c r="BV8" s="383">
        <v>408861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0.69</v>
      </c>
      <c r="CU8" s="491"/>
      <c r="CV8" s="491"/>
      <c r="CW8" s="491"/>
      <c r="CX8" s="491"/>
      <c r="CY8" s="491"/>
      <c r="CZ8" s="491"/>
      <c r="DA8" s="492"/>
      <c r="DB8" s="490">
        <v>0.69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54328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110027</v>
      </c>
      <c r="BO9" s="384"/>
      <c r="BP9" s="384"/>
      <c r="BQ9" s="384"/>
      <c r="BR9" s="384"/>
      <c r="BS9" s="384"/>
      <c r="BT9" s="384"/>
      <c r="BU9" s="385"/>
      <c r="BV9" s="383">
        <v>20215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9.4</v>
      </c>
      <c r="CU9" s="354"/>
      <c r="CV9" s="354"/>
      <c r="CW9" s="354"/>
      <c r="CX9" s="354"/>
      <c r="CY9" s="354"/>
      <c r="CZ9" s="354"/>
      <c r="DA9" s="355"/>
      <c r="DB9" s="353">
        <v>9.4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55041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12517</v>
      </c>
      <c r="BO10" s="384"/>
      <c r="BP10" s="384"/>
      <c r="BQ10" s="384"/>
      <c r="BR10" s="384"/>
      <c r="BS10" s="384"/>
      <c r="BT10" s="384"/>
      <c r="BU10" s="385"/>
      <c r="BV10" s="383">
        <v>318123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54319</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53895</v>
      </c>
      <c r="S13" s="483"/>
      <c r="T13" s="483"/>
      <c r="U13" s="483"/>
      <c r="V13" s="484"/>
      <c r="W13" s="470" t="s">
        <v>123</v>
      </c>
      <c r="X13" s="396"/>
      <c r="Y13" s="396"/>
      <c r="Z13" s="396"/>
      <c r="AA13" s="396"/>
      <c r="AB13" s="397"/>
      <c r="AC13" s="359">
        <v>273</v>
      </c>
      <c r="AD13" s="360"/>
      <c r="AE13" s="360"/>
      <c r="AF13" s="360"/>
      <c r="AG13" s="361"/>
      <c r="AH13" s="359">
        <v>343</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122544</v>
      </c>
      <c r="BO13" s="384"/>
      <c r="BP13" s="384"/>
      <c r="BQ13" s="384"/>
      <c r="BR13" s="384"/>
      <c r="BS13" s="384"/>
      <c r="BT13" s="384"/>
      <c r="BU13" s="385"/>
      <c r="BV13" s="383">
        <v>338338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3.1</v>
      </c>
      <c r="CU13" s="354"/>
      <c r="CV13" s="354"/>
      <c r="CW13" s="354"/>
      <c r="CX13" s="354"/>
      <c r="CY13" s="354"/>
      <c r="CZ13" s="354"/>
      <c r="DA13" s="355"/>
      <c r="DB13" s="353">
        <v>3.3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54248</v>
      </c>
      <c r="S14" s="483"/>
      <c r="T14" s="483"/>
      <c r="U14" s="483"/>
      <c r="V14" s="484"/>
      <c r="W14" s="485"/>
      <c r="X14" s="399"/>
      <c r="Y14" s="399"/>
      <c r="Z14" s="399"/>
      <c r="AA14" s="399"/>
      <c r="AB14" s="400"/>
      <c r="AC14" s="475">
        <v>1.1000000000000001</v>
      </c>
      <c r="AD14" s="476"/>
      <c r="AE14" s="476"/>
      <c r="AF14" s="476"/>
      <c r="AG14" s="477"/>
      <c r="AH14" s="475">
        <v>1.3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4</v>
      </c>
      <c r="CU14" s="454"/>
      <c r="CV14" s="454"/>
      <c r="CW14" s="454"/>
      <c r="CX14" s="454"/>
      <c r="CY14" s="454"/>
      <c r="CZ14" s="454"/>
      <c r="DA14" s="455"/>
      <c r="DB14" s="486">
        <v>7.9</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53819</v>
      </c>
      <c r="S15" s="483"/>
      <c r="T15" s="483"/>
      <c r="U15" s="483"/>
      <c r="V15" s="484"/>
      <c r="W15" s="470" t="s">
        <v>130</v>
      </c>
      <c r="X15" s="396"/>
      <c r="Y15" s="396"/>
      <c r="Z15" s="396"/>
      <c r="AA15" s="396"/>
      <c r="AB15" s="397"/>
      <c r="AC15" s="359">
        <v>6355</v>
      </c>
      <c r="AD15" s="360"/>
      <c r="AE15" s="360"/>
      <c r="AF15" s="360"/>
      <c r="AG15" s="361"/>
      <c r="AH15" s="359">
        <v>7121</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5517431</v>
      </c>
      <c r="BO15" s="379"/>
      <c r="BP15" s="379"/>
      <c r="BQ15" s="379"/>
      <c r="BR15" s="379"/>
      <c r="BS15" s="379"/>
      <c r="BT15" s="379"/>
      <c r="BU15" s="380"/>
      <c r="BV15" s="378">
        <v>5469309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26.3</v>
      </c>
      <c r="AD16" s="476"/>
      <c r="AE16" s="476"/>
      <c r="AF16" s="476"/>
      <c r="AG16" s="477"/>
      <c r="AH16" s="475">
        <v>26.9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7935603</v>
      </c>
      <c r="BO16" s="384"/>
      <c r="BP16" s="384"/>
      <c r="BQ16" s="384"/>
      <c r="BR16" s="384"/>
      <c r="BS16" s="384"/>
      <c r="BT16" s="384"/>
      <c r="BU16" s="385"/>
      <c r="BV16" s="383">
        <v>7956106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17552</v>
      </c>
      <c r="AD17" s="360"/>
      <c r="AE17" s="360"/>
      <c r="AF17" s="360"/>
      <c r="AG17" s="361"/>
      <c r="AH17" s="359">
        <v>18565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7179058</v>
      </c>
      <c r="BO17" s="384"/>
      <c r="BP17" s="384"/>
      <c r="BQ17" s="384"/>
      <c r="BR17" s="384"/>
      <c r="BS17" s="384"/>
      <c r="BT17" s="384"/>
      <c r="BU17" s="385"/>
      <c r="BV17" s="383">
        <v>7075159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7.67</v>
      </c>
      <c r="M18" s="446"/>
      <c r="N18" s="446"/>
      <c r="O18" s="446"/>
      <c r="P18" s="446"/>
      <c r="Q18" s="446"/>
      <c r="R18" s="447"/>
      <c r="S18" s="447"/>
      <c r="T18" s="447"/>
      <c r="U18" s="447"/>
      <c r="V18" s="448"/>
      <c r="W18" s="462"/>
      <c r="X18" s="463"/>
      <c r="Y18" s="463"/>
      <c r="Z18" s="463"/>
      <c r="AA18" s="463"/>
      <c r="AB18" s="471"/>
      <c r="AC18" s="347">
        <v>72.599999999999994</v>
      </c>
      <c r="AD18" s="348"/>
      <c r="AE18" s="348"/>
      <c r="AF18" s="348"/>
      <c r="AG18" s="449"/>
      <c r="AH18" s="347">
        <v>70</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10288993</v>
      </c>
      <c r="BO18" s="384"/>
      <c r="BP18" s="384"/>
      <c r="BQ18" s="384"/>
      <c r="BR18" s="384"/>
      <c r="BS18" s="384"/>
      <c r="BT18" s="384"/>
      <c r="BU18" s="385"/>
      <c r="BV18" s="383">
        <v>10296653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7083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12255934</v>
      </c>
      <c r="BO19" s="384"/>
      <c r="BP19" s="384"/>
      <c r="BQ19" s="384"/>
      <c r="BR19" s="384"/>
      <c r="BS19" s="384"/>
      <c r="BT19" s="384"/>
      <c r="BU19" s="385"/>
      <c r="BV19" s="383">
        <v>12001992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21282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13216227</v>
      </c>
      <c r="BO23" s="384"/>
      <c r="BP23" s="384"/>
      <c r="BQ23" s="384"/>
      <c r="BR23" s="384"/>
      <c r="BS23" s="384"/>
      <c r="BT23" s="384"/>
      <c r="BU23" s="385"/>
      <c r="BV23" s="383">
        <v>12668222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8740</v>
      </c>
      <c r="R24" s="360"/>
      <c r="S24" s="360"/>
      <c r="T24" s="360"/>
      <c r="U24" s="360"/>
      <c r="V24" s="361"/>
      <c r="W24" s="425"/>
      <c r="X24" s="416"/>
      <c r="Y24" s="417"/>
      <c r="Z24" s="356" t="s">
        <v>153</v>
      </c>
      <c r="AA24" s="357"/>
      <c r="AB24" s="357"/>
      <c r="AC24" s="357"/>
      <c r="AD24" s="357"/>
      <c r="AE24" s="357"/>
      <c r="AF24" s="357"/>
      <c r="AG24" s="358"/>
      <c r="AH24" s="359">
        <v>346</v>
      </c>
      <c r="AI24" s="360"/>
      <c r="AJ24" s="360"/>
      <c r="AK24" s="360"/>
      <c r="AL24" s="361"/>
      <c r="AM24" s="359">
        <v>1054954</v>
      </c>
      <c r="AN24" s="360"/>
      <c r="AO24" s="360"/>
      <c r="AP24" s="360"/>
      <c r="AQ24" s="360"/>
      <c r="AR24" s="361"/>
      <c r="AS24" s="359">
        <v>3049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9876086</v>
      </c>
      <c r="BO24" s="384"/>
      <c r="BP24" s="384"/>
      <c r="BQ24" s="384"/>
      <c r="BR24" s="384"/>
      <c r="BS24" s="384"/>
      <c r="BT24" s="384"/>
      <c r="BU24" s="385"/>
      <c r="BV24" s="383">
        <v>9121738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7220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925566</v>
      </c>
      <c r="BO25" s="379"/>
      <c r="BP25" s="379"/>
      <c r="BQ25" s="379"/>
      <c r="BR25" s="379"/>
      <c r="BS25" s="379"/>
      <c r="BT25" s="379"/>
      <c r="BU25" s="380"/>
      <c r="BV25" s="378">
        <v>1128896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6510</v>
      </c>
      <c r="R26" s="360"/>
      <c r="S26" s="360"/>
      <c r="T26" s="360"/>
      <c r="U26" s="360"/>
      <c r="V26" s="361"/>
      <c r="W26" s="425"/>
      <c r="X26" s="416"/>
      <c r="Y26" s="417"/>
      <c r="Z26" s="356" t="s">
        <v>159</v>
      </c>
      <c r="AA26" s="436"/>
      <c r="AB26" s="436"/>
      <c r="AC26" s="436"/>
      <c r="AD26" s="436"/>
      <c r="AE26" s="436"/>
      <c r="AF26" s="436"/>
      <c r="AG26" s="437"/>
      <c r="AH26" s="359">
        <v>34</v>
      </c>
      <c r="AI26" s="360"/>
      <c r="AJ26" s="360"/>
      <c r="AK26" s="360"/>
      <c r="AL26" s="361"/>
      <c r="AM26" s="359">
        <v>117878</v>
      </c>
      <c r="AN26" s="360"/>
      <c r="AO26" s="360"/>
      <c r="AP26" s="360"/>
      <c r="AQ26" s="360"/>
      <c r="AR26" s="361"/>
      <c r="AS26" s="359">
        <v>3467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4750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442549</v>
      </c>
      <c r="BO27" s="387"/>
      <c r="BP27" s="387"/>
      <c r="BQ27" s="387"/>
      <c r="BR27" s="387"/>
      <c r="BS27" s="387"/>
      <c r="BT27" s="387"/>
      <c r="BU27" s="388"/>
      <c r="BV27" s="386">
        <v>442547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4400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2141540</v>
      </c>
      <c r="BO28" s="379"/>
      <c r="BP28" s="379"/>
      <c r="BQ28" s="379"/>
      <c r="BR28" s="379"/>
      <c r="BS28" s="379"/>
      <c r="BT28" s="379"/>
      <c r="BU28" s="380"/>
      <c r="BV28" s="378">
        <v>2129023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18</v>
      </c>
      <c r="M29" s="360"/>
      <c r="N29" s="360"/>
      <c r="O29" s="360"/>
      <c r="P29" s="361"/>
      <c r="Q29" s="359">
        <v>4000</v>
      </c>
      <c r="R29" s="360"/>
      <c r="S29" s="360"/>
      <c r="T29" s="360"/>
      <c r="U29" s="360"/>
      <c r="V29" s="361"/>
      <c r="W29" s="425"/>
      <c r="X29" s="416"/>
      <c r="Y29" s="417"/>
      <c r="Z29" s="356" t="s">
        <v>169</v>
      </c>
      <c r="AA29" s="357"/>
      <c r="AB29" s="357"/>
      <c r="AC29" s="357"/>
      <c r="AD29" s="357"/>
      <c r="AE29" s="357"/>
      <c r="AF29" s="357"/>
      <c r="AG29" s="358"/>
      <c r="AH29" s="359">
        <v>346</v>
      </c>
      <c r="AI29" s="360"/>
      <c r="AJ29" s="360"/>
      <c r="AK29" s="360"/>
      <c r="AL29" s="361"/>
      <c r="AM29" s="359">
        <v>1054954</v>
      </c>
      <c r="AN29" s="360"/>
      <c r="AO29" s="360"/>
      <c r="AP29" s="360"/>
      <c r="AQ29" s="360"/>
      <c r="AR29" s="361"/>
      <c r="AS29" s="359">
        <v>3049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10275</v>
      </c>
      <c r="BO29" s="384"/>
      <c r="BP29" s="384"/>
      <c r="BQ29" s="384"/>
      <c r="BR29" s="384"/>
      <c r="BS29" s="384"/>
      <c r="BT29" s="384"/>
      <c r="BU29" s="385"/>
      <c r="BV29" s="383">
        <v>10033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99.9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344476</v>
      </c>
      <c r="BO30" s="387"/>
      <c r="BP30" s="387"/>
      <c r="BQ30" s="387"/>
      <c r="BR30" s="387"/>
      <c r="BS30" s="387"/>
      <c r="BT30" s="387"/>
      <c r="BU30" s="388"/>
      <c r="BV30" s="386">
        <v>343359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下水道事業会計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乙訓環境衛生組合(一般会計)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乙訓土地開発公社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乙訓消防組合(一般会計)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向日市スポーツ文化協会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乙訓福祉施設事務組合(一般会計)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向日市埋蔵文化財センター</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京都府自治会館管理組合(一般会計)</v>
      </c>
      <c r="BZ37" s="342"/>
      <c r="CA37" s="342"/>
      <c r="CB37" s="342"/>
      <c r="CC37" s="342"/>
      <c r="CD37" s="342"/>
      <c r="CE37" s="342"/>
      <c r="CF37" s="342"/>
      <c r="CG37" s="342"/>
      <c r="CH37" s="342"/>
      <c r="CI37" s="342"/>
      <c r="CJ37" s="342"/>
      <c r="CK37" s="342"/>
      <c r="CL37" s="342"/>
      <c r="CM37" s="342"/>
      <c r="CN37" s="165"/>
      <c r="CO37" s="343">
        <f t="shared" si="3"/>
        <v>18</v>
      </c>
      <c r="CP37" s="343"/>
      <c r="CQ37" s="342" t="str">
        <f>IF('各会計、関係団体の財政状況及び健全化判断比率'!BS10="","",'各会計、関係団体の財政状況及び健全化判断比率'!BS10)</f>
        <v>向日市水道メンテナンス</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京都府市町村職員退職手当組合(一般会計)</v>
      </c>
      <c r="BZ38" s="342"/>
      <c r="CA38" s="342"/>
      <c r="CB38" s="342"/>
      <c r="CC38" s="342"/>
      <c r="CD38" s="342"/>
      <c r="CE38" s="342"/>
      <c r="CF38" s="342"/>
      <c r="CG38" s="342"/>
      <c r="CH38" s="342"/>
      <c r="CI38" s="342"/>
      <c r="CJ38" s="342"/>
      <c r="CK38" s="342"/>
      <c r="CL38" s="342"/>
      <c r="CM38" s="342"/>
      <c r="CN38" s="165"/>
      <c r="CO38" s="343">
        <f t="shared" si="3"/>
        <v>19</v>
      </c>
      <c r="CP38" s="343"/>
      <c r="CQ38" s="342" t="str">
        <f>IF('各会計、関係団体の財政状況及び健全化判断比率'!BS11="","",'各会計、関係団体の財政状況及び健全化判断比率'!BS11)</f>
        <v>乙訓勤労者福祉サービスセンター</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京都府後期高齢者医療広域連合(一般会計)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京都府後期高齢者医療広域連合(特別会計)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京都地方税機構(一般会計)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7022946</v>
      </c>
      <c r="S5" s="637"/>
      <c r="T5" s="637"/>
      <c r="U5" s="637"/>
      <c r="V5" s="637"/>
      <c r="W5" s="637"/>
      <c r="X5" s="637"/>
      <c r="Y5" s="684"/>
      <c r="Z5" s="697">
        <v>40.200000000000003</v>
      </c>
      <c r="AA5" s="697"/>
      <c r="AB5" s="697"/>
      <c r="AC5" s="697"/>
      <c r="AD5" s="698">
        <v>6474395</v>
      </c>
      <c r="AE5" s="698"/>
      <c r="AF5" s="698"/>
      <c r="AG5" s="698"/>
      <c r="AH5" s="698"/>
      <c r="AI5" s="698"/>
      <c r="AJ5" s="698"/>
      <c r="AK5" s="698"/>
      <c r="AL5" s="685">
        <v>66.7</v>
      </c>
      <c r="AM5" s="654"/>
      <c r="AN5" s="654"/>
      <c r="AO5" s="686"/>
      <c r="AP5" s="673" t="s">
        <v>207</v>
      </c>
      <c r="AQ5" s="674"/>
      <c r="AR5" s="674"/>
      <c r="AS5" s="674"/>
      <c r="AT5" s="674"/>
      <c r="AU5" s="674"/>
      <c r="AV5" s="674"/>
      <c r="AW5" s="674"/>
      <c r="AX5" s="674"/>
      <c r="AY5" s="674"/>
      <c r="AZ5" s="674"/>
      <c r="BA5" s="674"/>
      <c r="BB5" s="674"/>
      <c r="BC5" s="674"/>
      <c r="BD5" s="674"/>
      <c r="BE5" s="674"/>
      <c r="BF5" s="675"/>
      <c r="BG5" s="586">
        <v>6474395</v>
      </c>
      <c r="BH5" s="587"/>
      <c r="BI5" s="587"/>
      <c r="BJ5" s="587"/>
      <c r="BK5" s="587"/>
      <c r="BL5" s="587"/>
      <c r="BM5" s="587"/>
      <c r="BN5" s="588"/>
      <c r="BO5" s="639">
        <v>92.2</v>
      </c>
      <c r="BP5" s="639"/>
      <c r="BQ5" s="639"/>
      <c r="BR5" s="639"/>
      <c r="BS5" s="640">
        <v>34239</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83411</v>
      </c>
      <c r="S6" s="587"/>
      <c r="T6" s="587"/>
      <c r="U6" s="587"/>
      <c r="V6" s="587"/>
      <c r="W6" s="587"/>
      <c r="X6" s="587"/>
      <c r="Y6" s="588"/>
      <c r="Z6" s="639">
        <v>0.5</v>
      </c>
      <c r="AA6" s="639"/>
      <c r="AB6" s="639"/>
      <c r="AC6" s="639"/>
      <c r="AD6" s="640">
        <v>83411</v>
      </c>
      <c r="AE6" s="640"/>
      <c r="AF6" s="640"/>
      <c r="AG6" s="640"/>
      <c r="AH6" s="640"/>
      <c r="AI6" s="640"/>
      <c r="AJ6" s="640"/>
      <c r="AK6" s="640"/>
      <c r="AL6" s="609">
        <v>0.9</v>
      </c>
      <c r="AM6" s="641"/>
      <c r="AN6" s="641"/>
      <c r="AO6" s="642"/>
      <c r="AP6" s="583" t="s">
        <v>212</v>
      </c>
      <c r="AQ6" s="584"/>
      <c r="AR6" s="584"/>
      <c r="AS6" s="584"/>
      <c r="AT6" s="584"/>
      <c r="AU6" s="584"/>
      <c r="AV6" s="584"/>
      <c r="AW6" s="584"/>
      <c r="AX6" s="584"/>
      <c r="AY6" s="584"/>
      <c r="AZ6" s="584"/>
      <c r="BA6" s="584"/>
      <c r="BB6" s="584"/>
      <c r="BC6" s="584"/>
      <c r="BD6" s="584"/>
      <c r="BE6" s="584"/>
      <c r="BF6" s="585"/>
      <c r="BG6" s="586">
        <v>6474395</v>
      </c>
      <c r="BH6" s="587"/>
      <c r="BI6" s="587"/>
      <c r="BJ6" s="587"/>
      <c r="BK6" s="587"/>
      <c r="BL6" s="587"/>
      <c r="BM6" s="587"/>
      <c r="BN6" s="588"/>
      <c r="BO6" s="639">
        <v>92.2</v>
      </c>
      <c r="BP6" s="639"/>
      <c r="BQ6" s="639"/>
      <c r="BR6" s="639"/>
      <c r="BS6" s="640">
        <v>34239</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230533</v>
      </c>
      <c r="CS6" s="587"/>
      <c r="CT6" s="587"/>
      <c r="CU6" s="587"/>
      <c r="CV6" s="587"/>
      <c r="CW6" s="587"/>
      <c r="CX6" s="587"/>
      <c r="CY6" s="588"/>
      <c r="CZ6" s="639">
        <v>1.4</v>
      </c>
      <c r="DA6" s="639"/>
      <c r="DB6" s="639"/>
      <c r="DC6" s="639"/>
      <c r="DD6" s="592" t="s">
        <v>214</v>
      </c>
      <c r="DE6" s="587"/>
      <c r="DF6" s="587"/>
      <c r="DG6" s="587"/>
      <c r="DH6" s="587"/>
      <c r="DI6" s="587"/>
      <c r="DJ6" s="587"/>
      <c r="DK6" s="587"/>
      <c r="DL6" s="587"/>
      <c r="DM6" s="587"/>
      <c r="DN6" s="587"/>
      <c r="DO6" s="587"/>
      <c r="DP6" s="588"/>
      <c r="DQ6" s="592">
        <v>230533</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24894</v>
      </c>
      <c r="S7" s="587"/>
      <c r="T7" s="587"/>
      <c r="U7" s="587"/>
      <c r="V7" s="587"/>
      <c r="W7" s="587"/>
      <c r="X7" s="587"/>
      <c r="Y7" s="588"/>
      <c r="Z7" s="639">
        <v>0.1</v>
      </c>
      <c r="AA7" s="639"/>
      <c r="AB7" s="639"/>
      <c r="AC7" s="639"/>
      <c r="AD7" s="640">
        <v>24894</v>
      </c>
      <c r="AE7" s="640"/>
      <c r="AF7" s="640"/>
      <c r="AG7" s="640"/>
      <c r="AH7" s="640"/>
      <c r="AI7" s="640"/>
      <c r="AJ7" s="640"/>
      <c r="AK7" s="640"/>
      <c r="AL7" s="609">
        <v>0.3</v>
      </c>
      <c r="AM7" s="641"/>
      <c r="AN7" s="641"/>
      <c r="AO7" s="642"/>
      <c r="AP7" s="583" t="s">
        <v>216</v>
      </c>
      <c r="AQ7" s="584"/>
      <c r="AR7" s="584"/>
      <c r="AS7" s="584"/>
      <c r="AT7" s="584"/>
      <c r="AU7" s="584"/>
      <c r="AV7" s="584"/>
      <c r="AW7" s="584"/>
      <c r="AX7" s="584"/>
      <c r="AY7" s="584"/>
      <c r="AZ7" s="584"/>
      <c r="BA7" s="584"/>
      <c r="BB7" s="584"/>
      <c r="BC7" s="584"/>
      <c r="BD7" s="584"/>
      <c r="BE7" s="584"/>
      <c r="BF7" s="585"/>
      <c r="BG7" s="586">
        <v>3165675</v>
      </c>
      <c r="BH7" s="587"/>
      <c r="BI7" s="587"/>
      <c r="BJ7" s="587"/>
      <c r="BK7" s="587"/>
      <c r="BL7" s="587"/>
      <c r="BM7" s="587"/>
      <c r="BN7" s="588"/>
      <c r="BO7" s="639">
        <v>45.1</v>
      </c>
      <c r="BP7" s="639"/>
      <c r="BQ7" s="639"/>
      <c r="BR7" s="639"/>
      <c r="BS7" s="640">
        <v>34239</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1715047</v>
      </c>
      <c r="CS7" s="587"/>
      <c r="CT7" s="587"/>
      <c r="CU7" s="587"/>
      <c r="CV7" s="587"/>
      <c r="CW7" s="587"/>
      <c r="CX7" s="587"/>
      <c r="CY7" s="588"/>
      <c r="CZ7" s="639">
        <v>10.199999999999999</v>
      </c>
      <c r="DA7" s="639"/>
      <c r="DB7" s="639"/>
      <c r="DC7" s="639"/>
      <c r="DD7" s="592">
        <v>146781</v>
      </c>
      <c r="DE7" s="587"/>
      <c r="DF7" s="587"/>
      <c r="DG7" s="587"/>
      <c r="DH7" s="587"/>
      <c r="DI7" s="587"/>
      <c r="DJ7" s="587"/>
      <c r="DK7" s="587"/>
      <c r="DL7" s="587"/>
      <c r="DM7" s="587"/>
      <c r="DN7" s="587"/>
      <c r="DO7" s="587"/>
      <c r="DP7" s="588"/>
      <c r="DQ7" s="592">
        <v>1561456</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39133</v>
      </c>
      <c r="S8" s="587"/>
      <c r="T8" s="587"/>
      <c r="U8" s="587"/>
      <c r="V8" s="587"/>
      <c r="W8" s="587"/>
      <c r="X8" s="587"/>
      <c r="Y8" s="588"/>
      <c r="Z8" s="639">
        <v>0.2</v>
      </c>
      <c r="AA8" s="639"/>
      <c r="AB8" s="639"/>
      <c r="AC8" s="639"/>
      <c r="AD8" s="640">
        <v>39133</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74765</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7208155</v>
      </c>
      <c r="CS8" s="587"/>
      <c r="CT8" s="587"/>
      <c r="CU8" s="587"/>
      <c r="CV8" s="587"/>
      <c r="CW8" s="587"/>
      <c r="CX8" s="587"/>
      <c r="CY8" s="588"/>
      <c r="CZ8" s="639">
        <v>42.9</v>
      </c>
      <c r="DA8" s="639"/>
      <c r="DB8" s="639"/>
      <c r="DC8" s="639"/>
      <c r="DD8" s="592">
        <v>17840</v>
      </c>
      <c r="DE8" s="587"/>
      <c r="DF8" s="587"/>
      <c r="DG8" s="587"/>
      <c r="DH8" s="587"/>
      <c r="DI8" s="587"/>
      <c r="DJ8" s="587"/>
      <c r="DK8" s="587"/>
      <c r="DL8" s="587"/>
      <c r="DM8" s="587"/>
      <c r="DN8" s="587"/>
      <c r="DO8" s="587"/>
      <c r="DP8" s="588"/>
      <c r="DQ8" s="592">
        <v>3849090</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61704</v>
      </c>
      <c r="S9" s="587"/>
      <c r="T9" s="587"/>
      <c r="U9" s="587"/>
      <c r="V9" s="587"/>
      <c r="W9" s="587"/>
      <c r="X9" s="587"/>
      <c r="Y9" s="588"/>
      <c r="Z9" s="639">
        <v>0.4</v>
      </c>
      <c r="AA9" s="639"/>
      <c r="AB9" s="639"/>
      <c r="AC9" s="639"/>
      <c r="AD9" s="640">
        <v>61704</v>
      </c>
      <c r="AE9" s="640"/>
      <c r="AF9" s="640"/>
      <c r="AG9" s="640"/>
      <c r="AH9" s="640"/>
      <c r="AI9" s="640"/>
      <c r="AJ9" s="640"/>
      <c r="AK9" s="640"/>
      <c r="AL9" s="609">
        <v>0.6</v>
      </c>
      <c r="AM9" s="641"/>
      <c r="AN9" s="641"/>
      <c r="AO9" s="642"/>
      <c r="AP9" s="583" t="s">
        <v>222</v>
      </c>
      <c r="AQ9" s="584"/>
      <c r="AR9" s="584"/>
      <c r="AS9" s="584"/>
      <c r="AT9" s="584"/>
      <c r="AU9" s="584"/>
      <c r="AV9" s="584"/>
      <c r="AW9" s="584"/>
      <c r="AX9" s="584"/>
      <c r="AY9" s="584"/>
      <c r="AZ9" s="584"/>
      <c r="BA9" s="584"/>
      <c r="BB9" s="584"/>
      <c r="BC9" s="584"/>
      <c r="BD9" s="584"/>
      <c r="BE9" s="584"/>
      <c r="BF9" s="585"/>
      <c r="BG9" s="586">
        <v>2749298</v>
      </c>
      <c r="BH9" s="587"/>
      <c r="BI9" s="587"/>
      <c r="BJ9" s="587"/>
      <c r="BK9" s="587"/>
      <c r="BL9" s="587"/>
      <c r="BM9" s="587"/>
      <c r="BN9" s="588"/>
      <c r="BO9" s="639">
        <v>39.1</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1345266</v>
      </c>
      <c r="CS9" s="587"/>
      <c r="CT9" s="587"/>
      <c r="CU9" s="587"/>
      <c r="CV9" s="587"/>
      <c r="CW9" s="587"/>
      <c r="CX9" s="587"/>
      <c r="CY9" s="588"/>
      <c r="CZ9" s="639">
        <v>8</v>
      </c>
      <c r="DA9" s="639"/>
      <c r="DB9" s="639"/>
      <c r="DC9" s="639"/>
      <c r="DD9" s="592">
        <v>29382</v>
      </c>
      <c r="DE9" s="587"/>
      <c r="DF9" s="587"/>
      <c r="DG9" s="587"/>
      <c r="DH9" s="587"/>
      <c r="DI9" s="587"/>
      <c r="DJ9" s="587"/>
      <c r="DK9" s="587"/>
      <c r="DL9" s="587"/>
      <c r="DM9" s="587"/>
      <c r="DN9" s="587"/>
      <c r="DO9" s="587"/>
      <c r="DP9" s="588"/>
      <c r="DQ9" s="592">
        <v>1315780</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447357</v>
      </c>
      <c r="S10" s="587"/>
      <c r="T10" s="587"/>
      <c r="U10" s="587"/>
      <c r="V10" s="587"/>
      <c r="W10" s="587"/>
      <c r="X10" s="587"/>
      <c r="Y10" s="588"/>
      <c r="Z10" s="639">
        <v>2.6</v>
      </c>
      <c r="AA10" s="639"/>
      <c r="AB10" s="639"/>
      <c r="AC10" s="639"/>
      <c r="AD10" s="640">
        <v>447357</v>
      </c>
      <c r="AE10" s="640"/>
      <c r="AF10" s="640"/>
      <c r="AG10" s="640"/>
      <c r="AH10" s="640"/>
      <c r="AI10" s="640"/>
      <c r="AJ10" s="640"/>
      <c r="AK10" s="640"/>
      <c r="AL10" s="609">
        <v>4.5999999999999996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119048</v>
      </c>
      <c r="BH10" s="587"/>
      <c r="BI10" s="587"/>
      <c r="BJ10" s="587"/>
      <c r="BK10" s="587"/>
      <c r="BL10" s="587"/>
      <c r="BM10" s="587"/>
      <c r="BN10" s="588"/>
      <c r="BO10" s="639">
        <v>1.7</v>
      </c>
      <c r="BP10" s="639"/>
      <c r="BQ10" s="639"/>
      <c r="BR10" s="639"/>
      <c r="BS10" s="592">
        <v>19687</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88675</v>
      </c>
      <c r="CS10" s="587"/>
      <c r="CT10" s="587"/>
      <c r="CU10" s="587"/>
      <c r="CV10" s="587"/>
      <c r="CW10" s="587"/>
      <c r="CX10" s="587"/>
      <c r="CY10" s="588"/>
      <c r="CZ10" s="639">
        <v>0.5</v>
      </c>
      <c r="DA10" s="639"/>
      <c r="DB10" s="639"/>
      <c r="DC10" s="639"/>
      <c r="DD10" s="592" t="s">
        <v>111</v>
      </c>
      <c r="DE10" s="587"/>
      <c r="DF10" s="587"/>
      <c r="DG10" s="587"/>
      <c r="DH10" s="587"/>
      <c r="DI10" s="587"/>
      <c r="DJ10" s="587"/>
      <c r="DK10" s="587"/>
      <c r="DL10" s="587"/>
      <c r="DM10" s="587"/>
      <c r="DN10" s="587"/>
      <c r="DO10" s="587"/>
      <c r="DP10" s="588"/>
      <c r="DQ10" s="592">
        <v>6411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222564</v>
      </c>
      <c r="BH11" s="587"/>
      <c r="BI11" s="587"/>
      <c r="BJ11" s="587"/>
      <c r="BK11" s="587"/>
      <c r="BL11" s="587"/>
      <c r="BM11" s="587"/>
      <c r="BN11" s="588"/>
      <c r="BO11" s="639">
        <v>3.2</v>
      </c>
      <c r="BP11" s="639"/>
      <c r="BQ11" s="639"/>
      <c r="BR11" s="639"/>
      <c r="BS11" s="592">
        <v>14552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54211</v>
      </c>
      <c r="CS11" s="587"/>
      <c r="CT11" s="587"/>
      <c r="CU11" s="587"/>
      <c r="CV11" s="587"/>
      <c r="CW11" s="587"/>
      <c r="CX11" s="587"/>
      <c r="CY11" s="588"/>
      <c r="CZ11" s="639">
        <v>0.3</v>
      </c>
      <c r="DA11" s="639"/>
      <c r="DB11" s="639"/>
      <c r="DC11" s="639"/>
      <c r="DD11" s="592">
        <v>5950</v>
      </c>
      <c r="DE11" s="587"/>
      <c r="DF11" s="587"/>
      <c r="DG11" s="587"/>
      <c r="DH11" s="587"/>
      <c r="DI11" s="587"/>
      <c r="DJ11" s="587"/>
      <c r="DK11" s="587"/>
      <c r="DL11" s="587"/>
      <c r="DM11" s="587"/>
      <c r="DN11" s="587"/>
      <c r="DO11" s="587"/>
      <c r="DP11" s="588"/>
      <c r="DQ11" s="592">
        <v>49207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2923454</v>
      </c>
      <c r="BH12" s="587"/>
      <c r="BI12" s="587"/>
      <c r="BJ12" s="587"/>
      <c r="BK12" s="587"/>
      <c r="BL12" s="587"/>
      <c r="BM12" s="587"/>
      <c r="BN12" s="588"/>
      <c r="BO12" s="639">
        <v>41.6</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117069</v>
      </c>
      <c r="CS12" s="587"/>
      <c r="CT12" s="587"/>
      <c r="CU12" s="587"/>
      <c r="CV12" s="587"/>
      <c r="CW12" s="587"/>
      <c r="CX12" s="587"/>
      <c r="CY12" s="588"/>
      <c r="CZ12" s="639">
        <v>0.7</v>
      </c>
      <c r="DA12" s="639"/>
      <c r="DB12" s="639"/>
      <c r="DC12" s="639"/>
      <c r="DD12" s="592">
        <v>6148</v>
      </c>
      <c r="DE12" s="587"/>
      <c r="DF12" s="587"/>
      <c r="DG12" s="587"/>
      <c r="DH12" s="587"/>
      <c r="DI12" s="587"/>
      <c r="DJ12" s="587"/>
      <c r="DK12" s="587"/>
      <c r="DL12" s="587"/>
      <c r="DM12" s="587"/>
      <c r="DN12" s="587"/>
      <c r="DO12" s="587"/>
      <c r="DP12" s="588"/>
      <c r="DQ12" s="592">
        <v>43433</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30910</v>
      </c>
      <c r="S13" s="587"/>
      <c r="T13" s="587"/>
      <c r="U13" s="587"/>
      <c r="V13" s="587"/>
      <c r="W13" s="587"/>
      <c r="X13" s="587"/>
      <c r="Y13" s="588"/>
      <c r="Z13" s="639">
        <v>0.2</v>
      </c>
      <c r="AA13" s="639"/>
      <c r="AB13" s="639"/>
      <c r="AC13" s="639"/>
      <c r="AD13" s="640">
        <v>30910</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2901779</v>
      </c>
      <c r="BH13" s="587"/>
      <c r="BI13" s="587"/>
      <c r="BJ13" s="587"/>
      <c r="BK13" s="587"/>
      <c r="BL13" s="587"/>
      <c r="BM13" s="587"/>
      <c r="BN13" s="588"/>
      <c r="BO13" s="639">
        <v>41.3</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1818403</v>
      </c>
      <c r="CS13" s="587"/>
      <c r="CT13" s="587"/>
      <c r="CU13" s="587"/>
      <c r="CV13" s="587"/>
      <c r="CW13" s="587"/>
      <c r="CX13" s="587"/>
      <c r="CY13" s="588"/>
      <c r="CZ13" s="639">
        <v>10.8</v>
      </c>
      <c r="DA13" s="639"/>
      <c r="DB13" s="639"/>
      <c r="DC13" s="639"/>
      <c r="DD13" s="592">
        <v>717369</v>
      </c>
      <c r="DE13" s="587"/>
      <c r="DF13" s="587"/>
      <c r="DG13" s="587"/>
      <c r="DH13" s="587"/>
      <c r="DI13" s="587"/>
      <c r="DJ13" s="587"/>
      <c r="DK13" s="587"/>
      <c r="DL13" s="587"/>
      <c r="DM13" s="587"/>
      <c r="DN13" s="587"/>
      <c r="DO13" s="587"/>
      <c r="DP13" s="588"/>
      <c r="DQ13" s="592">
        <v>1124493</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55318</v>
      </c>
      <c r="BH14" s="587"/>
      <c r="BI14" s="587"/>
      <c r="BJ14" s="587"/>
      <c r="BK14" s="587"/>
      <c r="BL14" s="587"/>
      <c r="BM14" s="587"/>
      <c r="BN14" s="588"/>
      <c r="BO14" s="639">
        <v>0.8</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913408</v>
      </c>
      <c r="CS14" s="587"/>
      <c r="CT14" s="587"/>
      <c r="CU14" s="587"/>
      <c r="CV14" s="587"/>
      <c r="CW14" s="587"/>
      <c r="CX14" s="587"/>
      <c r="CY14" s="588"/>
      <c r="CZ14" s="639">
        <v>5.4</v>
      </c>
      <c r="DA14" s="639"/>
      <c r="DB14" s="639"/>
      <c r="DC14" s="639"/>
      <c r="DD14" s="592">
        <v>111065</v>
      </c>
      <c r="DE14" s="587"/>
      <c r="DF14" s="587"/>
      <c r="DG14" s="587"/>
      <c r="DH14" s="587"/>
      <c r="DI14" s="587"/>
      <c r="DJ14" s="587"/>
      <c r="DK14" s="587"/>
      <c r="DL14" s="587"/>
      <c r="DM14" s="587"/>
      <c r="DN14" s="587"/>
      <c r="DO14" s="587"/>
      <c r="DP14" s="588"/>
      <c r="DQ14" s="592">
        <v>879592</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40476</v>
      </c>
      <c r="S15" s="587"/>
      <c r="T15" s="587"/>
      <c r="U15" s="587"/>
      <c r="V15" s="587"/>
      <c r="W15" s="587"/>
      <c r="X15" s="587"/>
      <c r="Y15" s="588"/>
      <c r="Z15" s="639">
        <v>0.2</v>
      </c>
      <c r="AA15" s="639"/>
      <c r="AB15" s="639"/>
      <c r="AC15" s="639"/>
      <c r="AD15" s="640">
        <v>40476</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329948</v>
      </c>
      <c r="BH15" s="587"/>
      <c r="BI15" s="587"/>
      <c r="BJ15" s="587"/>
      <c r="BK15" s="587"/>
      <c r="BL15" s="587"/>
      <c r="BM15" s="587"/>
      <c r="BN15" s="588"/>
      <c r="BO15" s="639">
        <v>4.7</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2096674</v>
      </c>
      <c r="CS15" s="587"/>
      <c r="CT15" s="587"/>
      <c r="CU15" s="587"/>
      <c r="CV15" s="587"/>
      <c r="CW15" s="587"/>
      <c r="CX15" s="587"/>
      <c r="CY15" s="588"/>
      <c r="CZ15" s="639">
        <v>12.5</v>
      </c>
      <c r="DA15" s="639"/>
      <c r="DB15" s="639"/>
      <c r="DC15" s="639"/>
      <c r="DD15" s="592">
        <v>730426</v>
      </c>
      <c r="DE15" s="587"/>
      <c r="DF15" s="587"/>
      <c r="DG15" s="587"/>
      <c r="DH15" s="587"/>
      <c r="DI15" s="587"/>
      <c r="DJ15" s="587"/>
      <c r="DK15" s="587"/>
      <c r="DL15" s="587"/>
      <c r="DM15" s="587"/>
      <c r="DN15" s="587"/>
      <c r="DO15" s="587"/>
      <c r="DP15" s="588"/>
      <c r="DQ15" s="592">
        <v>1385430</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2697037</v>
      </c>
      <c r="S16" s="587"/>
      <c r="T16" s="587"/>
      <c r="U16" s="587"/>
      <c r="V16" s="587"/>
      <c r="W16" s="587"/>
      <c r="X16" s="587"/>
      <c r="Y16" s="588"/>
      <c r="Z16" s="639">
        <v>15.4</v>
      </c>
      <c r="AA16" s="639"/>
      <c r="AB16" s="639"/>
      <c r="AC16" s="639"/>
      <c r="AD16" s="640">
        <v>2439679</v>
      </c>
      <c r="AE16" s="640"/>
      <c r="AF16" s="640"/>
      <c r="AG16" s="640"/>
      <c r="AH16" s="640"/>
      <c r="AI16" s="640"/>
      <c r="AJ16" s="640"/>
      <c r="AK16" s="640"/>
      <c r="AL16" s="609">
        <v>25.1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2439679</v>
      </c>
      <c r="S17" s="587"/>
      <c r="T17" s="587"/>
      <c r="U17" s="587"/>
      <c r="V17" s="587"/>
      <c r="W17" s="587"/>
      <c r="X17" s="587"/>
      <c r="Y17" s="588"/>
      <c r="Z17" s="639">
        <v>14</v>
      </c>
      <c r="AA17" s="639"/>
      <c r="AB17" s="639"/>
      <c r="AC17" s="639"/>
      <c r="AD17" s="640">
        <v>2439679</v>
      </c>
      <c r="AE17" s="640"/>
      <c r="AF17" s="640"/>
      <c r="AG17" s="640"/>
      <c r="AH17" s="640"/>
      <c r="AI17" s="640"/>
      <c r="AJ17" s="640"/>
      <c r="AK17" s="640"/>
      <c r="AL17" s="609">
        <v>25.1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1223790</v>
      </c>
      <c r="CS17" s="587"/>
      <c r="CT17" s="587"/>
      <c r="CU17" s="587"/>
      <c r="CV17" s="587"/>
      <c r="CW17" s="587"/>
      <c r="CX17" s="587"/>
      <c r="CY17" s="588"/>
      <c r="CZ17" s="639">
        <v>7.3</v>
      </c>
      <c r="DA17" s="639"/>
      <c r="DB17" s="639"/>
      <c r="DC17" s="639"/>
      <c r="DD17" s="592" t="s">
        <v>111</v>
      </c>
      <c r="DE17" s="587"/>
      <c r="DF17" s="587"/>
      <c r="DG17" s="587"/>
      <c r="DH17" s="587"/>
      <c r="DI17" s="587"/>
      <c r="DJ17" s="587"/>
      <c r="DK17" s="587"/>
      <c r="DL17" s="587"/>
      <c r="DM17" s="587"/>
      <c r="DN17" s="587"/>
      <c r="DO17" s="587"/>
      <c r="DP17" s="588"/>
      <c r="DQ17" s="592">
        <v>1149408</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257354</v>
      </c>
      <c r="S18" s="587"/>
      <c r="T18" s="587"/>
      <c r="U18" s="587"/>
      <c r="V18" s="587"/>
      <c r="W18" s="587"/>
      <c r="X18" s="587"/>
      <c r="Y18" s="588"/>
      <c r="Z18" s="639">
        <v>1.5</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4</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548551</v>
      </c>
      <c r="BH19" s="587"/>
      <c r="BI19" s="587"/>
      <c r="BJ19" s="587"/>
      <c r="BK19" s="587"/>
      <c r="BL19" s="587"/>
      <c r="BM19" s="587"/>
      <c r="BN19" s="588"/>
      <c r="BO19" s="639">
        <v>7.8</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10447868</v>
      </c>
      <c r="S20" s="587"/>
      <c r="T20" s="587"/>
      <c r="U20" s="587"/>
      <c r="V20" s="587"/>
      <c r="W20" s="587"/>
      <c r="X20" s="587"/>
      <c r="Y20" s="588"/>
      <c r="Z20" s="639">
        <v>59.8</v>
      </c>
      <c r="AA20" s="639"/>
      <c r="AB20" s="639"/>
      <c r="AC20" s="639"/>
      <c r="AD20" s="640">
        <v>9641959</v>
      </c>
      <c r="AE20" s="640"/>
      <c r="AF20" s="640"/>
      <c r="AG20" s="640"/>
      <c r="AH20" s="640"/>
      <c r="AI20" s="640"/>
      <c r="AJ20" s="640"/>
      <c r="AK20" s="640"/>
      <c r="AL20" s="609">
        <v>99.3</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548551</v>
      </c>
      <c r="BH20" s="587"/>
      <c r="BI20" s="587"/>
      <c r="BJ20" s="587"/>
      <c r="BK20" s="587"/>
      <c r="BL20" s="587"/>
      <c r="BM20" s="587"/>
      <c r="BN20" s="588"/>
      <c r="BO20" s="639">
        <v>7.8</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16811231</v>
      </c>
      <c r="CS20" s="587"/>
      <c r="CT20" s="587"/>
      <c r="CU20" s="587"/>
      <c r="CV20" s="587"/>
      <c r="CW20" s="587"/>
      <c r="CX20" s="587"/>
      <c r="CY20" s="588"/>
      <c r="CZ20" s="639">
        <v>100</v>
      </c>
      <c r="DA20" s="639"/>
      <c r="DB20" s="639"/>
      <c r="DC20" s="639"/>
      <c r="DD20" s="592">
        <v>1764961</v>
      </c>
      <c r="DE20" s="587"/>
      <c r="DF20" s="587"/>
      <c r="DG20" s="587"/>
      <c r="DH20" s="587"/>
      <c r="DI20" s="587"/>
      <c r="DJ20" s="587"/>
      <c r="DK20" s="587"/>
      <c r="DL20" s="587"/>
      <c r="DM20" s="587"/>
      <c r="DN20" s="587"/>
      <c r="DO20" s="587"/>
      <c r="DP20" s="588"/>
      <c r="DQ20" s="592">
        <v>11594833</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9589</v>
      </c>
      <c r="S21" s="587"/>
      <c r="T21" s="587"/>
      <c r="U21" s="587"/>
      <c r="V21" s="587"/>
      <c r="W21" s="587"/>
      <c r="X21" s="587"/>
      <c r="Y21" s="588"/>
      <c r="Z21" s="639">
        <v>0.1</v>
      </c>
      <c r="AA21" s="639"/>
      <c r="AB21" s="639"/>
      <c r="AC21" s="639"/>
      <c r="AD21" s="640">
        <v>9589</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149554</v>
      </c>
      <c r="S22" s="587"/>
      <c r="T22" s="587"/>
      <c r="U22" s="587"/>
      <c r="V22" s="587"/>
      <c r="W22" s="587"/>
      <c r="X22" s="587"/>
      <c r="Y22" s="588"/>
      <c r="Z22" s="639">
        <v>0.9</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238107</v>
      </c>
      <c r="S23" s="587"/>
      <c r="T23" s="587"/>
      <c r="U23" s="587"/>
      <c r="V23" s="587"/>
      <c r="W23" s="587"/>
      <c r="X23" s="587"/>
      <c r="Y23" s="588"/>
      <c r="Z23" s="639">
        <v>1.4</v>
      </c>
      <c r="AA23" s="639"/>
      <c r="AB23" s="639"/>
      <c r="AC23" s="639"/>
      <c r="AD23" s="640">
        <v>52119</v>
      </c>
      <c r="AE23" s="640"/>
      <c r="AF23" s="640"/>
      <c r="AG23" s="640"/>
      <c r="AH23" s="640"/>
      <c r="AI23" s="640"/>
      <c r="AJ23" s="640"/>
      <c r="AK23" s="640"/>
      <c r="AL23" s="609">
        <v>0.5</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548551</v>
      </c>
      <c r="BH23" s="587"/>
      <c r="BI23" s="587"/>
      <c r="BJ23" s="587"/>
      <c r="BK23" s="587"/>
      <c r="BL23" s="587"/>
      <c r="BM23" s="587"/>
      <c r="BN23" s="588"/>
      <c r="BO23" s="639">
        <v>7.8</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33000</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8755621</v>
      </c>
      <c r="CS24" s="637"/>
      <c r="CT24" s="637"/>
      <c r="CU24" s="637"/>
      <c r="CV24" s="637"/>
      <c r="CW24" s="637"/>
      <c r="CX24" s="637"/>
      <c r="CY24" s="684"/>
      <c r="CZ24" s="688">
        <v>52.1</v>
      </c>
      <c r="DA24" s="689"/>
      <c r="DB24" s="689"/>
      <c r="DC24" s="690"/>
      <c r="DD24" s="683">
        <v>5539115</v>
      </c>
      <c r="DE24" s="637"/>
      <c r="DF24" s="637"/>
      <c r="DG24" s="637"/>
      <c r="DH24" s="637"/>
      <c r="DI24" s="637"/>
      <c r="DJ24" s="637"/>
      <c r="DK24" s="684"/>
      <c r="DL24" s="683">
        <v>5472697</v>
      </c>
      <c r="DM24" s="637"/>
      <c r="DN24" s="637"/>
      <c r="DO24" s="637"/>
      <c r="DP24" s="637"/>
      <c r="DQ24" s="637"/>
      <c r="DR24" s="637"/>
      <c r="DS24" s="637"/>
      <c r="DT24" s="637"/>
      <c r="DU24" s="637"/>
      <c r="DV24" s="684"/>
      <c r="DW24" s="685">
        <v>51.2</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3015770</v>
      </c>
      <c r="S25" s="587"/>
      <c r="T25" s="587"/>
      <c r="U25" s="587"/>
      <c r="V25" s="587"/>
      <c r="W25" s="587"/>
      <c r="X25" s="587"/>
      <c r="Y25" s="588"/>
      <c r="Z25" s="639">
        <v>17.3</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3194084</v>
      </c>
      <c r="CS25" s="605"/>
      <c r="CT25" s="605"/>
      <c r="CU25" s="605"/>
      <c r="CV25" s="605"/>
      <c r="CW25" s="605"/>
      <c r="CX25" s="605"/>
      <c r="CY25" s="606"/>
      <c r="CZ25" s="589">
        <v>19</v>
      </c>
      <c r="DA25" s="607"/>
      <c r="DB25" s="607"/>
      <c r="DC25" s="608"/>
      <c r="DD25" s="592">
        <v>2954454</v>
      </c>
      <c r="DE25" s="605"/>
      <c r="DF25" s="605"/>
      <c r="DG25" s="605"/>
      <c r="DH25" s="605"/>
      <c r="DI25" s="605"/>
      <c r="DJ25" s="605"/>
      <c r="DK25" s="606"/>
      <c r="DL25" s="592">
        <v>2935013</v>
      </c>
      <c r="DM25" s="605"/>
      <c r="DN25" s="605"/>
      <c r="DO25" s="605"/>
      <c r="DP25" s="605"/>
      <c r="DQ25" s="605"/>
      <c r="DR25" s="605"/>
      <c r="DS25" s="605"/>
      <c r="DT25" s="605"/>
      <c r="DU25" s="605"/>
      <c r="DV25" s="606"/>
      <c r="DW25" s="609">
        <v>27.4</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1997359</v>
      </c>
      <c r="CS26" s="587"/>
      <c r="CT26" s="587"/>
      <c r="CU26" s="587"/>
      <c r="CV26" s="587"/>
      <c r="CW26" s="587"/>
      <c r="CX26" s="587"/>
      <c r="CY26" s="588"/>
      <c r="CZ26" s="589">
        <v>11.9</v>
      </c>
      <c r="DA26" s="607"/>
      <c r="DB26" s="607"/>
      <c r="DC26" s="608"/>
      <c r="DD26" s="592">
        <v>1783071</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1183555</v>
      </c>
      <c r="S27" s="587"/>
      <c r="T27" s="587"/>
      <c r="U27" s="587"/>
      <c r="V27" s="587"/>
      <c r="W27" s="587"/>
      <c r="X27" s="587"/>
      <c r="Y27" s="588"/>
      <c r="Z27" s="639">
        <v>6.8</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7022946</v>
      </c>
      <c r="BH27" s="587"/>
      <c r="BI27" s="587"/>
      <c r="BJ27" s="587"/>
      <c r="BK27" s="587"/>
      <c r="BL27" s="587"/>
      <c r="BM27" s="587"/>
      <c r="BN27" s="588"/>
      <c r="BO27" s="639">
        <v>100</v>
      </c>
      <c r="BP27" s="639"/>
      <c r="BQ27" s="639"/>
      <c r="BR27" s="639"/>
      <c r="BS27" s="592">
        <v>34239</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4337747</v>
      </c>
      <c r="CS27" s="605"/>
      <c r="CT27" s="605"/>
      <c r="CU27" s="605"/>
      <c r="CV27" s="605"/>
      <c r="CW27" s="605"/>
      <c r="CX27" s="605"/>
      <c r="CY27" s="606"/>
      <c r="CZ27" s="589">
        <v>25.8</v>
      </c>
      <c r="DA27" s="607"/>
      <c r="DB27" s="607"/>
      <c r="DC27" s="608"/>
      <c r="DD27" s="592">
        <v>1435253</v>
      </c>
      <c r="DE27" s="605"/>
      <c r="DF27" s="605"/>
      <c r="DG27" s="605"/>
      <c r="DH27" s="605"/>
      <c r="DI27" s="605"/>
      <c r="DJ27" s="605"/>
      <c r="DK27" s="606"/>
      <c r="DL27" s="592">
        <v>1388276</v>
      </c>
      <c r="DM27" s="605"/>
      <c r="DN27" s="605"/>
      <c r="DO27" s="605"/>
      <c r="DP27" s="605"/>
      <c r="DQ27" s="605"/>
      <c r="DR27" s="605"/>
      <c r="DS27" s="605"/>
      <c r="DT27" s="605"/>
      <c r="DU27" s="605"/>
      <c r="DV27" s="606"/>
      <c r="DW27" s="609">
        <v>13</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18627</v>
      </c>
      <c r="S28" s="587"/>
      <c r="T28" s="587"/>
      <c r="U28" s="587"/>
      <c r="V28" s="587"/>
      <c r="W28" s="587"/>
      <c r="X28" s="587"/>
      <c r="Y28" s="588"/>
      <c r="Z28" s="639">
        <v>0.1</v>
      </c>
      <c r="AA28" s="639"/>
      <c r="AB28" s="639"/>
      <c r="AC28" s="639"/>
      <c r="AD28" s="640">
        <v>1137</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1223790</v>
      </c>
      <c r="CS28" s="587"/>
      <c r="CT28" s="587"/>
      <c r="CU28" s="587"/>
      <c r="CV28" s="587"/>
      <c r="CW28" s="587"/>
      <c r="CX28" s="587"/>
      <c r="CY28" s="588"/>
      <c r="CZ28" s="589">
        <v>7.3</v>
      </c>
      <c r="DA28" s="607"/>
      <c r="DB28" s="607"/>
      <c r="DC28" s="608"/>
      <c r="DD28" s="592">
        <v>1149408</v>
      </c>
      <c r="DE28" s="587"/>
      <c r="DF28" s="587"/>
      <c r="DG28" s="587"/>
      <c r="DH28" s="587"/>
      <c r="DI28" s="587"/>
      <c r="DJ28" s="587"/>
      <c r="DK28" s="588"/>
      <c r="DL28" s="592">
        <v>1149408</v>
      </c>
      <c r="DM28" s="587"/>
      <c r="DN28" s="587"/>
      <c r="DO28" s="587"/>
      <c r="DP28" s="587"/>
      <c r="DQ28" s="587"/>
      <c r="DR28" s="587"/>
      <c r="DS28" s="587"/>
      <c r="DT28" s="587"/>
      <c r="DU28" s="587"/>
      <c r="DV28" s="588"/>
      <c r="DW28" s="609">
        <v>10.7</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59228</v>
      </c>
      <c r="S29" s="587"/>
      <c r="T29" s="587"/>
      <c r="U29" s="587"/>
      <c r="V29" s="587"/>
      <c r="W29" s="587"/>
      <c r="X29" s="587"/>
      <c r="Y29" s="588"/>
      <c r="Z29" s="639">
        <v>0.3</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1221783</v>
      </c>
      <c r="CS29" s="605"/>
      <c r="CT29" s="605"/>
      <c r="CU29" s="605"/>
      <c r="CV29" s="605"/>
      <c r="CW29" s="605"/>
      <c r="CX29" s="605"/>
      <c r="CY29" s="606"/>
      <c r="CZ29" s="589">
        <v>7.3</v>
      </c>
      <c r="DA29" s="607"/>
      <c r="DB29" s="607"/>
      <c r="DC29" s="608"/>
      <c r="DD29" s="592">
        <v>1147401</v>
      </c>
      <c r="DE29" s="605"/>
      <c r="DF29" s="605"/>
      <c r="DG29" s="605"/>
      <c r="DH29" s="605"/>
      <c r="DI29" s="605"/>
      <c r="DJ29" s="605"/>
      <c r="DK29" s="606"/>
      <c r="DL29" s="592">
        <v>1147401</v>
      </c>
      <c r="DM29" s="605"/>
      <c r="DN29" s="605"/>
      <c r="DO29" s="605"/>
      <c r="DP29" s="605"/>
      <c r="DQ29" s="605"/>
      <c r="DR29" s="605"/>
      <c r="DS29" s="605"/>
      <c r="DT29" s="605"/>
      <c r="DU29" s="605"/>
      <c r="DV29" s="606"/>
      <c r="DW29" s="609">
        <v>10.7</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64682</v>
      </c>
      <c r="S30" s="587"/>
      <c r="T30" s="587"/>
      <c r="U30" s="587"/>
      <c r="V30" s="587"/>
      <c r="W30" s="587"/>
      <c r="X30" s="587"/>
      <c r="Y30" s="588"/>
      <c r="Z30" s="639">
        <v>0.4</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99</v>
      </c>
      <c r="BH30" s="653"/>
      <c r="BI30" s="653"/>
      <c r="BJ30" s="653"/>
      <c r="BK30" s="653"/>
      <c r="BL30" s="653"/>
      <c r="BM30" s="654">
        <v>96.2</v>
      </c>
      <c r="BN30" s="653"/>
      <c r="BO30" s="653"/>
      <c r="BP30" s="653"/>
      <c r="BQ30" s="655"/>
      <c r="BR30" s="652">
        <v>98.8</v>
      </c>
      <c r="BS30" s="653"/>
      <c r="BT30" s="653"/>
      <c r="BU30" s="653"/>
      <c r="BV30" s="653"/>
      <c r="BW30" s="653"/>
      <c r="BX30" s="654">
        <v>95.8</v>
      </c>
      <c r="BY30" s="653"/>
      <c r="BZ30" s="653"/>
      <c r="CA30" s="653"/>
      <c r="CB30" s="655"/>
      <c r="CD30" s="658"/>
      <c r="CE30" s="659"/>
      <c r="CF30" s="623" t="s">
        <v>291</v>
      </c>
      <c r="CG30" s="620"/>
      <c r="CH30" s="620"/>
      <c r="CI30" s="620"/>
      <c r="CJ30" s="620"/>
      <c r="CK30" s="620"/>
      <c r="CL30" s="620"/>
      <c r="CM30" s="620"/>
      <c r="CN30" s="620"/>
      <c r="CO30" s="620"/>
      <c r="CP30" s="620"/>
      <c r="CQ30" s="621"/>
      <c r="CR30" s="586">
        <v>1052495</v>
      </c>
      <c r="CS30" s="587"/>
      <c r="CT30" s="587"/>
      <c r="CU30" s="587"/>
      <c r="CV30" s="587"/>
      <c r="CW30" s="587"/>
      <c r="CX30" s="587"/>
      <c r="CY30" s="588"/>
      <c r="CZ30" s="589">
        <v>6.3</v>
      </c>
      <c r="DA30" s="607"/>
      <c r="DB30" s="607"/>
      <c r="DC30" s="608"/>
      <c r="DD30" s="592">
        <v>986326</v>
      </c>
      <c r="DE30" s="587"/>
      <c r="DF30" s="587"/>
      <c r="DG30" s="587"/>
      <c r="DH30" s="587"/>
      <c r="DI30" s="587"/>
      <c r="DJ30" s="587"/>
      <c r="DK30" s="588"/>
      <c r="DL30" s="592">
        <v>986326</v>
      </c>
      <c r="DM30" s="587"/>
      <c r="DN30" s="587"/>
      <c r="DO30" s="587"/>
      <c r="DP30" s="587"/>
      <c r="DQ30" s="587"/>
      <c r="DR30" s="587"/>
      <c r="DS30" s="587"/>
      <c r="DT30" s="587"/>
      <c r="DU30" s="587"/>
      <c r="DV30" s="588"/>
      <c r="DW30" s="609">
        <v>9.1999999999999993</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430578</v>
      </c>
      <c r="S31" s="587"/>
      <c r="T31" s="587"/>
      <c r="U31" s="587"/>
      <c r="V31" s="587"/>
      <c r="W31" s="587"/>
      <c r="X31" s="587"/>
      <c r="Y31" s="588"/>
      <c r="Z31" s="639">
        <v>2.5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98.9</v>
      </c>
      <c r="BH31" s="605"/>
      <c r="BI31" s="605"/>
      <c r="BJ31" s="605"/>
      <c r="BK31" s="605"/>
      <c r="BL31" s="605"/>
      <c r="BM31" s="641">
        <v>95.5</v>
      </c>
      <c r="BN31" s="651"/>
      <c r="BO31" s="651"/>
      <c r="BP31" s="651"/>
      <c r="BQ31" s="615"/>
      <c r="BR31" s="650">
        <v>98.5</v>
      </c>
      <c r="BS31" s="605"/>
      <c r="BT31" s="605"/>
      <c r="BU31" s="605"/>
      <c r="BV31" s="605"/>
      <c r="BW31" s="605"/>
      <c r="BX31" s="641">
        <v>94.9</v>
      </c>
      <c r="BY31" s="651"/>
      <c r="BZ31" s="651"/>
      <c r="CA31" s="651"/>
      <c r="CB31" s="615"/>
      <c r="CD31" s="658"/>
      <c r="CE31" s="659"/>
      <c r="CF31" s="623" t="s">
        <v>295</v>
      </c>
      <c r="CG31" s="620"/>
      <c r="CH31" s="620"/>
      <c r="CI31" s="620"/>
      <c r="CJ31" s="620"/>
      <c r="CK31" s="620"/>
      <c r="CL31" s="620"/>
      <c r="CM31" s="620"/>
      <c r="CN31" s="620"/>
      <c r="CO31" s="620"/>
      <c r="CP31" s="620"/>
      <c r="CQ31" s="621"/>
      <c r="CR31" s="586">
        <v>169288</v>
      </c>
      <c r="CS31" s="605"/>
      <c r="CT31" s="605"/>
      <c r="CU31" s="605"/>
      <c r="CV31" s="605"/>
      <c r="CW31" s="605"/>
      <c r="CX31" s="605"/>
      <c r="CY31" s="606"/>
      <c r="CZ31" s="589">
        <v>1</v>
      </c>
      <c r="DA31" s="607"/>
      <c r="DB31" s="607"/>
      <c r="DC31" s="608"/>
      <c r="DD31" s="592">
        <v>161075</v>
      </c>
      <c r="DE31" s="605"/>
      <c r="DF31" s="605"/>
      <c r="DG31" s="605"/>
      <c r="DH31" s="605"/>
      <c r="DI31" s="605"/>
      <c r="DJ31" s="605"/>
      <c r="DK31" s="606"/>
      <c r="DL31" s="592">
        <v>161075</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221274</v>
      </c>
      <c r="S32" s="587"/>
      <c r="T32" s="587"/>
      <c r="U32" s="587"/>
      <c r="V32" s="587"/>
      <c r="W32" s="587"/>
      <c r="X32" s="587"/>
      <c r="Y32" s="588"/>
      <c r="Z32" s="639">
        <v>1.3</v>
      </c>
      <c r="AA32" s="639"/>
      <c r="AB32" s="639"/>
      <c r="AC32" s="639"/>
      <c r="AD32" s="640">
        <v>933</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99.1</v>
      </c>
      <c r="BH32" s="571"/>
      <c r="BI32" s="571"/>
      <c r="BJ32" s="571"/>
      <c r="BK32" s="571"/>
      <c r="BL32" s="571"/>
      <c r="BM32" s="634">
        <v>96.5</v>
      </c>
      <c r="BN32" s="571"/>
      <c r="BO32" s="571"/>
      <c r="BP32" s="571"/>
      <c r="BQ32" s="628"/>
      <c r="BR32" s="649">
        <v>99.1</v>
      </c>
      <c r="BS32" s="571"/>
      <c r="BT32" s="571"/>
      <c r="BU32" s="571"/>
      <c r="BV32" s="571"/>
      <c r="BW32" s="571"/>
      <c r="BX32" s="634">
        <v>96.6</v>
      </c>
      <c r="BY32" s="571"/>
      <c r="BZ32" s="571"/>
      <c r="CA32" s="571"/>
      <c r="CB32" s="628"/>
      <c r="CD32" s="660"/>
      <c r="CE32" s="661"/>
      <c r="CF32" s="623" t="s">
        <v>298</v>
      </c>
      <c r="CG32" s="620"/>
      <c r="CH32" s="620"/>
      <c r="CI32" s="620"/>
      <c r="CJ32" s="620"/>
      <c r="CK32" s="620"/>
      <c r="CL32" s="620"/>
      <c r="CM32" s="620"/>
      <c r="CN32" s="620"/>
      <c r="CO32" s="620"/>
      <c r="CP32" s="620"/>
      <c r="CQ32" s="621"/>
      <c r="CR32" s="586">
        <v>2007</v>
      </c>
      <c r="CS32" s="587"/>
      <c r="CT32" s="587"/>
      <c r="CU32" s="587"/>
      <c r="CV32" s="587"/>
      <c r="CW32" s="587"/>
      <c r="CX32" s="587"/>
      <c r="CY32" s="588"/>
      <c r="CZ32" s="589">
        <v>0</v>
      </c>
      <c r="DA32" s="607"/>
      <c r="DB32" s="607"/>
      <c r="DC32" s="608"/>
      <c r="DD32" s="592">
        <v>2007</v>
      </c>
      <c r="DE32" s="587"/>
      <c r="DF32" s="587"/>
      <c r="DG32" s="587"/>
      <c r="DH32" s="587"/>
      <c r="DI32" s="587"/>
      <c r="DJ32" s="587"/>
      <c r="DK32" s="588"/>
      <c r="DL32" s="592">
        <v>2007</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1600500</v>
      </c>
      <c r="S33" s="587"/>
      <c r="T33" s="587"/>
      <c r="U33" s="587"/>
      <c r="V33" s="587"/>
      <c r="W33" s="587"/>
      <c r="X33" s="587"/>
      <c r="Y33" s="588"/>
      <c r="Z33" s="639">
        <v>9.1999999999999993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6290649</v>
      </c>
      <c r="CS33" s="605"/>
      <c r="CT33" s="605"/>
      <c r="CU33" s="605"/>
      <c r="CV33" s="605"/>
      <c r="CW33" s="605"/>
      <c r="CX33" s="605"/>
      <c r="CY33" s="606"/>
      <c r="CZ33" s="589">
        <v>37.4</v>
      </c>
      <c r="DA33" s="607"/>
      <c r="DB33" s="607"/>
      <c r="DC33" s="608"/>
      <c r="DD33" s="592">
        <v>5513164</v>
      </c>
      <c r="DE33" s="605"/>
      <c r="DF33" s="605"/>
      <c r="DG33" s="605"/>
      <c r="DH33" s="605"/>
      <c r="DI33" s="605"/>
      <c r="DJ33" s="605"/>
      <c r="DK33" s="606"/>
      <c r="DL33" s="592">
        <v>4816296</v>
      </c>
      <c r="DM33" s="605"/>
      <c r="DN33" s="605"/>
      <c r="DO33" s="605"/>
      <c r="DP33" s="605"/>
      <c r="DQ33" s="605"/>
      <c r="DR33" s="605"/>
      <c r="DS33" s="605"/>
      <c r="DT33" s="605"/>
      <c r="DU33" s="605"/>
      <c r="DV33" s="606"/>
      <c r="DW33" s="609">
        <v>45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2038607</v>
      </c>
      <c r="CS34" s="587"/>
      <c r="CT34" s="587"/>
      <c r="CU34" s="587"/>
      <c r="CV34" s="587"/>
      <c r="CW34" s="587"/>
      <c r="CX34" s="587"/>
      <c r="CY34" s="588"/>
      <c r="CZ34" s="589">
        <v>12.1</v>
      </c>
      <c r="DA34" s="607"/>
      <c r="DB34" s="607"/>
      <c r="DC34" s="608"/>
      <c r="DD34" s="592">
        <v>1697091</v>
      </c>
      <c r="DE34" s="587"/>
      <c r="DF34" s="587"/>
      <c r="DG34" s="587"/>
      <c r="DH34" s="587"/>
      <c r="DI34" s="587"/>
      <c r="DJ34" s="587"/>
      <c r="DK34" s="588"/>
      <c r="DL34" s="592">
        <v>1496622</v>
      </c>
      <c r="DM34" s="587"/>
      <c r="DN34" s="587"/>
      <c r="DO34" s="587"/>
      <c r="DP34" s="587"/>
      <c r="DQ34" s="587"/>
      <c r="DR34" s="587"/>
      <c r="DS34" s="587"/>
      <c r="DT34" s="587"/>
      <c r="DU34" s="587"/>
      <c r="DV34" s="588"/>
      <c r="DW34" s="609">
        <v>14</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991100</v>
      </c>
      <c r="S35" s="587"/>
      <c r="T35" s="587"/>
      <c r="U35" s="587"/>
      <c r="V35" s="587"/>
      <c r="W35" s="587"/>
      <c r="X35" s="587"/>
      <c r="Y35" s="588"/>
      <c r="Z35" s="639">
        <v>5.7</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2226631</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14185</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58574</v>
      </c>
      <c r="CS35" s="605"/>
      <c r="CT35" s="605"/>
      <c r="CU35" s="605"/>
      <c r="CV35" s="605"/>
      <c r="CW35" s="605"/>
      <c r="CX35" s="605"/>
      <c r="CY35" s="606"/>
      <c r="CZ35" s="589">
        <v>0.3</v>
      </c>
      <c r="DA35" s="607"/>
      <c r="DB35" s="607"/>
      <c r="DC35" s="608"/>
      <c r="DD35" s="592">
        <v>55197</v>
      </c>
      <c r="DE35" s="605"/>
      <c r="DF35" s="605"/>
      <c r="DG35" s="605"/>
      <c r="DH35" s="605"/>
      <c r="DI35" s="605"/>
      <c r="DJ35" s="605"/>
      <c r="DK35" s="606"/>
      <c r="DL35" s="592">
        <v>55197</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17472332</v>
      </c>
      <c r="S36" s="627"/>
      <c r="T36" s="627"/>
      <c r="U36" s="627"/>
      <c r="V36" s="627"/>
      <c r="W36" s="627"/>
      <c r="X36" s="627"/>
      <c r="Y36" s="630"/>
      <c r="Z36" s="631">
        <v>100</v>
      </c>
      <c r="AA36" s="631"/>
      <c r="AB36" s="631"/>
      <c r="AC36" s="631"/>
      <c r="AD36" s="632">
        <v>9705737</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741000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-144742</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1797978</v>
      </c>
      <c r="CS36" s="587"/>
      <c r="CT36" s="587"/>
      <c r="CU36" s="587"/>
      <c r="CV36" s="587"/>
      <c r="CW36" s="587"/>
      <c r="CX36" s="587"/>
      <c r="CY36" s="588"/>
      <c r="CZ36" s="589">
        <v>10.7</v>
      </c>
      <c r="DA36" s="607"/>
      <c r="DB36" s="607"/>
      <c r="DC36" s="608"/>
      <c r="DD36" s="592">
        <v>1735415</v>
      </c>
      <c r="DE36" s="587"/>
      <c r="DF36" s="587"/>
      <c r="DG36" s="587"/>
      <c r="DH36" s="587"/>
      <c r="DI36" s="587"/>
      <c r="DJ36" s="587"/>
      <c r="DK36" s="588"/>
      <c r="DL36" s="592">
        <v>1527834</v>
      </c>
      <c r="DM36" s="587"/>
      <c r="DN36" s="587"/>
      <c r="DO36" s="587"/>
      <c r="DP36" s="587"/>
      <c r="DQ36" s="587"/>
      <c r="DR36" s="587"/>
      <c r="DS36" s="587"/>
      <c r="DT36" s="587"/>
      <c r="DU36" s="587"/>
      <c r="DV36" s="588"/>
      <c r="DW36" s="609">
        <v>14.3</v>
      </c>
      <c r="DX36" s="610"/>
      <c r="DY36" s="610"/>
      <c r="DZ36" s="610"/>
      <c r="EA36" s="610"/>
      <c r="EB36" s="610"/>
      <c r="EC36" s="611"/>
    </row>
    <row r="37" spans="2:133" ht="11.25" customHeight="1">
      <c r="AQ37" s="612" t="s">
        <v>313</v>
      </c>
      <c r="AR37" s="613"/>
      <c r="AS37" s="613"/>
      <c r="AT37" s="613"/>
      <c r="AU37" s="613"/>
      <c r="AV37" s="613"/>
      <c r="AW37" s="613"/>
      <c r="AX37" s="613"/>
      <c r="AY37" s="614"/>
      <c r="AZ37" s="586">
        <v>4096</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8054</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1244428</v>
      </c>
      <c r="CS37" s="605"/>
      <c r="CT37" s="605"/>
      <c r="CU37" s="605"/>
      <c r="CV37" s="605"/>
      <c r="CW37" s="605"/>
      <c r="CX37" s="605"/>
      <c r="CY37" s="606"/>
      <c r="CZ37" s="589">
        <v>7.4</v>
      </c>
      <c r="DA37" s="607"/>
      <c r="DB37" s="607"/>
      <c r="DC37" s="608"/>
      <c r="DD37" s="592">
        <v>1242510</v>
      </c>
      <c r="DE37" s="605"/>
      <c r="DF37" s="605"/>
      <c r="DG37" s="605"/>
      <c r="DH37" s="605"/>
      <c r="DI37" s="605"/>
      <c r="DJ37" s="605"/>
      <c r="DK37" s="606"/>
      <c r="DL37" s="592">
        <v>1155839</v>
      </c>
      <c r="DM37" s="605"/>
      <c r="DN37" s="605"/>
      <c r="DO37" s="605"/>
      <c r="DP37" s="605"/>
      <c r="DQ37" s="605"/>
      <c r="DR37" s="605"/>
      <c r="DS37" s="605"/>
      <c r="DT37" s="605"/>
      <c r="DU37" s="605"/>
      <c r="DV37" s="606"/>
      <c r="DW37" s="609">
        <v>10.8</v>
      </c>
      <c r="DX37" s="610"/>
      <c r="DY37" s="610"/>
      <c r="DZ37" s="610"/>
      <c r="EA37" s="610"/>
      <c r="EB37" s="610"/>
      <c r="EC37" s="611"/>
    </row>
    <row r="38" spans="2:133" ht="11.25" customHeight="1">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13546</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2222535</v>
      </c>
      <c r="CS38" s="587"/>
      <c r="CT38" s="587"/>
      <c r="CU38" s="587"/>
      <c r="CV38" s="587"/>
      <c r="CW38" s="587"/>
      <c r="CX38" s="587"/>
      <c r="CY38" s="588"/>
      <c r="CZ38" s="589">
        <v>13.2</v>
      </c>
      <c r="DA38" s="607"/>
      <c r="DB38" s="607"/>
      <c r="DC38" s="608"/>
      <c r="DD38" s="592">
        <v>2018706</v>
      </c>
      <c r="DE38" s="587"/>
      <c r="DF38" s="587"/>
      <c r="DG38" s="587"/>
      <c r="DH38" s="587"/>
      <c r="DI38" s="587"/>
      <c r="DJ38" s="587"/>
      <c r="DK38" s="588"/>
      <c r="DL38" s="592">
        <v>1736643</v>
      </c>
      <c r="DM38" s="587"/>
      <c r="DN38" s="587"/>
      <c r="DO38" s="587"/>
      <c r="DP38" s="587"/>
      <c r="DQ38" s="587"/>
      <c r="DR38" s="587"/>
      <c r="DS38" s="587"/>
      <c r="DT38" s="587"/>
      <c r="DU38" s="587"/>
      <c r="DV38" s="588"/>
      <c r="DW38" s="609">
        <v>16.2</v>
      </c>
      <c r="DX38" s="610"/>
      <c r="DY38" s="610"/>
      <c r="DZ38" s="610"/>
      <c r="EA38" s="610"/>
      <c r="EB38" s="610"/>
      <c r="EC38" s="611"/>
    </row>
    <row r="39" spans="2:133" ht="11.25" customHeight="1">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83</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62175</v>
      </c>
      <c r="CS39" s="605"/>
      <c r="CT39" s="605"/>
      <c r="CU39" s="605"/>
      <c r="CV39" s="605"/>
      <c r="CW39" s="605"/>
      <c r="CX39" s="605"/>
      <c r="CY39" s="606"/>
      <c r="CZ39" s="589">
        <v>0.4</v>
      </c>
      <c r="DA39" s="607"/>
      <c r="DB39" s="607"/>
      <c r="DC39" s="608"/>
      <c r="DD39" s="592">
        <v>6755</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451745</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88</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110780</v>
      </c>
      <c r="CS40" s="587"/>
      <c r="CT40" s="587"/>
      <c r="CU40" s="587"/>
      <c r="CV40" s="587"/>
      <c r="CW40" s="587"/>
      <c r="CX40" s="587"/>
      <c r="CY40" s="588"/>
      <c r="CZ40" s="589">
        <v>0.7</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1029790</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303</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1764961</v>
      </c>
      <c r="CS42" s="587"/>
      <c r="CT42" s="587"/>
      <c r="CU42" s="587"/>
      <c r="CV42" s="587"/>
      <c r="CW42" s="587"/>
      <c r="CX42" s="587"/>
      <c r="CY42" s="588"/>
      <c r="CZ42" s="589">
        <v>10.5</v>
      </c>
      <c r="DA42" s="590"/>
      <c r="DB42" s="590"/>
      <c r="DC42" s="591"/>
      <c r="DD42" s="592">
        <v>542554</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38472</v>
      </c>
      <c r="CS43" s="605"/>
      <c r="CT43" s="605"/>
      <c r="CU43" s="605"/>
      <c r="CV43" s="605"/>
      <c r="CW43" s="605"/>
      <c r="CX43" s="605"/>
      <c r="CY43" s="606"/>
      <c r="CZ43" s="589">
        <v>0.2</v>
      </c>
      <c r="DA43" s="607"/>
      <c r="DB43" s="607"/>
      <c r="DC43" s="608"/>
      <c r="DD43" s="592">
        <v>38472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1764961</v>
      </c>
      <c r="CS44" s="587"/>
      <c r="CT44" s="587"/>
      <c r="CU44" s="587"/>
      <c r="CV44" s="587"/>
      <c r="CW44" s="587"/>
      <c r="CX44" s="587"/>
      <c r="CY44" s="588"/>
      <c r="CZ44" s="589">
        <v>10.5</v>
      </c>
      <c r="DA44" s="590"/>
      <c r="DB44" s="590"/>
      <c r="DC44" s="591"/>
      <c r="DD44" s="592">
        <v>542554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1366665</v>
      </c>
      <c r="CS45" s="605"/>
      <c r="CT45" s="605"/>
      <c r="CU45" s="605"/>
      <c r="CV45" s="605"/>
      <c r="CW45" s="605"/>
      <c r="CX45" s="605"/>
      <c r="CY45" s="606"/>
      <c r="CZ45" s="589">
        <v>8.1</v>
      </c>
      <c r="DA45" s="607"/>
      <c r="DB45" s="607"/>
      <c r="DC45" s="608"/>
      <c r="DD45" s="592">
        <v>190819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398296</v>
      </c>
      <c r="CS46" s="587"/>
      <c r="CT46" s="587"/>
      <c r="CU46" s="587"/>
      <c r="CV46" s="587"/>
      <c r="CW46" s="587"/>
      <c r="CX46" s="587"/>
      <c r="CY46" s="588"/>
      <c r="CZ46" s="589">
        <v>2.4</v>
      </c>
      <c r="DA46" s="590"/>
      <c r="DB46" s="590"/>
      <c r="DC46" s="591"/>
      <c r="DD46" s="592">
        <v>351735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340</v>
      </c>
      <c r="CS47" s="605"/>
      <c r="CT47" s="605"/>
      <c r="CU47" s="605"/>
      <c r="CV47" s="605"/>
      <c r="CW47" s="605"/>
      <c r="CX47" s="605"/>
      <c r="CY47" s="606"/>
      <c r="CZ47" s="589" t="s">
        <v>340</v>
      </c>
      <c r="DA47" s="607"/>
      <c r="DB47" s="607"/>
      <c r="DC47" s="608"/>
      <c r="DD47" s="592" t="s">
        <v>340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16811231</v>
      </c>
      <c r="CS49" s="571"/>
      <c r="CT49" s="571"/>
      <c r="CU49" s="571"/>
      <c r="CV49" s="571"/>
      <c r="CW49" s="571"/>
      <c r="CX49" s="571"/>
      <c r="CY49" s="572"/>
      <c r="CZ49" s="573">
        <v>100</v>
      </c>
      <c r="DA49" s="574"/>
      <c r="DB49" s="574"/>
      <c r="DC49" s="575"/>
      <c r="DD49" s="576">
        <v>11594833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16" zoomScale="70" zoomScaleNormal="25" zoomScaleSheetLayoutView="70" workbookViewId="0">
      <selection activeCell="AK31" sqref="AK31:AO3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17486</v>
      </c>
      <c r="R7" s="1099"/>
      <c r="S7" s="1099"/>
      <c r="T7" s="1099"/>
      <c r="U7" s="1099"/>
      <c r="V7" s="1099">
        <v>16825</v>
      </c>
      <c r="W7" s="1099"/>
      <c r="X7" s="1099"/>
      <c r="Y7" s="1099"/>
      <c r="Z7" s="1099"/>
      <c r="AA7" s="1099">
        <v>661</v>
      </c>
      <c r="AB7" s="1099"/>
      <c r="AC7" s="1099"/>
      <c r="AD7" s="1099"/>
      <c r="AE7" s="1100"/>
      <c r="AF7" s="1101">
        <v>519</v>
      </c>
      <c r="AG7" s="1102"/>
      <c r="AH7" s="1102"/>
      <c r="AI7" s="1102"/>
      <c r="AJ7" s="1103"/>
      <c r="AK7" s="1085">
        <v>65</v>
      </c>
      <c r="AL7" s="1086"/>
      <c r="AM7" s="1086"/>
      <c r="AN7" s="1086"/>
      <c r="AO7" s="1086"/>
      <c r="AP7" s="1086">
        <v>13216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545</v>
      </c>
      <c r="BS7" s="1089" t="s">
        <v>537</v>
      </c>
      <c r="BT7" s="1090"/>
      <c r="BU7" s="1090"/>
      <c r="BV7" s="1090"/>
      <c r="BW7" s="1090"/>
      <c r="BX7" s="1090"/>
      <c r="BY7" s="1090"/>
      <c r="BZ7" s="1090"/>
      <c r="CA7" s="1090"/>
      <c r="CB7" s="1090"/>
      <c r="CC7" s="1090"/>
      <c r="CD7" s="1090"/>
      <c r="CE7" s="1090"/>
      <c r="CF7" s="1090"/>
      <c r="CG7" s="1091"/>
      <c r="CH7" s="1082">
        <v>0</v>
      </c>
      <c r="CI7" s="1083"/>
      <c r="CJ7" s="1083"/>
      <c r="CK7" s="1083"/>
      <c r="CL7" s="1084"/>
      <c r="CM7" s="1082">
        <v>21</v>
      </c>
      <c r="CN7" s="1083"/>
      <c r="CO7" s="1083"/>
      <c r="CP7" s="1083"/>
      <c r="CQ7" s="1084"/>
      <c r="CR7" s="1082">
        <v>2</v>
      </c>
      <c r="CS7" s="1083"/>
      <c r="CT7" s="1083"/>
      <c r="CU7" s="1083"/>
      <c r="CV7" s="1084"/>
      <c r="CW7" s="1082">
        <v>6</v>
      </c>
      <c r="CX7" s="1083"/>
      <c r="CY7" s="1083"/>
      <c r="CZ7" s="1083"/>
      <c r="DA7" s="1084"/>
      <c r="DB7" s="1082" t="s">
        <v>527</v>
      </c>
      <c r="DC7" s="1083"/>
      <c r="DD7" s="1083"/>
      <c r="DE7" s="1083"/>
      <c r="DF7" s="1084"/>
      <c r="DG7" s="1082">
        <v>295</v>
      </c>
      <c r="DH7" s="1083"/>
      <c r="DI7" s="1083"/>
      <c r="DJ7" s="1083"/>
      <c r="DK7" s="1084"/>
      <c r="DL7" s="1082" t="s">
        <v>527</v>
      </c>
      <c r="DM7" s="1083"/>
      <c r="DN7" s="1083"/>
      <c r="DO7" s="1083"/>
      <c r="DP7" s="1084"/>
      <c r="DQ7" s="1082" t="s">
        <v>527</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538</v>
      </c>
      <c r="BT8" s="1009"/>
      <c r="BU8" s="1009"/>
      <c r="BV8" s="1009"/>
      <c r="BW8" s="1009"/>
      <c r="BX8" s="1009"/>
      <c r="BY8" s="1009"/>
      <c r="BZ8" s="1009"/>
      <c r="CA8" s="1009"/>
      <c r="CB8" s="1009"/>
      <c r="CC8" s="1009"/>
      <c r="CD8" s="1009"/>
      <c r="CE8" s="1009"/>
      <c r="CF8" s="1009"/>
      <c r="CG8" s="1010"/>
      <c r="CH8" s="721">
        <v>1</v>
      </c>
      <c r="CI8" s="722"/>
      <c r="CJ8" s="722"/>
      <c r="CK8" s="722"/>
      <c r="CL8" s="723"/>
      <c r="CM8" s="721">
        <v>61</v>
      </c>
      <c r="CN8" s="722"/>
      <c r="CO8" s="722"/>
      <c r="CP8" s="722"/>
      <c r="CQ8" s="723"/>
      <c r="CR8" s="721">
        <v>22</v>
      </c>
      <c r="CS8" s="722"/>
      <c r="CT8" s="722"/>
      <c r="CU8" s="722"/>
      <c r="CV8" s="723"/>
      <c r="CW8" s="721">
        <v>52</v>
      </c>
      <c r="CX8" s="722"/>
      <c r="CY8" s="722"/>
      <c r="CZ8" s="722"/>
      <c r="DA8" s="723"/>
      <c r="DB8" s="721" t="s">
        <v>527</v>
      </c>
      <c r="DC8" s="722"/>
      <c r="DD8" s="722"/>
      <c r="DE8" s="722"/>
      <c r="DF8" s="723"/>
      <c r="DG8" s="721" t="s">
        <v>527</v>
      </c>
      <c r="DH8" s="722"/>
      <c r="DI8" s="722"/>
      <c r="DJ8" s="722"/>
      <c r="DK8" s="723"/>
      <c r="DL8" s="721" t="s">
        <v>527</v>
      </c>
      <c r="DM8" s="722"/>
      <c r="DN8" s="722"/>
      <c r="DO8" s="722"/>
      <c r="DP8" s="723"/>
      <c r="DQ8" s="721" t="s">
        <v>527</v>
      </c>
      <c r="DR8" s="722"/>
      <c r="DS8" s="722"/>
      <c r="DT8" s="722"/>
      <c r="DU8" s="723"/>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539</v>
      </c>
      <c r="BT9" s="1009"/>
      <c r="BU9" s="1009"/>
      <c r="BV9" s="1009"/>
      <c r="BW9" s="1009"/>
      <c r="BX9" s="1009"/>
      <c r="BY9" s="1009"/>
      <c r="BZ9" s="1009"/>
      <c r="CA9" s="1009"/>
      <c r="CB9" s="1009"/>
      <c r="CC9" s="1009"/>
      <c r="CD9" s="1009"/>
      <c r="CE9" s="1009"/>
      <c r="CF9" s="1009"/>
      <c r="CG9" s="1010"/>
      <c r="CH9" s="721" t="s">
        <v>542</v>
      </c>
      <c r="CI9" s="722"/>
      <c r="CJ9" s="722"/>
      <c r="CK9" s="722"/>
      <c r="CL9" s="723"/>
      <c r="CM9" s="721">
        <v>23</v>
      </c>
      <c r="CN9" s="722"/>
      <c r="CO9" s="722"/>
      <c r="CP9" s="722"/>
      <c r="CQ9" s="723"/>
      <c r="CR9" s="721">
        <v>10</v>
      </c>
      <c r="CS9" s="722"/>
      <c r="CT9" s="722"/>
      <c r="CU9" s="722"/>
      <c r="CV9" s="723"/>
      <c r="CW9" s="721">
        <v>37</v>
      </c>
      <c r="CX9" s="722"/>
      <c r="CY9" s="722"/>
      <c r="CZ9" s="722"/>
      <c r="DA9" s="723"/>
      <c r="DB9" s="721" t="s">
        <v>543</v>
      </c>
      <c r="DC9" s="722"/>
      <c r="DD9" s="722"/>
      <c r="DE9" s="722"/>
      <c r="DF9" s="723"/>
      <c r="DG9" s="721" t="s">
        <v>527</v>
      </c>
      <c r="DH9" s="722"/>
      <c r="DI9" s="722"/>
      <c r="DJ9" s="722"/>
      <c r="DK9" s="723"/>
      <c r="DL9" s="721" t="s">
        <v>544</v>
      </c>
      <c r="DM9" s="722"/>
      <c r="DN9" s="722"/>
      <c r="DO9" s="722"/>
      <c r="DP9" s="723"/>
      <c r="DQ9" s="721" t="s">
        <v>527</v>
      </c>
      <c r="DR9" s="722"/>
      <c r="DS9" s="722"/>
      <c r="DT9" s="722"/>
      <c r="DU9" s="723"/>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540</v>
      </c>
      <c r="BT10" s="1009"/>
      <c r="BU10" s="1009"/>
      <c r="BV10" s="1009"/>
      <c r="BW10" s="1009"/>
      <c r="BX10" s="1009"/>
      <c r="BY10" s="1009"/>
      <c r="BZ10" s="1009"/>
      <c r="CA10" s="1009"/>
      <c r="CB10" s="1009"/>
      <c r="CC10" s="1009"/>
      <c r="CD10" s="1009"/>
      <c r="CE10" s="1009"/>
      <c r="CF10" s="1009"/>
      <c r="CG10" s="1010"/>
      <c r="CH10" s="721">
        <v>11</v>
      </c>
      <c r="CI10" s="722"/>
      <c r="CJ10" s="722"/>
      <c r="CK10" s="722"/>
      <c r="CL10" s="723"/>
      <c r="CM10" s="721">
        <v>24</v>
      </c>
      <c r="CN10" s="722"/>
      <c r="CO10" s="722"/>
      <c r="CP10" s="722"/>
      <c r="CQ10" s="723"/>
      <c r="CR10" s="721">
        <v>8</v>
      </c>
      <c r="CS10" s="722"/>
      <c r="CT10" s="722"/>
      <c r="CU10" s="722"/>
      <c r="CV10" s="723"/>
      <c r="CW10" s="721" t="s">
        <v>543</v>
      </c>
      <c r="CX10" s="722"/>
      <c r="CY10" s="722"/>
      <c r="CZ10" s="722"/>
      <c r="DA10" s="723"/>
      <c r="DB10" s="721" t="s">
        <v>527</v>
      </c>
      <c r="DC10" s="722"/>
      <c r="DD10" s="722"/>
      <c r="DE10" s="722"/>
      <c r="DF10" s="723"/>
      <c r="DG10" s="721" t="s">
        <v>544</v>
      </c>
      <c r="DH10" s="722"/>
      <c r="DI10" s="722"/>
      <c r="DJ10" s="722"/>
      <c r="DK10" s="723"/>
      <c r="DL10" s="721" t="s">
        <v>527</v>
      </c>
      <c r="DM10" s="722"/>
      <c r="DN10" s="722"/>
      <c r="DO10" s="722"/>
      <c r="DP10" s="723"/>
      <c r="DQ10" s="721" t="s">
        <v>527</v>
      </c>
      <c r="DR10" s="722"/>
      <c r="DS10" s="722"/>
      <c r="DT10" s="722"/>
      <c r="DU10" s="723"/>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541</v>
      </c>
      <c r="BT11" s="1009"/>
      <c r="BU11" s="1009"/>
      <c r="BV11" s="1009"/>
      <c r="BW11" s="1009"/>
      <c r="BX11" s="1009"/>
      <c r="BY11" s="1009"/>
      <c r="BZ11" s="1009"/>
      <c r="CA11" s="1009"/>
      <c r="CB11" s="1009"/>
      <c r="CC11" s="1009"/>
      <c r="CD11" s="1009"/>
      <c r="CE11" s="1009"/>
      <c r="CF11" s="1009"/>
      <c r="CG11" s="1010"/>
      <c r="CH11" s="721">
        <v>0</v>
      </c>
      <c r="CI11" s="722"/>
      <c r="CJ11" s="722"/>
      <c r="CK11" s="722"/>
      <c r="CL11" s="723"/>
      <c r="CM11" s="721">
        <v>67</v>
      </c>
      <c r="CN11" s="722"/>
      <c r="CO11" s="722"/>
      <c r="CP11" s="722"/>
      <c r="CQ11" s="723"/>
      <c r="CR11" s="721">
        <v>11</v>
      </c>
      <c r="CS11" s="722"/>
      <c r="CT11" s="722"/>
      <c r="CU11" s="722"/>
      <c r="CV11" s="723"/>
      <c r="CW11" s="721">
        <v>8</v>
      </c>
      <c r="CX11" s="722"/>
      <c r="CY11" s="722"/>
      <c r="CZ11" s="722"/>
      <c r="DA11" s="723"/>
      <c r="DB11" s="721" t="s">
        <v>527</v>
      </c>
      <c r="DC11" s="722"/>
      <c r="DD11" s="722"/>
      <c r="DE11" s="722"/>
      <c r="DF11" s="723"/>
      <c r="DG11" s="721" t="s">
        <v>527</v>
      </c>
      <c r="DH11" s="722"/>
      <c r="DI11" s="722"/>
      <c r="DJ11" s="722"/>
      <c r="DK11" s="723"/>
      <c r="DL11" s="721" t="s">
        <v>527</v>
      </c>
      <c r="DM11" s="722"/>
      <c r="DN11" s="722"/>
      <c r="DO11" s="722"/>
      <c r="DP11" s="723"/>
      <c r="DQ11" s="721" t="s">
        <v>527</v>
      </c>
      <c r="DR11" s="722"/>
      <c r="DS11" s="722"/>
      <c r="DT11" s="722"/>
      <c r="DU11" s="723"/>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721"/>
      <c r="CI12" s="722"/>
      <c r="CJ12" s="722"/>
      <c r="CK12" s="722"/>
      <c r="CL12" s="723"/>
      <c r="CM12" s="721"/>
      <c r="CN12" s="722"/>
      <c r="CO12" s="722"/>
      <c r="CP12" s="722"/>
      <c r="CQ12" s="723"/>
      <c r="CR12" s="721"/>
      <c r="CS12" s="722"/>
      <c r="CT12" s="722"/>
      <c r="CU12" s="722"/>
      <c r="CV12" s="723"/>
      <c r="CW12" s="721"/>
      <c r="CX12" s="722"/>
      <c r="CY12" s="722"/>
      <c r="CZ12" s="722"/>
      <c r="DA12" s="723"/>
      <c r="DB12" s="721"/>
      <c r="DC12" s="722"/>
      <c r="DD12" s="722"/>
      <c r="DE12" s="722"/>
      <c r="DF12" s="723"/>
      <c r="DG12" s="721"/>
      <c r="DH12" s="722"/>
      <c r="DI12" s="722"/>
      <c r="DJ12" s="722"/>
      <c r="DK12" s="723"/>
      <c r="DL12" s="721"/>
      <c r="DM12" s="722"/>
      <c r="DN12" s="722"/>
      <c r="DO12" s="722"/>
      <c r="DP12" s="723"/>
      <c r="DQ12" s="721"/>
      <c r="DR12" s="722"/>
      <c r="DS12" s="722"/>
      <c r="DT12" s="722"/>
      <c r="DU12" s="723"/>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721"/>
      <c r="CI13" s="722"/>
      <c r="CJ13" s="722"/>
      <c r="CK13" s="722"/>
      <c r="CL13" s="723"/>
      <c r="CM13" s="721"/>
      <c r="CN13" s="722"/>
      <c r="CO13" s="722"/>
      <c r="CP13" s="722"/>
      <c r="CQ13" s="723"/>
      <c r="CR13" s="721"/>
      <c r="CS13" s="722"/>
      <c r="CT13" s="722"/>
      <c r="CU13" s="722"/>
      <c r="CV13" s="723"/>
      <c r="CW13" s="721"/>
      <c r="CX13" s="722"/>
      <c r="CY13" s="722"/>
      <c r="CZ13" s="722"/>
      <c r="DA13" s="723"/>
      <c r="DB13" s="721"/>
      <c r="DC13" s="722"/>
      <c r="DD13" s="722"/>
      <c r="DE13" s="722"/>
      <c r="DF13" s="723"/>
      <c r="DG13" s="721"/>
      <c r="DH13" s="722"/>
      <c r="DI13" s="722"/>
      <c r="DJ13" s="722"/>
      <c r="DK13" s="723"/>
      <c r="DL13" s="721"/>
      <c r="DM13" s="722"/>
      <c r="DN13" s="722"/>
      <c r="DO13" s="722"/>
      <c r="DP13" s="723"/>
      <c r="DQ13" s="721"/>
      <c r="DR13" s="722"/>
      <c r="DS13" s="722"/>
      <c r="DT13" s="722"/>
      <c r="DU13" s="723"/>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721"/>
      <c r="CI14" s="722"/>
      <c r="CJ14" s="722"/>
      <c r="CK14" s="722"/>
      <c r="CL14" s="723"/>
      <c r="CM14" s="721"/>
      <c r="CN14" s="722"/>
      <c r="CO14" s="722"/>
      <c r="CP14" s="722"/>
      <c r="CQ14" s="723"/>
      <c r="CR14" s="721"/>
      <c r="CS14" s="722"/>
      <c r="CT14" s="722"/>
      <c r="CU14" s="722"/>
      <c r="CV14" s="723"/>
      <c r="CW14" s="721"/>
      <c r="CX14" s="722"/>
      <c r="CY14" s="722"/>
      <c r="CZ14" s="722"/>
      <c r="DA14" s="723"/>
      <c r="DB14" s="721"/>
      <c r="DC14" s="722"/>
      <c r="DD14" s="722"/>
      <c r="DE14" s="722"/>
      <c r="DF14" s="723"/>
      <c r="DG14" s="721"/>
      <c r="DH14" s="722"/>
      <c r="DI14" s="722"/>
      <c r="DJ14" s="722"/>
      <c r="DK14" s="723"/>
      <c r="DL14" s="721"/>
      <c r="DM14" s="722"/>
      <c r="DN14" s="722"/>
      <c r="DO14" s="722"/>
      <c r="DP14" s="723"/>
      <c r="DQ14" s="721"/>
      <c r="DR14" s="722"/>
      <c r="DS14" s="722"/>
      <c r="DT14" s="722"/>
      <c r="DU14" s="723"/>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721"/>
      <c r="CI15" s="722"/>
      <c r="CJ15" s="722"/>
      <c r="CK15" s="722"/>
      <c r="CL15" s="723"/>
      <c r="CM15" s="721"/>
      <c r="CN15" s="722"/>
      <c r="CO15" s="722"/>
      <c r="CP15" s="722"/>
      <c r="CQ15" s="723"/>
      <c r="CR15" s="721"/>
      <c r="CS15" s="722"/>
      <c r="CT15" s="722"/>
      <c r="CU15" s="722"/>
      <c r="CV15" s="723"/>
      <c r="CW15" s="721"/>
      <c r="CX15" s="722"/>
      <c r="CY15" s="722"/>
      <c r="CZ15" s="722"/>
      <c r="DA15" s="723"/>
      <c r="DB15" s="721"/>
      <c r="DC15" s="722"/>
      <c r="DD15" s="722"/>
      <c r="DE15" s="722"/>
      <c r="DF15" s="723"/>
      <c r="DG15" s="721"/>
      <c r="DH15" s="722"/>
      <c r="DI15" s="722"/>
      <c r="DJ15" s="722"/>
      <c r="DK15" s="723"/>
      <c r="DL15" s="721"/>
      <c r="DM15" s="722"/>
      <c r="DN15" s="722"/>
      <c r="DO15" s="722"/>
      <c r="DP15" s="723"/>
      <c r="DQ15" s="721"/>
      <c r="DR15" s="722"/>
      <c r="DS15" s="722"/>
      <c r="DT15" s="722"/>
      <c r="DU15" s="723"/>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721"/>
      <c r="CI16" s="722"/>
      <c r="CJ16" s="722"/>
      <c r="CK16" s="722"/>
      <c r="CL16" s="723"/>
      <c r="CM16" s="721"/>
      <c r="CN16" s="722"/>
      <c r="CO16" s="722"/>
      <c r="CP16" s="722"/>
      <c r="CQ16" s="723"/>
      <c r="CR16" s="721"/>
      <c r="CS16" s="722"/>
      <c r="CT16" s="722"/>
      <c r="CU16" s="722"/>
      <c r="CV16" s="723"/>
      <c r="CW16" s="721"/>
      <c r="CX16" s="722"/>
      <c r="CY16" s="722"/>
      <c r="CZ16" s="722"/>
      <c r="DA16" s="723"/>
      <c r="DB16" s="721"/>
      <c r="DC16" s="722"/>
      <c r="DD16" s="722"/>
      <c r="DE16" s="722"/>
      <c r="DF16" s="723"/>
      <c r="DG16" s="721"/>
      <c r="DH16" s="722"/>
      <c r="DI16" s="722"/>
      <c r="DJ16" s="722"/>
      <c r="DK16" s="723"/>
      <c r="DL16" s="721"/>
      <c r="DM16" s="722"/>
      <c r="DN16" s="722"/>
      <c r="DO16" s="722"/>
      <c r="DP16" s="723"/>
      <c r="DQ16" s="721"/>
      <c r="DR16" s="722"/>
      <c r="DS16" s="722"/>
      <c r="DT16" s="722"/>
      <c r="DU16" s="723"/>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721"/>
      <c r="CI17" s="722"/>
      <c r="CJ17" s="722"/>
      <c r="CK17" s="722"/>
      <c r="CL17" s="723"/>
      <c r="CM17" s="721"/>
      <c r="CN17" s="722"/>
      <c r="CO17" s="722"/>
      <c r="CP17" s="722"/>
      <c r="CQ17" s="723"/>
      <c r="CR17" s="721"/>
      <c r="CS17" s="722"/>
      <c r="CT17" s="722"/>
      <c r="CU17" s="722"/>
      <c r="CV17" s="723"/>
      <c r="CW17" s="721"/>
      <c r="CX17" s="722"/>
      <c r="CY17" s="722"/>
      <c r="CZ17" s="722"/>
      <c r="DA17" s="723"/>
      <c r="DB17" s="721"/>
      <c r="DC17" s="722"/>
      <c r="DD17" s="722"/>
      <c r="DE17" s="722"/>
      <c r="DF17" s="723"/>
      <c r="DG17" s="721"/>
      <c r="DH17" s="722"/>
      <c r="DI17" s="722"/>
      <c r="DJ17" s="722"/>
      <c r="DK17" s="723"/>
      <c r="DL17" s="721"/>
      <c r="DM17" s="722"/>
      <c r="DN17" s="722"/>
      <c r="DO17" s="722"/>
      <c r="DP17" s="723"/>
      <c r="DQ17" s="721"/>
      <c r="DR17" s="722"/>
      <c r="DS17" s="722"/>
      <c r="DT17" s="722"/>
      <c r="DU17" s="723"/>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721"/>
      <c r="CI18" s="722"/>
      <c r="CJ18" s="722"/>
      <c r="CK18" s="722"/>
      <c r="CL18" s="723"/>
      <c r="CM18" s="721"/>
      <c r="CN18" s="722"/>
      <c r="CO18" s="722"/>
      <c r="CP18" s="722"/>
      <c r="CQ18" s="723"/>
      <c r="CR18" s="721"/>
      <c r="CS18" s="722"/>
      <c r="CT18" s="722"/>
      <c r="CU18" s="722"/>
      <c r="CV18" s="723"/>
      <c r="CW18" s="721"/>
      <c r="CX18" s="722"/>
      <c r="CY18" s="722"/>
      <c r="CZ18" s="722"/>
      <c r="DA18" s="723"/>
      <c r="DB18" s="721"/>
      <c r="DC18" s="722"/>
      <c r="DD18" s="722"/>
      <c r="DE18" s="722"/>
      <c r="DF18" s="723"/>
      <c r="DG18" s="721"/>
      <c r="DH18" s="722"/>
      <c r="DI18" s="722"/>
      <c r="DJ18" s="722"/>
      <c r="DK18" s="723"/>
      <c r="DL18" s="721"/>
      <c r="DM18" s="722"/>
      <c r="DN18" s="722"/>
      <c r="DO18" s="722"/>
      <c r="DP18" s="723"/>
      <c r="DQ18" s="721"/>
      <c r="DR18" s="722"/>
      <c r="DS18" s="722"/>
      <c r="DT18" s="722"/>
      <c r="DU18" s="723"/>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721"/>
      <c r="CI19" s="722"/>
      <c r="CJ19" s="722"/>
      <c r="CK19" s="722"/>
      <c r="CL19" s="723"/>
      <c r="CM19" s="721"/>
      <c r="CN19" s="722"/>
      <c r="CO19" s="722"/>
      <c r="CP19" s="722"/>
      <c r="CQ19" s="723"/>
      <c r="CR19" s="721"/>
      <c r="CS19" s="722"/>
      <c r="CT19" s="722"/>
      <c r="CU19" s="722"/>
      <c r="CV19" s="723"/>
      <c r="CW19" s="721"/>
      <c r="CX19" s="722"/>
      <c r="CY19" s="722"/>
      <c r="CZ19" s="722"/>
      <c r="DA19" s="723"/>
      <c r="DB19" s="721"/>
      <c r="DC19" s="722"/>
      <c r="DD19" s="722"/>
      <c r="DE19" s="722"/>
      <c r="DF19" s="723"/>
      <c r="DG19" s="721"/>
      <c r="DH19" s="722"/>
      <c r="DI19" s="722"/>
      <c r="DJ19" s="722"/>
      <c r="DK19" s="723"/>
      <c r="DL19" s="721"/>
      <c r="DM19" s="722"/>
      <c r="DN19" s="722"/>
      <c r="DO19" s="722"/>
      <c r="DP19" s="723"/>
      <c r="DQ19" s="721"/>
      <c r="DR19" s="722"/>
      <c r="DS19" s="722"/>
      <c r="DT19" s="722"/>
      <c r="DU19" s="723"/>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721"/>
      <c r="CI20" s="722"/>
      <c r="CJ20" s="722"/>
      <c r="CK20" s="722"/>
      <c r="CL20" s="723"/>
      <c r="CM20" s="721"/>
      <c r="CN20" s="722"/>
      <c r="CO20" s="722"/>
      <c r="CP20" s="722"/>
      <c r="CQ20" s="723"/>
      <c r="CR20" s="721"/>
      <c r="CS20" s="722"/>
      <c r="CT20" s="722"/>
      <c r="CU20" s="722"/>
      <c r="CV20" s="723"/>
      <c r="CW20" s="721"/>
      <c r="CX20" s="722"/>
      <c r="CY20" s="722"/>
      <c r="CZ20" s="722"/>
      <c r="DA20" s="723"/>
      <c r="DB20" s="721"/>
      <c r="DC20" s="722"/>
      <c r="DD20" s="722"/>
      <c r="DE20" s="722"/>
      <c r="DF20" s="723"/>
      <c r="DG20" s="721"/>
      <c r="DH20" s="722"/>
      <c r="DI20" s="722"/>
      <c r="DJ20" s="722"/>
      <c r="DK20" s="723"/>
      <c r="DL20" s="721"/>
      <c r="DM20" s="722"/>
      <c r="DN20" s="722"/>
      <c r="DO20" s="722"/>
      <c r="DP20" s="723"/>
      <c r="DQ20" s="721"/>
      <c r="DR20" s="722"/>
      <c r="DS20" s="722"/>
      <c r="DT20" s="722"/>
      <c r="DU20" s="723"/>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721"/>
      <c r="CI21" s="722"/>
      <c r="CJ21" s="722"/>
      <c r="CK21" s="722"/>
      <c r="CL21" s="723"/>
      <c r="CM21" s="721"/>
      <c r="CN21" s="722"/>
      <c r="CO21" s="722"/>
      <c r="CP21" s="722"/>
      <c r="CQ21" s="723"/>
      <c r="CR21" s="721"/>
      <c r="CS21" s="722"/>
      <c r="CT21" s="722"/>
      <c r="CU21" s="722"/>
      <c r="CV21" s="723"/>
      <c r="CW21" s="721"/>
      <c r="CX21" s="722"/>
      <c r="CY21" s="722"/>
      <c r="CZ21" s="722"/>
      <c r="DA21" s="723"/>
      <c r="DB21" s="721"/>
      <c r="DC21" s="722"/>
      <c r="DD21" s="722"/>
      <c r="DE21" s="722"/>
      <c r="DF21" s="723"/>
      <c r="DG21" s="721"/>
      <c r="DH21" s="722"/>
      <c r="DI21" s="722"/>
      <c r="DJ21" s="722"/>
      <c r="DK21" s="723"/>
      <c r="DL21" s="721"/>
      <c r="DM21" s="722"/>
      <c r="DN21" s="722"/>
      <c r="DO21" s="722"/>
      <c r="DP21" s="723"/>
      <c r="DQ21" s="721"/>
      <c r="DR21" s="722"/>
      <c r="DS21" s="722"/>
      <c r="DT21" s="722"/>
      <c r="DU21" s="723"/>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721"/>
      <c r="CI22" s="722"/>
      <c r="CJ22" s="722"/>
      <c r="CK22" s="722"/>
      <c r="CL22" s="723"/>
      <c r="CM22" s="721"/>
      <c r="CN22" s="722"/>
      <c r="CO22" s="722"/>
      <c r="CP22" s="722"/>
      <c r="CQ22" s="723"/>
      <c r="CR22" s="721"/>
      <c r="CS22" s="722"/>
      <c r="CT22" s="722"/>
      <c r="CU22" s="722"/>
      <c r="CV22" s="723"/>
      <c r="CW22" s="721"/>
      <c r="CX22" s="722"/>
      <c r="CY22" s="722"/>
      <c r="CZ22" s="722"/>
      <c r="DA22" s="723"/>
      <c r="DB22" s="721"/>
      <c r="DC22" s="722"/>
      <c r="DD22" s="722"/>
      <c r="DE22" s="722"/>
      <c r="DF22" s="723"/>
      <c r="DG22" s="721"/>
      <c r="DH22" s="722"/>
      <c r="DI22" s="722"/>
      <c r="DJ22" s="722"/>
      <c r="DK22" s="723"/>
      <c r="DL22" s="721"/>
      <c r="DM22" s="722"/>
      <c r="DN22" s="722"/>
      <c r="DO22" s="722"/>
      <c r="DP22" s="723"/>
      <c r="DQ22" s="721"/>
      <c r="DR22" s="722"/>
      <c r="DS22" s="722"/>
      <c r="DT22" s="722"/>
      <c r="DU22" s="723"/>
      <c r="DV22" s="986"/>
      <c r="DW22" s="987"/>
      <c r="DX22" s="987"/>
      <c r="DY22" s="987"/>
      <c r="DZ22" s="988"/>
      <c r="EA22" s="205"/>
    </row>
    <row r="23" spans="1:131" s="206" customFormat="1" ht="26.25" customHeight="1" thickBot="1">
      <c r="A23" s="215" t="s">
        <v>367</v>
      </c>
      <c r="B23" s="941" t="s">
        <v>368</v>
      </c>
      <c r="C23" s="942"/>
      <c r="D23" s="942"/>
      <c r="E23" s="942"/>
      <c r="F23" s="942"/>
      <c r="G23" s="942"/>
      <c r="H23" s="942"/>
      <c r="I23" s="942"/>
      <c r="J23" s="942"/>
      <c r="K23" s="942"/>
      <c r="L23" s="942"/>
      <c r="M23" s="942"/>
      <c r="N23" s="942"/>
      <c r="O23" s="942"/>
      <c r="P23" s="943"/>
      <c r="Q23" s="1062">
        <v>17472</v>
      </c>
      <c r="R23" s="1063"/>
      <c r="S23" s="1063"/>
      <c r="T23" s="1063"/>
      <c r="U23" s="1063"/>
      <c r="V23" s="1063">
        <v>16811</v>
      </c>
      <c r="W23" s="1063"/>
      <c r="X23" s="1063"/>
      <c r="Y23" s="1063"/>
      <c r="Z23" s="1063"/>
      <c r="AA23" s="1063">
        <v>661</v>
      </c>
      <c r="AB23" s="1063"/>
      <c r="AC23" s="1063"/>
      <c r="AD23" s="1063"/>
      <c r="AE23" s="1064"/>
      <c r="AF23" s="1065">
        <v>519</v>
      </c>
      <c r="AG23" s="1063"/>
      <c r="AH23" s="1063"/>
      <c r="AI23" s="1063"/>
      <c r="AJ23" s="1066"/>
      <c r="AK23" s="1067"/>
      <c r="AL23" s="1068"/>
      <c r="AM23" s="1068"/>
      <c r="AN23" s="1068"/>
      <c r="AO23" s="1068"/>
      <c r="AP23" s="1063">
        <v>13216</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721"/>
      <c r="CI23" s="722"/>
      <c r="CJ23" s="722"/>
      <c r="CK23" s="722"/>
      <c r="CL23" s="723"/>
      <c r="CM23" s="721"/>
      <c r="CN23" s="722"/>
      <c r="CO23" s="722"/>
      <c r="CP23" s="722"/>
      <c r="CQ23" s="723"/>
      <c r="CR23" s="721"/>
      <c r="CS23" s="722"/>
      <c r="CT23" s="722"/>
      <c r="CU23" s="722"/>
      <c r="CV23" s="723"/>
      <c r="CW23" s="721"/>
      <c r="CX23" s="722"/>
      <c r="CY23" s="722"/>
      <c r="CZ23" s="722"/>
      <c r="DA23" s="723"/>
      <c r="DB23" s="721"/>
      <c r="DC23" s="722"/>
      <c r="DD23" s="722"/>
      <c r="DE23" s="722"/>
      <c r="DF23" s="723"/>
      <c r="DG23" s="721"/>
      <c r="DH23" s="722"/>
      <c r="DI23" s="722"/>
      <c r="DJ23" s="722"/>
      <c r="DK23" s="723"/>
      <c r="DL23" s="721"/>
      <c r="DM23" s="722"/>
      <c r="DN23" s="722"/>
      <c r="DO23" s="722"/>
      <c r="DP23" s="723"/>
      <c r="DQ23" s="721"/>
      <c r="DR23" s="722"/>
      <c r="DS23" s="722"/>
      <c r="DT23" s="722"/>
      <c r="DU23" s="723"/>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721"/>
      <c r="CI24" s="722"/>
      <c r="CJ24" s="722"/>
      <c r="CK24" s="722"/>
      <c r="CL24" s="723"/>
      <c r="CM24" s="721"/>
      <c r="CN24" s="722"/>
      <c r="CO24" s="722"/>
      <c r="CP24" s="722"/>
      <c r="CQ24" s="723"/>
      <c r="CR24" s="721"/>
      <c r="CS24" s="722"/>
      <c r="CT24" s="722"/>
      <c r="CU24" s="722"/>
      <c r="CV24" s="723"/>
      <c r="CW24" s="721"/>
      <c r="CX24" s="722"/>
      <c r="CY24" s="722"/>
      <c r="CZ24" s="722"/>
      <c r="DA24" s="723"/>
      <c r="DB24" s="721"/>
      <c r="DC24" s="722"/>
      <c r="DD24" s="722"/>
      <c r="DE24" s="722"/>
      <c r="DF24" s="723"/>
      <c r="DG24" s="721"/>
      <c r="DH24" s="722"/>
      <c r="DI24" s="722"/>
      <c r="DJ24" s="722"/>
      <c r="DK24" s="723"/>
      <c r="DL24" s="721"/>
      <c r="DM24" s="722"/>
      <c r="DN24" s="722"/>
      <c r="DO24" s="722"/>
      <c r="DP24" s="723"/>
      <c r="DQ24" s="721"/>
      <c r="DR24" s="722"/>
      <c r="DS24" s="722"/>
      <c r="DT24" s="722"/>
      <c r="DU24" s="723"/>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721"/>
      <c r="CI25" s="722"/>
      <c r="CJ25" s="722"/>
      <c r="CK25" s="722"/>
      <c r="CL25" s="723"/>
      <c r="CM25" s="721"/>
      <c r="CN25" s="722"/>
      <c r="CO25" s="722"/>
      <c r="CP25" s="722"/>
      <c r="CQ25" s="723"/>
      <c r="CR25" s="721"/>
      <c r="CS25" s="722"/>
      <c r="CT25" s="722"/>
      <c r="CU25" s="722"/>
      <c r="CV25" s="723"/>
      <c r="CW25" s="721"/>
      <c r="CX25" s="722"/>
      <c r="CY25" s="722"/>
      <c r="CZ25" s="722"/>
      <c r="DA25" s="723"/>
      <c r="DB25" s="721"/>
      <c r="DC25" s="722"/>
      <c r="DD25" s="722"/>
      <c r="DE25" s="722"/>
      <c r="DF25" s="723"/>
      <c r="DG25" s="721"/>
      <c r="DH25" s="722"/>
      <c r="DI25" s="722"/>
      <c r="DJ25" s="722"/>
      <c r="DK25" s="723"/>
      <c r="DL25" s="721"/>
      <c r="DM25" s="722"/>
      <c r="DN25" s="722"/>
      <c r="DO25" s="722"/>
      <c r="DP25" s="723"/>
      <c r="DQ25" s="721"/>
      <c r="DR25" s="722"/>
      <c r="DS25" s="722"/>
      <c r="DT25" s="722"/>
      <c r="DU25" s="723"/>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721"/>
      <c r="CI26" s="722"/>
      <c r="CJ26" s="722"/>
      <c r="CK26" s="722"/>
      <c r="CL26" s="723"/>
      <c r="CM26" s="721"/>
      <c r="CN26" s="722"/>
      <c r="CO26" s="722"/>
      <c r="CP26" s="722"/>
      <c r="CQ26" s="723"/>
      <c r="CR26" s="721"/>
      <c r="CS26" s="722"/>
      <c r="CT26" s="722"/>
      <c r="CU26" s="722"/>
      <c r="CV26" s="723"/>
      <c r="CW26" s="721"/>
      <c r="CX26" s="722"/>
      <c r="CY26" s="722"/>
      <c r="CZ26" s="722"/>
      <c r="DA26" s="723"/>
      <c r="DB26" s="721"/>
      <c r="DC26" s="722"/>
      <c r="DD26" s="722"/>
      <c r="DE26" s="722"/>
      <c r="DF26" s="723"/>
      <c r="DG26" s="721"/>
      <c r="DH26" s="722"/>
      <c r="DI26" s="722"/>
      <c r="DJ26" s="722"/>
      <c r="DK26" s="723"/>
      <c r="DL26" s="721"/>
      <c r="DM26" s="722"/>
      <c r="DN26" s="722"/>
      <c r="DO26" s="722"/>
      <c r="DP26" s="723"/>
      <c r="DQ26" s="721"/>
      <c r="DR26" s="722"/>
      <c r="DS26" s="722"/>
      <c r="DT26" s="722"/>
      <c r="DU26" s="723"/>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721"/>
      <c r="CI27" s="722"/>
      <c r="CJ27" s="722"/>
      <c r="CK27" s="722"/>
      <c r="CL27" s="723"/>
      <c r="CM27" s="721"/>
      <c r="CN27" s="722"/>
      <c r="CO27" s="722"/>
      <c r="CP27" s="722"/>
      <c r="CQ27" s="723"/>
      <c r="CR27" s="721"/>
      <c r="CS27" s="722"/>
      <c r="CT27" s="722"/>
      <c r="CU27" s="722"/>
      <c r="CV27" s="723"/>
      <c r="CW27" s="721"/>
      <c r="CX27" s="722"/>
      <c r="CY27" s="722"/>
      <c r="CZ27" s="722"/>
      <c r="DA27" s="723"/>
      <c r="DB27" s="721"/>
      <c r="DC27" s="722"/>
      <c r="DD27" s="722"/>
      <c r="DE27" s="722"/>
      <c r="DF27" s="723"/>
      <c r="DG27" s="721"/>
      <c r="DH27" s="722"/>
      <c r="DI27" s="722"/>
      <c r="DJ27" s="722"/>
      <c r="DK27" s="723"/>
      <c r="DL27" s="721"/>
      <c r="DM27" s="722"/>
      <c r="DN27" s="722"/>
      <c r="DO27" s="722"/>
      <c r="DP27" s="723"/>
      <c r="DQ27" s="721"/>
      <c r="DR27" s="722"/>
      <c r="DS27" s="722"/>
      <c r="DT27" s="722"/>
      <c r="DU27" s="723"/>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5798</v>
      </c>
      <c r="R28" s="1048"/>
      <c r="S28" s="1048"/>
      <c r="T28" s="1048"/>
      <c r="U28" s="1048"/>
      <c r="V28" s="1048">
        <v>5784</v>
      </c>
      <c r="W28" s="1048"/>
      <c r="X28" s="1048"/>
      <c r="Y28" s="1048"/>
      <c r="Z28" s="1048"/>
      <c r="AA28" s="1048">
        <v>14</v>
      </c>
      <c r="AB28" s="1048"/>
      <c r="AC28" s="1048"/>
      <c r="AD28" s="1048"/>
      <c r="AE28" s="1049"/>
      <c r="AF28" s="1050">
        <v>14</v>
      </c>
      <c r="AG28" s="1048"/>
      <c r="AH28" s="1048"/>
      <c r="AI28" s="1048"/>
      <c r="AJ28" s="1051"/>
      <c r="AK28" s="1052">
        <v>501</v>
      </c>
      <c r="AL28" s="1040"/>
      <c r="AM28" s="1040"/>
      <c r="AN28" s="1040"/>
      <c r="AO28" s="1040"/>
      <c r="AP28" s="1040" t="s">
        <v>527</v>
      </c>
      <c r="AQ28" s="1040"/>
      <c r="AR28" s="1040"/>
      <c r="AS28" s="1040"/>
      <c r="AT28" s="1040"/>
      <c r="AU28" s="1040" t="s">
        <v>527</v>
      </c>
      <c r="AV28" s="1040"/>
      <c r="AW28" s="1040"/>
      <c r="AX28" s="1040"/>
      <c r="AY28" s="1040"/>
      <c r="AZ28" s="1041" t="s">
        <v>527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721"/>
      <c r="CI28" s="722"/>
      <c r="CJ28" s="722"/>
      <c r="CK28" s="722"/>
      <c r="CL28" s="723"/>
      <c r="CM28" s="721"/>
      <c r="CN28" s="722"/>
      <c r="CO28" s="722"/>
      <c r="CP28" s="722"/>
      <c r="CQ28" s="723"/>
      <c r="CR28" s="721"/>
      <c r="CS28" s="722"/>
      <c r="CT28" s="722"/>
      <c r="CU28" s="722"/>
      <c r="CV28" s="723"/>
      <c r="CW28" s="721"/>
      <c r="CX28" s="722"/>
      <c r="CY28" s="722"/>
      <c r="CZ28" s="722"/>
      <c r="DA28" s="723"/>
      <c r="DB28" s="721"/>
      <c r="DC28" s="722"/>
      <c r="DD28" s="722"/>
      <c r="DE28" s="722"/>
      <c r="DF28" s="723"/>
      <c r="DG28" s="721"/>
      <c r="DH28" s="722"/>
      <c r="DI28" s="722"/>
      <c r="DJ28" s="722"/>
      <c r="DK28" s="723"/>
      <c r="DL28" s="721"/>
      <c r="DM28" s="722"/>
      <c r="DN28" s="722"/>
      <c r="DO28" s="722"/>
      <c r="DP28" s="723"/>
      <c r="DQ28" s="721"/>
      <c r="DR28" s="722"/>
      <c r="DS28" s="722"/>
      <c r="DT28" s="722"/>
      <c r="DU28" s="723"/>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3547</v>
      </c>
      <c r="R29" s="1038"/>
      <c r="S29" s="1038"/>
      <c r="T29" s="1038"/>
      <c r="U29" s="1038"/>
      <c r="V29" s="1038">
        <v>3477</v>
      </c>
      <c r="W29" s="1038"/>
      <c r="X29" s="1038"/>
      <c r="Y29" s="1038"/>
      <c r="Z29" s="1038"/>
      <c r="AA29" s="1038">
        <v>70</v>
      </c>
      <c r="AB29" s="1038"/>
      <c r="AC29" s="1038"/>
      <c r="AD29" s="1038"/>
      <c r="AE29" s="1039"/>
      <c r="AF29" s="1013">
        <v>70</v>
      </c>
      <c r="AG29" s="1014"/>
      <c r="AH29" s="1014"/>
      <c r="AI29" s="1014"/>
      <c r="AJ29" s="1015"/>
      <c r="AK29" s="977">
        <v>548</v>
      </c>
      <c r="AL29" s="968"/>
      <c r="AM29" s="968"/>
      <c r="AN29" s="968"/>
      <c r="AO29" s="968"/>
      <c r="AP29" s="968" t="s">
        <v>528</v>
      </c>
      <c r="AQ29" s="968"/>
      <c r="AR29" s="968"/>
      <c r="AS29" s="968"/>
      <c r="AT29" s="968"/>
      <c r="AU29" s="968" t="s">
        <v>528</v>
      </c>
      <c r="AV29" s="968"/>
      <c r="AW29" s="968"/>
      <c r="AX29" s="968"/>
      <c r="AY29" s="968"/>
      <c r="AZ29" s="1036" t="s">
        <v>527</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721"/>
      <c r="CI29" s="722"/>
      <c r="CJ29" s="722"/>
      <c r="CK29" s="722"/>
      <c r="CL29" s="723"/>
      <c r="CM29" s="721"/>
      <c r="CN29" s="722"/>
      <c r="CO29" s="722"/>
      <c r="CP29" s="722"/>
      <c r="CQ29" s="723"/>
      <c r="CR29" s="721"/>
      <c r="CS29" s="722"/>
      <c r="CT29" s="722"/>
      <c r="CU29" s="722"/>
      <c r="CV29" s="723"/>
      <c r="CW29" s="721"/>
      <c r="CX29" s="722"/>
      <c r="CY29" s="722"/>
      <c r="CZ29" s="722"/>
      <c r="DA29" s="723"/>
      <c r="DB29" s="721"/>
      <c r="DC29" s="722"/>
      <c r="DD29" s="722"/>
      <c r="DE29" s="722"/>
      <c r="DF29" s="723"/>
      <c r="DG29" s="721"/>
      <c r="DH29" s="722"/>
      <c r="DI29" s="722"/>
      <c r="DJ29" s="722"/>
      <c r="DK29" s="723"/>
      <c r="DL29" s="721"/>
      <c r="DM29" s="722"/>
      <c r="DN29" s="722"/>
      <c r="DO29" s="722"/>
      <c r="DP29" s="723"/>
      <c r="DQ29" s="721"/>
      <c r="DR29" s="722"/>
      <c r="DS29" s="722"/>
      <c r="DT29" s="722"/>
      <c r="DU29" s="723"/>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600</v>
      </c>
      <c r="R30" s="1038"/>
      <c r="S30" s="1038"/>
      <c r="T30" s="1038"/>
      <c r="U30" s="1038"/>
      <c r="V30" s="1038">
        <v>577</v>
      </c>
      <c r="W30" s="1038"/>
      <c r="X30" s="1038"/>
      <c r="Y30" s="1038"/>
      <c r="Z30" s="1038"/>
      <c r="AA30" s="1038">
        <v>23</v>
      </c>
      <c r="AB30" s="1038"/>
      <c r="AC30" s="1038"/>
      <c r="AD30" s="1038"/>
      <c r="AE30" s="1039"/>
      <c r="AF30" s="1013">
        <v>23</v>
      </c>
      <c r="AG30" s="1014"/>
      <c r="AH30" s="1014"/>
      <c r="AI30" s="1014"/>
      <c r="AJ30" s="1015"/>
      <c r="AK30" s="977">
        <v>119</v>
      </c>
      <c r="AL30" s="968"/>
      <c r="AM30" s="968"/>
      <c r="AN30" s="968"/>
      <c r="AO30" s="968"/>
      <c r="AP30" s="968" t="s">
        <v>528</v>
      </c>
      <c r="AQ30" s="968"/>
      <c r="AR30" s="968"/>
      <c r="AS30" s="968"/>
      <c r="AT30" s="968"/>
      <c r="AU30" s="968" t="s">
        <v>527</v>
      </c>
      <c r="AV30" s="968"/>
      <c r="AW30" s="968"/>
      <c r="AX30" s="968"/>
      <c r="AY30" s="968"/>
      <c r="AZ30" s="1036" t="s">
        <v>527</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721"/>
      <c r="CI30" s="722"/>
      <c r="CJ30" s="722"/>
      <c r="CK30" s="722"/>
      <c r="CL30" s="723"/>
      <c r="CM30" s="721"/>
      <c r="CN30" s="722"/>
      <c r="CO30" s="722"/>
      <c r="CP30" s="722"/>
      <c r="CQ30" s="723"/>
      <c r="CR30" s="721"/>
      <c r="CS30" s="722"/>
      <c r="CT30" s="722"/>
      <c r="CU30" s="722"/>
      <c r="CV30" s="723"/>
      <c r="CW30" s="721"/>
      <c r="CX30" s="722"/>
      <c r="CY30" s="722"/>
      <c r="CZ30" s="722"/>
      <c r="DA30" s="723"/>
      <c r="DB30" s="721"/>
      <c r="DC30" s="722"/>
      <c r="DD30" s="722"/>
      <c r="DE30" s="722"/>
      <c r="DF30" s="723"/>
      <c r="DG30" s="721"/>
      <c r="DH30" s="722"/>
      <c r="DI30" s="722"/>
      <c r="DJ30" s="722"/>
      <c r="DK30" s="723"/>
      <c r="DL30" s="721"/>
      <c r="DM30" s="722"/>
      <c r="DN30" s="722"/>
      <c r="DO30" s="722"/>
      <c r="DP30" s="723"/>
      <c r="DQ30" s="721"/>
      <c r="DR30" s="722"/>
      <c r="DS30" s="722"/>
      <c r="DT30" s="722"/>
      <c r="DU30" s="723"/>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1236</v>
      </c>
      <c r="R31" s="1038"/>
      <c r="S31" s="1038"/>
      <c r="T31" s="1038"/>
      <c r="U31" s="1038"/>
      <c r="V31" s="1038">
        <v>1199</v>
      </c>
      <c r="W31" s="1038"/>
      <c r="X31" s="1038"/>
      <c r="Y31" s="1038"/>
      <c r="Z31" s="1038"/>
      <c r="AA31" s="1038">
        <v>37</v>
      </c>
      <c r="AB31" s="1038"/>
      <c r="AC31" s="1038"/>
      <c r="AD31" s="1038"/>
      <c r="AE31" s="1039"/>
      <c r="AF31" s="1013">
        <v>771</v>
      </c>
      <c r="AG31" s="1014"/>
      <c r="AH31" s="1014"/>
      <c r="AI31" s="1014"/>
      <c r="AJ31" s="1015"/>
      <c r="AK31" s="977">
        <v>4</v>
      </c>
      <c r="AL31" s="968"/>
      <c r="AM31" s="968"/>
      <c r="AN31" s="968"/>
      <c r="AO31" s="968"/>
      <c r="AP31" s="968">
        <v>2246</v>
      </c>
      <c r="AQ31" s="968"/>
      <c r="AR31" s="968"/>
      <c r="AS31" s="968"/>
      <c r="AT31" s="968"/>
      <c r="AU31" s="968">
        <v>2</v>
      </c>
      <c r="AV31" s="968"/>
      <c r="AW31" s="968"/>
      <c r="AX31" s="968"/>
      <c r="AY31" s="968"/>
      <c r="AZ31" s="1036" t="s">
        <v>527</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721"/>
      <c r="CI31" s="722"/>
      <c r="CJ31" s="722"/>
      <c r="CK31" s="722"/>
      <c r="CL31" s="723"/>
      <c r="CM31" s="721"/>
      <c r="CN31" s="722"/>
      <c r="CO31" s="722"/>
      <c r="CP31" s="722"/>
      <c r="CQ31" s="723"/>
      <c r="CR31" s="721"/>
      <c r="CS31" s="722"/>
      <c r="CT31" s="722"/>
      <c r="CU31" s="722"/>
      <c r="CV31" s="723"/>
      <c r="CW31" s="721"/>
      <c r="CX31" s="722"/>
      <c r="CY31" s="722"/>
      <c r="CZ31" s="722"/>
      <c r="DA31" s="723"/>
      <c r="DB31" s="721"/>
      <c r="DC31" s="722"/>
      <c r="DD31" s="722"/>
      <c r="DE31" s="722"/>
      <c r="DF31" s="723"/>
      <c r="DG31" s="721"/>
      <c r="DH31" s="722"/>
      <c r="DI31" s="722"/>
      <c r="DJ31" s="722"/>
      <c r="DK31" s="723"/>
      <c r="DL31" s="721"/>
      <c r="DM31" s="722"/>
      <c r="DN31" s="722"/>
      <c r="DO31" s="722"/>
      <c r="DP31" s="723"/>
      <c r="DQ31" s="721"/>
      <c r="DR31" s="722"/>
      <c r="DS31" s="722"/>
      <c r="DT31" s="722"/>
      <c r="DU31" s="723"/>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1979</v>
      </c>
      <c r="R32" s="1038"/>
      <c r="S32" s="1038"/>
      <c r="T32" s="1038"/>
      <c r="U32" s="1038"/>
      <c r="V32" s="1038">
        <v>1944</v>
      </c>
      <c r="W32" s="1038"/>
      <c r="X32" s="1038"/>
      <c r="Y32" s="1038"/>
      <c r="Z32" s="1038"/>
      <c r="AA32" s="1038">
        <v>35</v>
      </c>
      <c r="AB32" s="1038"/>
      <c r="AC32" s="1038"/>
      <c r="AD32" s="1038"/>
      <c r="AE32" s="1039"/>
      <c r="AF32" s="1013">
        <v>35</v>
      </c>
      <c r="AG32" s="1014"/>
      <c r="AH32" s="1014"/>
      <c r="AI32" s="1014"/>
      <c r="AJ32" s="1015"/>
      <c r="AK32" s="977">
        <v>741</v>
      </c>
      <c r="AL32" s="968"/>
      <c r="AM32" s="968"/>
      <c r="AN32" s="968"/>
      <c r="AO32" s="968"/>
      <c r="AP32" s="968">
        <v>13859</v>
      </c>
      <c r="AQ32" s="968"/>
      <c r="AR32" s="968"/>
      <c r="AS32" s="968"/>
      <c r="AT32" s="968"/>
      <c r="AU32" s="968">
        <v>8704</v>
      </c>
      <c r="AV32" s="968"/>
      <c r="AW32" s="968"/>
      <c r="AX32" s="968"/>
      <c r="AY32" s="968"/>
      <c r="AZ32" s="1036" t="s">
        <v>527</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721"/>
      <c r="CI32" s="722"/>
      <c r="CJ32" s="722"/>
      <c r="CK32" s="722"/>
      <c r="CL32" s="723"/>
      <c r="CM32" s="721"/>
      <c r="CN32" s="722"/>
      <c r="CO32" s="722"/>
      <c r="CP32" s="722"/>
      <c r="CQ32" s="723"/>
      <c r="CR32" s="721"/>
      <c r="CS32" s="722"/>
      <c r="CT32" s="722"/>
      <c r="CU32" s="722"/>
      <c r="CV32" s="723"/>
      <c r="CW32" s="721"/>
      <c r="CX32" s="722"/>
      <c r="CY32" s="722"/>
      <c r="CZ32" s="722"/>
      <c r="DA32" s="723"/>
      <c r="DB32" s="721"/>
      <c r="DC32" s="722"/>
      <c r="DD32" s="722"/>
      <c r="DE32" s="722"/>
      <c r="DF32" s="723"/>
      <c r="DG32" s="721"/>
      <c r="DH32" s="722"/>
      <c r="DI32" s="722"/>
      <c r="DJ32" s="722"/>
      <c r="DK32" s="723"/>
      <c r="DL32" s="721"/>
      <c r="DM32" s="722"/>
      <c r="DN32" s="722"/>
      <c r="DO32" s="722"/>
      <c r="DP32" s="723"/>
      <c r="DQ32" s="721"/>
      <c r="DR32" s="722"/>
      <c r="DS32" s="722"/>
      <c r="DT32" s="722"/>
      <c r="DU32" s="723"/>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7"/>
      <c r="AL33" s="968"/>
      <c r="AM33" s="968"/>
      <c r="AN33" s="968"/>
      <c r="AO33" s="968"/>
      <c r="AP33" s="968"/>
      <c r="AQ33" s="968"/>
      <c r="AR33" s="968"/>
      <c r="AS33" s="968"/>
      <c r="AT33" s="968"/>
      <c r="AU33" s="968"/>
      <c r="AV33" s="968"/>
      <c r="AW33" s="968"/>
      <c r="AX33" s="968"/>
      <c r="AY33" s="968"/>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721"/>
      <c r="CI33" s="722"/>
      <c r="CJ33" s="722"/>
      <c r="CK33" s="722"/>
      <c r="CL33" s="723"/>
      <c r="CM33" s="721"/>
      <c r="CN33" s="722"/>
      <c r="CO33" s="722"/>
      <c r="CP33" s="722"/>
      <c r="CQ33" s="723"/>
      <c r="CR33" s="721"/>
      <c r="CS33" s="722"/>
      <c r="CT33" s="722"/>
      <c r="CU33" s="722"/>
      <c r="CV33" s="723"/>
      <c r="CW33" s="721"/>
      <c r="CX33" s="722"/>
      <c r="CY33" s="722"/>
      <c r="CZ33" s="722"/>
      <c r="DA33" s="723"/>
      <c r="DB33" s="721"/>
      <c r="DC33" s="722"/>
      <c r="DD33" s="722"/>
      <c r="DE33" s="722"/>
      <c r="DF33" s="723"/>
      <c r="DG33" s="721"/>
      <c r="DH33" s="722"/>
      <c r="DI33" s="722"/>
      <c r="DJ33" s="722"/>
      <c r="DK33" s="723"/>
      <c r="DL33" s="721"/>
      <c r="DM33" s="722"/>
      <c r="DN33" s="722"/>
      <c r="DO33" s="722"/>
      <c r="DP33" s="723"/>
      <c r="DQ33" s="721"/>
      <c r="DR33" s="722"/>
      <c r="DS33" s="722"/>
      <c r="DT33" s="722"/>
      <c r="DU33" s="723"/>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7"/>
      <c r="AL34" s="968"/>
      <c r="AM34" s="968"/>
      <c r="AN34" s="968"/>
      <c r="AO34" s="968"/>
      <c r="AP34" s="968"/>
      <c r="AQ34" s="968"/>
      <c r="AR34" s="968"/>
      <c r="AS34" s="968"/>
      <c r="AT34" s="968"/>
      <c r="AU34" s="968"/>
      <c r="AV34" s="968"/>
      <c r="AW34" s="968"/>
      <c r="AX34" s="968"/>
      <c r="AY34" s="968"/>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721"/>
      <c r="CI34" s="722"/>
      <c r="CJ34" s="722"/>
      <c r="CK34" s="722"/>
      <c r="CL34" s="723"/>
      <c r="CM34" s="721"/>
      <c r="CN34" s="722"/>
      <c r="CO34" s="722"/>
      <c r="CP34" s="722"/>
      <c r="CQ34" s="723"/>
      <c r="CR34" s="721"/>
      <c r="CS34" s="722"/>
      <c r="CT34" s="722"/>
      <c r="CU34" s="722"/>
      <c r="CV34" s="723"/>
      <c r="CW34" s="721"/>
      <c r="CX34" s="722"/>
      <c r="CY34" s="722"/>
      <c r="CZ34" s="722"/>
      <c r="DA34" s="723"/>
      <c r="DB34" s="721"/>
      <c r="DC34" s="722"/>
      <c r="DD34" s="722"/>
      <c r="DE34" s="722"/>
      <c r="DF34" s="723"/>
      <c r="DG34" s="721"/>
      <c r="DH34" s="722"/>
      <c r="DI34" s="722"/>
      <c r="DJ34" s="722"/>
      <c r="DK34" s="723"/>
      <c r="DL34" s="721"/>
      <c r="DM34" s="722"/>
      <c r="DN34" s="722"/>
      <c r="DO34" s="722"/>
      <c r="DP34" s="723"/>
      <c r="DQ34" s="721"/>
      <c r="DR34" s="722"/>
      <c r="DS34" s="722"/>
      <c r="DT34" s="722"/>
      <c r="DU34" s="723"/>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7"/>
      <c r="AL35" s="968"/>
      <c r="AM35" s="968"/>
      <c r="AN35" s="968"/>
      <c r="AO35" s="968"/>
      <c r="AP35" s="968"/>
      <c r="AQ35" s="968"/>
      <c r="AR35" s="968"/>
      <c r="AS35" s="968"/>
      <c r="AT35" s="968"/>
      <c r="AU35" s="968"/>
      <c r="AV35" s="968"/>
      <c r="AW35" s="968"/>
      <c r="AX35" s="968"/>
      <c r="AY35" s="968"/>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721"/>
      <c r="CI35" s="722"/>
      <c r="CJ35" s="722"/>
      <c r="CK35" s="722"/>
      <c r="CL35" s="723"/>
      <c r="CM35" s="721"/>
      <c r="CN35" s="722"/>
      <c r="CO35" s="722"/>
      <c r="CP35" s="722"/>
      <c r="CQ35" s="723"/>
      <c r="CR35" s="721"/>
      <c r="CS35" s="722"/>
      <c r="CT35" s="722"/>
      <c r="CU35" s="722"/>
      <c r="CV35" s="723"/>
      <c r="CW35" s="721"/>
      <c r="CX35" s="722"/>
      <c r="CY35" s="722"/>
      <c r="CZ35" s="722"/>
      <c r="DA35" s="723"/>
      <c r="DB35" s="721"/>
      <c r="DC35" s="722"/>
      <c r="DD35" s="722"/>
      <c r="DE35" s="722"/>
      <c r="DF35" s="723"/>
      <c r="DG35" s="721"/>
      <c r="DH35" s="722"/>
      <c r="DI35" s="722"/>
      <c r="DJ35" s="722"/>
      <c r="DK35" s="723"/>
      <c r="DL35" s="721"/>
      <c r="DM35" s="722"/>
      <c r="DN35" s="722"/>
      <c r="DO35" s="722"/>
      <c r="DP35" s="723"/>
      <c r="DQ35" s="721"/>
      <c r="DR35" s="722"/>
      <c r="DS35" s="722"/>
      <c r="DT35" s="722"/>
      <c r="DU35" s="723"/>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7"/>
      <c r="AL36" s="968"/>
      <c r="AM36" s="968"/>
      <c r="AN36" s="968"/>
      <c r="AO36" s="968"/>
      <c r="AP36" s="968"/>
      <c r="AQ36" s="968"/>
      <c r="AR36" s="968"/>
      <c r="AS36" s="968"/>
      <c r="AT36" s="968"/>
      <c r="AU36" s="968"/>
      <c r="AV36" s="968"/>
      <c r="AW36" s="968"/>
      <c r="AX36" s="968"/>
      <c r="AY36" s="968"/>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721"/>
      <c r="CI36" s="722"/>
      <c r="CJ36" s="722"/>
      <c r="CK36" s="722"/>
      <c r="CL36" s="723"/>
      <c r="CM36" s="721"/>
      <c r="CN36" s="722"/>
      <c r="CO36" s="722"/>
      <c r="CP36" s="722"/>
      <c r="CQ36" s="723"/>
      <c r="CR36" s="721"/>
      <c r="CS36" s="722"/>
      <c r="CT36" s="722"/>
      <c r="CU36" s="722"/>
      <c r="CV36" s="723"/>
      <c r="CW36" s="721"/>
      <c r="CX36" s="722"/>
      <c r="CY36" s="722"/>
      <c r="CZ36" s="722"/>
      <c r="DA36" s="723"/>
      <c r="DB36" s="721"/>
      <c r="DC36" s="722"/>
      <c r="DD36" s="722"/>
      <c r="DE36" s="722"/>
      <c r="DF36" s="723"/>
      <c r="DG36" s="721"/>
      <c r="DH36" s="722"/>
      <c r="DI36" s="722"/>
      <c r="DJ36" s="722"/>
      <c r="DK36" s="723"/>
      <c r="DL36" s="721"/>
      <c r="DM36" s="722"/>
      <c r="DN36" s="722"/>
      <c r="DO36" s="722"/>
      <c r="DP36" s="723"/>
      <c r="DQ36" s="721"/>
      <c r="DR36" s="722"/>
      <c r="DS36" s="722"/>
      <c r="DT36" s="722"/>
      <c r="DU36" s="723"/>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7"/>
      <c r="AL37" s="968"/>
      <c r="AM37" s="968"/>
      <c r="AN37" s="968"/>
      <c r="AO37" s="968"/>
      <c r="AP37" s="968"/>
      <c r="AQ37" s="968"/>
      <c r="AR37" s="968"/>
      <c r="AS37" s="968"/>
      <c r="AT37" s="968"/>
      <c r="AU37" s="968"/>
      <c r="AV37" s="968"/>
      <c r="AW37" s="968"/>
      <c r="AX37" s="968"/>
      <c r="AY37" s="968"/>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721"/>
      <c r="CI37" s="722"/>
      <c r="CJ37" s="722"/>
      <c r="CK37" s="722"/>
      <c r="CL37" s="723"/>
      <c r="CM37" s="721"/>
      <c r="CN37" s="722"/>
      <c r="CO37" s="722"/>
      <c r="CP37" s="722"/>
      <c r="CQ37" s="723"/>
      <c r="CR37" s="721"/>
      <c r="CS37" s="722"/>
      <c r="CT37" s="722"/>
      <c r="CU37" s="722"/>
      <c r="CV37" s="723"/>
      <c r="CW37" s="721"/>
      <c r="CX37" s="722"/>
      <c r="CY37" s="722"/>
      <c r="CZ37" s="722"/>
      <c r="DA37" s="723"/>
      <c r="DB37" s="721"/>
      <c r="DC37" s="722"/>
      <c r="DD37" s="722"/>
      <c r="DE37" s="722"/>
      <c r="DF37" s="723"/>
      <c r="DG37" s="721"/>
      <c r="DH37" s="722"/>
      <c r="DI37" s="722"/>
      <c r="DJ37" s="722"/>
      <c r="DK37" s="723"/>
      <c r="DL37" s="721"/>
      <c r="DM37" s="722"/>
      <c r="DN37" s="722"/>
      <c r="DO37" s="722"/>
      <c r="DP37" s="723"/>
      <c r="DQ37" s="721"/>
      <c r="DR37" s="722"/>
      <c r="DS37" s="722"/>
      <c r="DT37" s="722"/>
      <c r="DU37" s="723"/>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7"/>
      <c r="AL38" s="968"/>
      <c r="AM38" s="968"/>
      <c r="AN38" s="968"/>
      <c r="AO38" s="968"/>
      <c r="AP38" s="968"/>
      <c r="AQ38" s="968"/>
      <c r="AR38" s="968"/>
      <c r="AS38" s="968"/>
      <c r="AT38" s="968"/>
      <c r="AU38" s="968"/>
      <c r="AV38" s="968"/>
      <c r="AW38" s="968"/>
      <c r="AX38" s="968"/>
      <c r="AY38" s="968"/>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721"/>
      <c r="CI38" s="722"/>
      <c r="CJ38" s="722"/>
      <c r="CK38" s="722"/>
      <c r="CL38" s="723"/>
      <c r="CM38" s="721"/>
      <c r="CN38" s="722"/>
      <c r="CO38" s="722"/>
      <c r="CP38" s="722"/>
      <c r="CQ38" s="723"/>
      <c r="CR38" s="721"/>
      <c r="CS38" s="722"/>
      <c r="CT38" s="722"/>
      <c r="CU38" s="722"/>
      <c r="CV38" s="723"/>
      <c r="CW38" s="721"/>
      <c r="CX38" s="722"/>
      <c r="CY38" s="722"/>
      <c r="CZ38" s="722"/>
      <c r="DA38" s="723"/>
      <c r="DB38" s="721"/>
      <c r="DC38" s="722"/>
      <c r="DD38" s="722"/>
      <c r="DE38" s="722"/>
      <c r="DF38" s="723"/>
      <c r="DG38" s="721"/>
      <c r="DH38" s="722"/>
      <c r="DI38" s="722"/>
      <c r="DJ38" s="722"/>
      <c r="DK38" s="723"/>
      <c r="DL38" s="721"/>
      <c r="DM38" s="722"/>
      <c r="DN38" s="722"/>
      <c r="DO38" s="722"/>
      <c r="DP38" s="723"/>
      <c r="DQ38" s="721"/>
      <c r="DR38" s="722"/>
      <c r="DS38" s="722"/>
      <c r="DT38" s="722"/>
      <c r="DU38" s="723"/>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7"/>
      <c r="AL39" s="968"/>
      <c r="AM39" s="968"/>
      <c r="AN39" s="968"/>
      <c r="AO39" s="968"/>
      <c r="AP39" s="968"/>
      <c r="AQ39" s="968"/>
      <c r="AR39" s="968"/>
      <c r="AS39" s="968"/>
      <c r="AT39" s="968"/>
      <c r="AU39" s="968"/>
      <c r="AV39" s="968"/>
      <c r="AW39" s="968"/>
      <c r="AX39" s="968"/>
      <c r="AY39" s="968"/>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721"/>
      <c r="CI39" s="722"/>
      <c r="CJ39" s="722"/>
      <c r="CK39" s="722"/>
      <c r="CL39" s="723"/>
      <c r="CM39" s="721"/>
      <c r="CN39" s="722"/>
      <c r="CO39" s="722"/>
      <c r="CP39" s="722"/>
      <c r="CQ39" s="723"/>
      <c r="CR39" s="721"/>
      <c r="CS39" s="722"/>
      <c r="CT39" s="722"/>
      <c r="CU39" s="722"/>
      <c r="CV39" s="723"/>
      <c r="CW39" s="721"/>
      <c r="CX39" s="722"/>
      <c r="CY39" s="722"/>
      <c r="CZ39" s="722"/>
      <c r="DA39" s="723"/>
      <c r="DB39" s="721"/>
      <c r="DC39" s="722"/>
      <c r="DD39" s="722"/>
      <c r="DE39" s="722"/>
      <c r="DF39" s="723"/>
      <c r="DG39" s="721"/>
      <c r="DH39" s="722"/>
      <c r="DI39" s="722"/>
      <c r="DJ39" s="722"/>
      <c r="DK39" s="723"/>
      <c r="DL39" s="721"/>
      <c r="DM39" s="722"/>
      <c r="DN39" s="722"/>
      <c r="DO39" s="722"/>
      <c r="DP39" s="723"/>
      <c r="DQ39" s="721"/>
      <c r="DR39" s="722"/>
      <c r="DS39" s="722"/>
      <c r="DT39" s="722"/>
      <c r="DU39" s="723"/>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7"/>
      <c r="AL40" s="968"/>
      <c r="AM40" s="968"/>
      <c r="AN40" s="968"/>
      <c r="AO40" s="968"/>
      <c r="AP40" s="968"/>
      <c r="AQ40" s="968"/>
      <c r="AR40" s="968"/>
      <c r="AS40" s="968"/>
      <c r="AT40" s="968"/>
      <c r="AU40" s="968"/>
      <c r="AV40" s="968"/>
      <c r="AW40" s="968"/>
      <c r="AX40" s="968"/>
      <c r="AY40" s="968"/>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721"/>
      <c r="CI40" s="722"/>
      <c r="CJ40" s="722"/>
      <c r="CK40" s="722"/>
      <c r="CL40" s="723"/>
      <c r="CM40" s="721"/>
      <c r="CN40" s="722"/>
      <c r="CO40" s="722"/>
      <c r="CP40" s="722"/>
      <c r="CQ40" s="723"/>
      <c r="CR40" s="721"/>
      <c r="CS40" s="722"/>
      <c r="CT40" s="722"/>
      <c r="CU40" s="722"/>
      <c r="CV40" s="723"/>
      <c r="CW40" s="721"/>
      <c r="CX40" s="722"/>
      <c r="CY40" s="722"/>
      <c r="CZ40" s="722"/>
      <c r="DA40" s="723"/>
      <c r="DB40" s="721"/>
      <c r="DC40" s="722"/>
      <c r="DD40" s="722"/>
      <c r="DE40" s="722"/>
      <c r="DF40" s="723"/>
      <c r="DG40" s="721"/>
      <c r="DH40" s="722"/>
      <c r="DI40" s="722"/>
      <c r="DJ40" s="722"/>
      <c r="DK40" s="723"/>
      <c r="DL40" s="721"/>
      <c r="DM40" s="722"/>
      <c r="DN40" s="722"/>
      <c r="DO40" s="722"/>
      <c r="DP40" s="723"/>
      <c r="DQ40" s="721"/>
      <c r="DR40" s="722"/>
      <c r="DS40" s="722"/>
      <c r="DT40" s="722"/>
      <c r="DU40" s="723"/>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7"/>
      <c r="AL41" s="968"/>
      <c r="AM41" s="968"/>
      <c r="AN41" s="968"/>
      <c r="AO41" s="968"/>
      <c r="AP41" s="968"/>
      <c r="AQ41" s="968"/>
      <c r="AR41" s="968"/>
      <c r="AS41" s="968"/>
      <c r="AT41" s="968"/>
      <c r="AU41" s="968"/>
      <c r="AV41" s="968"/>
      <c r="AW41" s="968"/>
      <c r="AX41" s="968"/>
      <c r="AY41" s="968"/>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721"/>
      <c r="CI41" s="722"/>
      <c r="CJ41" s="722"/>
      <c r="CK41" s="722"/>
      <c r="CL41" s="723"/>
      <c r="CM41" s="721"/>
      <c r="CN41" s="722"/>
      <c r="CO41" s="722"/>
      <c r="CP41" s="722"/>
      <c r="CQ41" s="723"/>
      <c r="CR41" s="721"/>
      <c r="CS41" s="722"/>
      <c r="CT41" s="722"/>
      <c r="CU41" s="722"/>
      <c r="CV41" s="723"/>
      <c r="CW41" s="721"/>
      <c r="CX41" s="722"/>
      <c r="CY41" s="722"/>
      <c r="CZ41" s="722"/>
      <c r="DA41" s="723"/>
      <c r="DB41" s="721"/>
      <c r="DC41" s="722"/>
      <c r="DD41" s="722"/>
      <c r="DE41" s="722"/>
      <c r="DF41" s="723"/>
      <c r="DG41" s="721"/>
      <c r="DH41" s="722"/>
      <c r="DI41" s="722"/>
      <c r="DJ41" s="722"/>
      <c r="DK41" s="723"/>
      <c r="DL41" s="721"/>
      <c r="DM41" s="722"/>
      <c r="DN41" s="722"/>
      <c r="DO41" s="722"/>
      <c r="DP41" s="723"/>
      <c r="DQ41" s="721"/>
      <c r="DR41" s="722"/>
      <c r="DS41" s="722"/>
      <c r="DT41" s="722"/>
      <c r="DU41" s="723"/>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7"/>
      <c r="AL42" s="968"/>
      <c r="AM42" s="968"/>
      <c r="AN42" s="968"/>
      <c r="AO42" s="968"/>
      <c r="AP42" s="968"/>
      <c r="AQ42" s="968"/>
      <c r="AR42" s="968"/>
      <c r="AS42" s="968"/>
      <c r="AT42" s="968"/>
      <c r="AU42" s="968"/>
      <c r="AV42" s="968"/>
      <c r="AW42" s="968"/>
      <c r="AX42" s="968"/>
      <c r="AY42" s="968"/>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721"/>
      <c r="CI42" s="722"/>
      <c r="CJ42" s="722"/>
      <c r="CK42" s="722"/>
      <c r="CL42" s="723"/>
      <c r="CM42" s="721"/>
      <c r="CN42" s="722"/>
      <c r="CO42" s="722"/>
      <c r="CP42" s="722"/>
      <c r="CQ42" s="723"/>
      <c r="CR42" s="721"/>
      <c r="CS42" s="722"/>
      <c r="CT42" s="722"/>
      <c r="CU42" s="722"/>
      <c r="CV42" s="723"/>
      <c r="CW42" s="721"/>
      <c r="CX42" s="722"/>
      <c r="CY42" s="722"/>
      <c r="CZ42" s="722"/>
      <c r="DA42" s="723"/>
      <c r="DB42" s="721"/>
      <c r="DC42" s="722"/>
      <c r="DD42" s="722"/>
      <c r="DE42" s="722"/>
      <c r="DF42" s="723"/>
      <c r="DG42" s="721"/>
      <c r="DH42" s="722"/>
      <c r="DI42" s="722"/>
      <c r="DJ42" s="722"/>
      <c r="DK42" s="723"/>
      <c r="DL42" s="721"/>
      <c r="DM42" s="722"/>
      <c r="DN42" s="722"/>
      <c r="DO42" s="722"/>
      <c r="DP42" s="723"/>
      <c r="DQ42" s="721"/>
      <c r="DR42" s="722"/>
      <c r="DS42" s="722"/>
      <c r="DT42" s="722"/>
      <c r="DU42" s="723"/>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7"/>
      <c r="AL43" s="968"/>
      <c r="AM43" s="968"/>
      <c r="AN43" s="968"/>
      <c r="AO43" s="968"/>
      <c r="AP43" s="968"/>
      <c r="AQ43" s="968"/>
      <c r="AR43" s="968"/>
      <c r="AS43" s="968"/>
      <c r="AT43" s="968"/>
      <c r="AU43" s="968"/>
      <c r="AV43" s="968"/>
      <c r="AW43" s="968"/>
      <c r="AX43" s="968"/>
      <c r="AY43" s="968"/>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721"/>
      <c r="CI43" s="722"/>
      <c r="CJ43" s="722"/>
      <c r="CK43" s="722"/>
      <c r="CL43" s="723"/>
      <c r="CM43" s="721"/>
      <c r="CN43" s="722"/>
      <c r="CO43" s="722"/>
      <c r="CP43" s="722"/>
      <c r="CQ43" s="723"/>
      <c r="CR43" s="721"/>
      <c r="CS43" s="722"/>
      <c r="CT43" s="722"/>
      <c r="CU43" s="722"/>
      <c r="CV43" s="723"/>
      <c r="CW43" s="721"/>
      <c r="CX43" s="722"/>
      <c r="CY43" s="722"/>
      <c r="CZ43" s="722"/>
      <c r="DA43" s="723"/>
      <c r="DB43" s="721"/>
      <c r="DC43" s="722"/>
      <c r="DD43" s="722"/>
      <c r="DE43" s="722"/>
      <c r="DF43" s="723"/>
      <c r="DG43" s="721"/>
      <c r="DH43" s="722"/>
      <c r="DI43" s="722"/>
      <c r="DJ43" s="722"/>
      <c r="DK43" s="723"/>
      <c r="DL43" s="721"/>
      <c r="DM43" s="722"/>
      <c r="DN43" s="722"/>
      <c r="DO43" s="722"/>
      <c r="DP43" s="723"/>
      <c r="DQ43" s="721"/>
      <c r="DR43" s="722"/>
      <c r="DS43" s="722"/>
      <c r="DT43" s="722"/>
      <c r="DU43" s="723"/>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7"/>
      <c r="AL44" s="968"/>
      <c r="AM44" s="968"/>
      <c r="AN44" s="968"/>
      <c r="AO44" s="968"/>
      <c r="AP44" s="968"/>
      <c r="AQ44" s="968"/>
      <c r="AR44" s="968"/>
      <c r="AS44" s="968"/>
      <c r="AT44" s="968"/>
      <c r="AU44" s="968"/>
      <c r="AV44" s="968"/>
      <c r="AW44" s="968"/>
      <c r="AX44" s="968"/>
      <c r="AY44" s="968"/>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721"/>
      <c r="CI44" s="722"/>
      <c r="CJ44" s="722"/>
      <c r="CK44" s="722"/>
      <c r="CL44" s="723"/>
      <c r="CM44" s="721"/>
      <c r="CN44" s="722"/>
      <c r="CO44" s="722"/>
      <c r="CP44" s="722"/>
      <c r="CQ44" s="723"/>
      <c r="CR44" s="721"/>
      <c r="CS44" s="722"/>
      <c r="CT44" s="722"/>
      <c r="CU44" s="722"/>
      <c r="CV44" s="723"/>
      <c r="CW44" s="721"/>
      <c r="CX44" s="722"/>
      <c r="CY44" s="722"/>
      <c r="CZ44" s="722"/>
      <c r="DA44" s="723"/>
      <c r="DB44" s="721"/>
      <c r="DC44" s="722"/>
      <c r="DD44" s="722"/>
      <c r="DE44" s="722"/>
      <c r="DF44" s="723"/>
      <c r="DG44" s="721"/>
      <c r="DH44" s="722"/>
      <c r="DI44" s="722"/>
      <c r="DJ44" s="722"/>
      <c r="DK44" s="723"/>
      <c r="DL44" s="721"/>
      <c r="DM44" s="722"/>
      <c r="DN44" s="722"/>
      <c r="DO44" s="722"/>
      <c r="DP44" s="723"/>
      <c r="DQ44" s="721"/>
      <c r="DR44" s="722"/>
      <c r="DS44" s="722"/>
      <c r="DT44" s="722"/>
      <c r="DU44" s="723"/>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7"/>
      <c r="AL45" s="968"/>
      <c r="AM45" s="968"/>
      <c r="AN45" s="968"/>
      <c r="AO45" s="968"/>
      <c r="AP45" s="968"/>
      <c r="AQ45" s="968"/>
      <c r="AR45" s="968"/>
      <c r="AS45" s="968"/>
      <c r="AT45" s="968"/>
      <c r="AU45" s="968"/>
      <c r="AV45" s="968"/>
      <c r="AW45" s="968"/>
      <c r="AX45" s="968"/>
      <c r="AY45" s="968"/>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721"/>
      <c r="CI45" s="722"/>
      <c r="CJ45" s="722"/>
      <c r="CK45" s="722"/>
      <c r="CL45" s="723"/>
      <c r="CM45" s="721"/>
      <c r="CN45" s="722"/>
      <c r="CO45" s="722"/>
      <c r="CP45" s="722"/>
      <c r="CQ45" s="723"/>
      <c r="CR45" s="721"/>
      <c r="CS45" s="722"/>
      <c r="CT45" s="722"/>
      <c r="CU45" s="722"/>
      <c r="CV45" s="723"/>
      <c r="CW45" s="721"/>
      <c r="CX45" s="722"/>
      <c r="CY45" s="722"/>
      <c r="CZ45" s="722"/>
      <c r="DA45" s="723"/>
      <c r="DB45" s="721"/>
      <c r="DC45" s="722"/>
      <c r="DD45" s="722"/>
      <c r="DE45" s="722"/>
      <c r="DF45" s="723"/>
      <c r="DG45" s="721"/>
      <c r="DH45" s="722"/>
      <c r="DI45" s="722"/>
      <c r="DJ45" s="722"/>
      <c r="DK45" s="723"/>
      <c r="DL45" s="721"/>
      <c r="DM45" s="722"/>
      <c r="DN45" s="722"/>
      <c r="DO45" s="722"/>
      <c r="DP45" s="723"/>
      <c r="DQ45" s="721"/>
      <c r="DR45" s="722"/>
      <c r="DS45" s="722"/>
      <c r="DT45" s="722"/>
      <c r="DU45" s="723"/>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7"/>
      <c r="AL46" s="968"/>
      <c r="AM46" s="968"/>
      <c r="AN46" s="968"/>
      <c r="AO46" s="968"/>
      <c r="AP46" s="968"/>
      <c r="AQ46" s="968"/>
      <c r="AR46" s="968"/>
      <c r="AS46" s="968"/>
      <c r="AT46" s="968"/>
      <c r="AU46" s="968"/>
      <c r="AV46" s="968"/>
      <c r="AW46" s="968"/>
      <c r="AX46" s="968"/>
      <c r="AY46" s="968"/>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721"/>
      <c r="CI46" s="722"/>
      <c r="CJ46" s="722"/>
      <c r="CK46" s="722"/>
      <c r="CL46" s="723"/>
      <c r="CM46" s="721"/>
      <c r="CN46" s="722"/>
      <c r="CO46" s="722"/>
      <c r="CP46" s="722"/>
      <c r="CQ46" s="723"/>
      <c r="CR46" s="721"/>
      <c r="CS46" s="722"/>
      <c r="CT46" s="722"/>
      <c r="CU46" s="722"/>
      <c r="CV46" s="723"/>
      <c r="CW46" s="721"/>
      <c r="CX46" s="722"/>
      <c r="CY46" s="722"/>
      <c r="CZ46" s="722"/>
      <c r="DA46" s="723"/>
      <c r="DB46" s="721"/>
      <c r="DC46" s="722"/>
      <c r="DD46" s="722"/>
      <c r="DE46" s="722"/>
      <c r="DF46" s="723"/>
      <c r="DG46" s="721"/>
      <c r="DH46" s="722"/>
      <c r="DI46" s="722"/>
      <c r="DJ46" s="722"/>
      <c r="DK46" s="723"/>
      <c r="DL46" s="721"/>
      <c r="DM46" s="722"/>
      <c r="DN46" s="722"/>
      <c r="DO46" s="722"/>
      <c r="DP46" s="723"/>
      <c r="DQ46" s="721"/>
      <c r="DR46" s="722"/>
      <c r="DS46" s="722"/>
      <c r="DT46" s="722"/>
      <c r="DU46" s="723"/>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7"/>
      <c r="AL47" s="968"/>
      <c r="AM47" s="968"/>
      <c r="AN47" s="968"/>
      <c r="AO47" s="968"/>
      <c r="AP47" s="968"/>
      <c r="AQ47" s="968"/>
      <c r="AR47" s="968"/>
      <c r="AS47" s="968"/>
      <c r="AT47" s="968"/>
      <c r="AU47" s="968"/>
      <c r="AV47" s="968"/>
      <c r="AW47" s="968"/>
      <c r="AX47" s="968"/>
      <c r="AY47" s="968"/>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721"/>
      <c r="CI47" s="722"/>
      <c r="CJ47" s="722"/>
      <c r="CK47" s="722"/>
      <c r="CL47" s="723"/>
      <c r="CM47" s="721"/>
      <c r="CN47" s="722"/>
      <c r="CO47" s="722"/>
      <c r="CP47" s="722"/>
      <c r="CQ47" s="723"/>
      <c r="CR47" s="721"/>
      <c r="CS47" s="722"/>
      <c r="CT47" s="722"/>
      <c r="CU47" s="722"/>
      <c r="CV47" s="723"/>
      <c r="CW47" s="721"/>
      <c r="CX47" s="722"/>
      <c r="CY47" s="722"/>
      <c r="CZ47" s="722"/>
      <c r="DA47" s="723"/>
      <c r="DB47" s="721"/>
      <c r="DC47" s="722"/>
      <c r="DD47" s="722"/>
      <c r="DE47" s="722"/>
      <c r="DF47" s="723"/>
      <c r="DG47" s="721"/>
      <c r="DH47" s="722"/>
      <c r="DI47" s="722"/>
      <c r="DJ47" s="722"/>
      <c r="DK47" s="723"/>
      <c r="DL47" s="721"/>
      <c r="DM47" s="722"/>
      <c r="DN47" s="722"/>
      <c r="DO47" s="722"/>
      <c r="DP47" s="723"/>
      <c r="DQ47" s="721"/>
      <c r="DR47" s="722"/>
      <c r="DS47" s="722"/>
      <c r="DT47" s="722"/>
      <c r="DU47" s="723"/>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7"/>
      <c r="AL48" s="968"/>
      <c r="AM48" s="968"/>
      <c r="AN48" s="968"/>
      <c r="AO48" s="968"/>
      <c r="AP48" s="968"/>
      <c r="AQ48" s="968"/>
      <c r="AR48" s="968"/>
      <c r="AS48" s="968"/>
      <c r="AT48" s="968"/>
      <c r="AU48" s="968"/>
      <c r="AV48" s="968"/>
      <c r="AW48" s="968"/>
      <c r="AX48" s="968"/>
      <c r="AY48" s="968"/>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721"/>
      <c r="CI48" s="722"/>
      <c r="CJ48" s="722"/>
      <c r="CK48" s="722"/>
      <c r="CL48" s="723"/>
      <c r="CM48" s="721"/>
      <c r="CN48" s="722"/>
      <c r="CO48" s="722"/>
      <c r="CP48" s="722"/>
      <c r="CQ48" s="723"/>
      <c r="CR48" s="721"/>
      <c r="CS48" s="722"/>
      <c r="CT48" s="722"/>
      <c r="CU48" s="722"/>
      <c r="CV48" s="723"/>
      <c r="CW48" s="721"/>
      <c r="CX48" s="722"/>
      <c r="CY48" s="722"/>
      <c r="CZ48" s="722"/>
      <c r="DA48" s="723"/>
      <c r="DB48" s="721"/>
      <c r="DC48" s="722"/>
      <c r="DD48" s="722"/>
      <c r="DE48" s="722"/>
      <c r="DF48" s="723"/>
      <c r="DG48" s="721"/>
      <c r="DH48" s="722"/>
      <c r="DI48" s="722"/>
      <c r="DJ48" s="722"/>
      <c r="DK48" s="723"/>
      <c r="DL48" s="721"/>
      <c r="DM48" s="722"/>
      <c r="DN48" s="722"/>
      <c r="DO48" s="722"/>
      <c r="DP48" s="723"/>
      <c r="DQ48" s="721"/>
      <c r="DR48" s="722"/>
      <c r="DS48" s="722"/>
      <c r="DT48" s="722"/>
      <c r="DU48" s="723"/>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7"/>
      <c r="AL49" s="968"/>
      <c r="AM49" s="968"/>
      <c r="AN49" s="968"/>
      <c r="AO49" s="968"/>
      <c r="AP49" s="968"/>
      <c r="AQ49" s="968"/>
      <c r="AR49" s="968"/>
      <c r="AS49" s="968"/>
      <c r="AT49" s="968"/>
      <c r="AU49" s="968"/>
      <c r="AV49" s="968"/>
      <c r="AW49" s="968"/>
      <c r="AX49" s="968"/>
      <c r="AY49" s="968"/>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721"/>
      <c r="CI49" s="722"/>
      <c r="CJ49" s="722"/>
      <c r="CK49" s="722"/>
      <c r="CL49" s="723"/>
      <c r="CM49" s="721"/>
      <c r="CN49" s="722"/>
      <c r="CO49" s="722"/>
      <c r="CP49" s="722"/>
      <c r="CQ49" s="723"/>
      <c r="CR49" s="721"/>
      <c r="CS49" s="722"/>
      <c r="CT49" s="722"/>
      <c r="CU49" s="722"/>
      <c r="CV49" s="723"/>
      <c r="CW49" s="721"/>
      <c r="CX49" s="722"/>
      <c r="CY49" s="722"/>
      <c r="CZ49" s="722"/>
      <c r="DA49" s="723"/>
      <c r="DB49" s="721"/>
      <c r="DC49" s="722"/>
      <c r="DD49" s="722"/>
      <c r="DE49" s="722"/>
      <c r="DF49" s="723"/>
      <c r="DG49" s="721"/>
      <c r="DH49" s="722"/>
      <c r="DI49" s="722"/>
      <c r="DJ49" s="722"/>
      <c r="DK49" s="723"/>
      <c r="DL49" s="721"/>
      <c r="DM49" s="722"/>
      <c r="DN49" s="722"/>
      <c r="DO49" s="722"/>
      <c r="DP49" s="723"/>
      <c r="DQ49" s="721"/>
      <c r="DR49" s="722"/>
      <c r="DS49" s="722"/>
      <c r="DT49" s="722"/>
      <c r="DU49" s="723"/>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721"/>
      <c r="CI50" s="722"/>
      <c r="CJ50" s="722"/>
      <c r="CK50" s="722"/>
      <c r="CL50" s="723"/>
      <c r="CM50" s="721"/>
      <c r="CN50" s="722"/>
      <c r="CO50" s="722"/>
      <c r="CP50" s="722"/>
      <c r="CQ50" s="723"/>
      <c r="CR50" s="721"/>
      <c r="CS50" s="722"/>
      <c r="CT50" s="722"/>
      <c r="CU50" s="722"/>
      <c r="CV50" s="723"/>
      <c r="CW50" s="721"/>
      <c r="CX50" s="722"/>
      <c r="CY50" s="722"/>
      <c r="CZ50" s="722"/>
      <c r="DA50" s="723"/>
      <c r="DB50" s="721"/>
      <c r="DC50" s="722"/>
      <c r="DD50" s="722"/>
      <c r="DE50" s="722"/>
      <c r="DF50" s="723"/>
      <c r="DG50" s="721"/>
      <c r="DH50" s="722"/>
      <c r="DI50" s="722"/>
      <c r="DJ50" s="722"/>
      <c r="DK50" s="723"/>
      <c r="DL50" s="721"/>
      <c r="DM50" s="722"/>
      <c r="DN50" s="722"/>
      <c r="DO50" s="722"/>
      <c r="DP50" s="723"/>
      <c r="DQ50" s="721"/>
      <c r="DR50" s="722"/>
      <c r="DS50" s="722"/>
      <c r="DT50" s="722"/>
      <c r="DU50" s="723"/>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721"/>
      <c r="CI51" s="722"/>
      <c r="CJ51" s="722"/>
      <c r="CK51" s="722"/>
      <c r="CL51" s="723"/>
      <c r="CM51" s="721"/>
      <c r="CN51" s="722"/>
      <c r="CO51" s="722"/>
      <c r="CP51" s="722"/>
      <c r="CQ51" s="723"/>
      <c r="CR51" s="721"/>
      <c r="CS51" s="722"/>
      <c r="CT51" s="722"/>
      <c r="CU51" s="722"/>
      <c r="CV51" s="723"/>
      <c r="CW51" s="721"/>
      <c r="CX51" s="722"/>
      <c r="CY51" s="722"/>
      <c r="CZ51" s="722"/>
      <c r="DA51" s="723"/>
      <c r="DB51" s="721"/>
      <c r="DC51" s="722"/>
      <c r="DD51" s="722"/>
      <c r="DE51" s="722"/>
      <c r="DF51" s="723"/>
      <c r="DG51" s="721"/>
      <c r="DH51" s="722"/>
      <c r="DI51" s="722"/>
      <c r="DJ51" s="722"/>
      <c r="DK51" s="723"/>
      <c r="DL51" s="721"/>
      <c r="DM51" s="722"/>
      <c r="DN51" s="722"/>
      <c r="DO51" s="722"/>
      <c r="DP51" s="723"/>
      <c r="DQ51" s="721"/>
      <c r="DR51" s="722"/>
      <c r="DS51" s="722"/>
      <c r="DT51" s="722"/>
      <c r="DU51" s="723"/>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721"/>
      <c r="CI52" s="722"/>
      <c r="CJ52" s="722"/>
      <c r="CK52" s="722"/>
      <c r="CL52" s="723"/>
      <c r="CM52" s="721"/>
      <c r="CN52" s="722"/>
      <c r="CO52" s="722"/>
      <c r="CP52" s="722"/>
      <c r="CQ52" s="723"/>
      <c r="CR52" s="721"/>
      <c r="CS52" s="722"/>
      <c r="CT52" s="722"/>
      <c r="CU52" s="722"/>
      <c r="CV52" s="723"/>
      <c r="CW52" s="721"/>
      <c r="CX52" s="722"/>
      <c r="CY52" s="722"/>
      <c r="CZ52" s="722"/>
      <c r="DA52" s="723"/>
      <c r="DB52" s="721"/>
      <c r="DC52" s="722"/>
      <c r="DD52" s="722"/>
      <c r="DE52" s="722"/>
      <c r="DF52" s="723"/>
      <c r="DG52" s="721"/>
      <c r="DH52" s="722"/>
      <c r="DI52" s="722"/>
      <c r="DJ52" s="722"/>
      <c r="DK52" s="723"/>
      <c r="DL52" s="721"/>
      <c r="DM52" s="722"/>
      <c r="DN52" s="722"/>
      <c r="DO52" s="722"/>
      <c r="DP52" s="723"/>
      <c r="DQ52" s="721"/>
      <c r="DR52" s="722"/>
      <c r="DS52" s="722"/>
      <c r="DT52" s="722"/>
      <c r="DU52" s="723"/>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721"/>
      <c r="CI53" s="722"/>
      <c r="CJ53" s="722"/>
      <c r="CK53" s="722"/>
      <c r="CL53" s="723"/>
      <c r="CM53" s="721"/>
      <c r="CN53" s="722"/>
      <c r="CO53" s="722"/>
      <c r="CP53" s="722"/>
      <c r="CQ53" s="723"/>
      <c r="CR53" s="721"/>
      <c r="CS53" s="722"/>
      <c r="CT53" s="722"/>
      <c r="CU53" s="722"/>
      <c r="CV53" s="723"/>
      <c r="CW53" s="721"/>
      <c r="CX53" s="722"/>
      <c r="CY53" s="722"/>
      <c r="CZ53" s="722"/>
      <c r="DA53" s="723"/>
      <c r="DB53" s="721"/>
      <c r="DC53" s="722"/>
      <c r="DD53" s="722"/>
      <c r="DE53" s="722"/>
      <c r="DF53" s="723"/>
      <c r="DG53" s="721"/>
      <c r="DH53" s="722"/>
      <c r="DI53" s="722"/>
      <c r="DJ53" s="722"/>
      <c r="DK53" s="723"/>
      <c r="DL53" s="721"/>
      <c r="DM53" s="722"/>
      <c r="DN53" s="722"/>
      <c r="DO53" s="722"/>
      <c r="DP53" s="723"/>
      <c r="DQ53" s="721"/>
      <c r="DR53" s="722"/>
      <c r="DS53" s="722"/>
      <c r="DT53" s="722"/>
      <c r="DU53" s="723"/>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721"/>
      <c r="CI54" s="722"/>
      <c r="CJ54" s="722"/>
      <c r="CK54" s="722"/>
      <c r="CL54" s="723"/>
      <c r="CM54" s="721"/>
      <c r="CN54" s="722"/>
      <c r="CO54" s="722"/>
      <c r="CP54" s="722"/>
      <c r="CQ54" s="723"/>
      <c r="CR54" s="721"/>
      <c r="CS54" s="722"/>
      <c r="CT54" s="722"/>
      <c r="CU54" s="722"/>
      <c r="CV54" s="723"/>
      <c r="CW54" s="721"/>
      <c r="CX54" s="722"/>
      <c r="CY54" s="722"/>
      <c r="CZ54" s="722"/>
      <c r="DA54" s="723"/>
      <c r="DB54" s="721"/>
      <c r="DC54" s="722"/>
      <c r="DD54" s="722"/>
      <c r="DE54" s="722"/>
      <c r="DF54" s="723"/>
      <c r="DG54" s="721"/>
      <c r="DH54" s="722"/>
      <c r="DI54" s="722"/>
      <c r="DJ54" s="722"/>
      <c r="DK54" s="723"/>
      <c r="DL54" s="721"/>
      <c r="DM54" s="722"/>
      <c r="DN54" s="722"/>
      <c r="DO54" s="722"/>
      <c r="DP54" s="723"/>
      <c r="DQ54" s="721"/>
      <c r="DR54" s="722"/>
      <c r="DS54" s="722"/>
      <c r="DT54" s="722"/>
      <c r="DU54" s="723"/>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721"/>
      <c r="CI55" s="722"/>
      <c r="CJ55" s="722"/>
      <c r="CK55" s="722"/>
      <c r="CL55" s="723"/>
      <c r="CM55" s="721"/>
      <c r="CN55" s="722"/>
      <c r="CO55" s="722"/>
      <c r="CP55" s="722"/>
      <c r="CQ55" s="723"/>
      <c r="CR55" s="721"/>
      <c r="CS55" s="722"/>
      <c r="CT55" s="722"/>
      <c r="CU55" s="722"/>
      <c r="CV55" s="723"/>
      <c r="CW55" s="721"/>
      <c r="CX55" s="722"/>
      <c r="CY55" s="722"/>
      <c r="CZ55" s="722"/>
      <c r="DA55" s="723"/>
      <c r="DB55" s="721"/>
      <c r="DC55" s="722"/>
      <c r="DD55" s="722"/>
      <c r="DE55" s="722"/>
      <c r="DF55" s="723"/>
      <c r="DG55" s="721"/>
      <c r="DH55" s="722"/>
      <c r="DI55" s="722"/>
      <c r="DJ55" s="722"/>
      <c r="DK55" s="723"/>
      <c r="DL55" s="721"/>
      <c r="DM55" s="722"/>
      <c r="DN55" s="722"/>
      <c r="DO55" s="722"/>
      <c r="DP55" s="723"/>
      <c r="DQ55" s="721"/>
      <c r="DR55" s="722"/>
      <c r="DS55" s="722"/>
      <c r="DT55" s="722"/>
      <c r="DU55" s="723"/>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721"/>
      <c r="CI56" s="722"/>
      <c r="CJ56" s="722"/>
      <c r="CK56" s="722"/>
      <c r="CL56" s="723"/>
      <c r="CM56" s="721"/>
      <c r="CN56" s="722"/>
      <c r="CO56" s="722"/>
      <c r="CP56" s="722"/>
      <c r="CQ56" s="723"/>
      <c r="CR56" s="721"/>
      <c r="CS56" s="722"/>
      <c r="CT56" s="722"/>
      <c r="CU56" s="722"/>
      <c r="CV56" s="723"/>
      <c r="CW56" s="721"/>
      <c r="CX56" s="722"/>
      <c r="CY56" s="722"/>
      <c r="CZ56" s="722"/>
      <c r="DA56" s="723"/>
      <c r="DB56" s="721"/>
      <c r="DC56" s="722"/>
      <c r="DD56" s="722"/>
      <c r="DE56" s="722"/>
      <c r="DF56" s="723"/>
      <c r="DG56" s="721"/>
      <c r="DH56" s="722"/>
      <c r="DI56" s="722"/>
      <c r="DJ56" s="722"/>
      <c r="DK56" s="723"/>
      <c r="DL56" s="721"/>
      <c r="DM56" s="722"/>
      <c r="DN56" s="722"/>
      <c r="DO56" s="722"/>
      <c r="DP56" s="723"/>
      <c r="DQ56" s="721"/>
      <c r="DR56" s="722"/>
      <c r="DS56" s="722"/>
      <c r="DT56" s="722"/>
      <c r="DU56" s="723"/>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721"/>
      <c r="CI57" s="722"/>
      <c r="CJ57" s="722"/>
      <c r="CK57" s="722"/>
      <c r="CL57" s="723"/>
      <c r="CM57" s="721"/>
      <c r="CN57" s="722"/>
      <c r="CO57" s="722"/>
      <c r="CP57" s="722"/>
      <c r="CQ57" s="723"/>
      <c r="CR57" s="721"/>
      <c r="CS57" s="722"/>
      <c r="CT57" s="722"/>
      <c r="CU57" s="722"/>
      <c r="CV57" s="723"/>
      <c r="CW57" s="721"/>
      <c r="CX57" s="722"/>
      <c r="CY57" s="722"/>
      <c r="CZ57" s="722"/>
      <c r="DA57" s="723"/>
      <c r="DB57" s="721"/>
      <c r="DC57" s="722"/>
      <c r="DD57" s="722"/>
      <c r="DE57" s="722"/>
      <c r="DF57" s="723"/>
      <c r="DG57" s="721"/>
      <c r="DH57" s="722"/>
      <c r="DI57" s="722"/>
      <c r="DJ57" s="722"/>
      <c r="DK57" s="723"/>
      <c r="DL57" s="721"/>
      <c r="DM57" s="722"/>
      <c r="DN57" s="722"/>
      <c r="DO57" s="722"/>
      <c r="DP57" s="723"/>
      <c r="DQ57" s="721"/>
      <c r="DR57" s="722"/>
      <c r="DS57" s="722"/>
      <c r="DT57" s="722"/>
      <c r="DU57" s="723"/>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721"/>
      <c r="CI58" s="722"/>
      <c r="CJ58" s="722"/>
      <c r="CK58" s="722"/>
      <c r="CL58" s="723"/>
      <c r="CM58" s="721"/>
      <c r="CN58" s="722"/>
      <c r="CO58" s="722"/>
      <c r="CP58" s="722"/>
      <c r="CQ58" s="723"/>
      <c r="CR58" s="721"/>
      <c r="CS58" s="722"/>
      <c r="CT58" s="722"/>
      <c r="CU58" s="722"/>
      <c r="CV58" s="723"/>
      <c r="CW58" s="721"/>
      <c r="CX58" s="722"/>
      <c r="CY58" s="722"/>
      <c r="CZ58" s="722"/>
      <c r="DA58" s="723"/>
      <c r="DB58" s="721"/>
      <c r="DC58" s="722"/>
      <c r="DD58" s="722"/>
      <c r="DE58" s="722"/>
      <c r="DF58" s="723"/>
      <c r="DG58" s="721"/>
      <c r="DH58" s="722"/>
      <c r="DI58" s="722"/>
      <c r="DJ58" s="722"/>
      <c r="DK58" s="723"/>
      <c r="DL58" s="721"/>
      <c r="DM58" s="722"/>
      <c r="DN58" s="722"/>
      <c r="DO58" s="722"/>
      <c r="DP58" s="723"/>
      <c r="DQ58" s="721"/>
      <c r="DR58" s="722"/>
      <c r="DS58" s="722"/>
      <c r="DT58" s="722"/>
      <c r="DU58" s="723"/>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721"/>
      <c r="CI59" s="722"/>
      <c r="CJ59" s="722"/>
      <c r="CK59" s="722"/>
      <c r="CL59" s="723"/>
      <c r="CM59" s="721"/>
      <c r="CN59" s="722"/>
      <c r="CO59" s="722"/>
      <c r="CP59" s="722"/>
      <c r="CQ59" s="723"/>
      <c r="CR59" s="721"/>
      <c r="CS59" s="722"/>
      <c r="CT59" s="722"/>
      <c r="CU59" s="722"/>
      <c r="CV59" s="723"/>
      <c r="CW59" s="721"/>
      <c r="CX59" s="722"/>
      <c r="CY59" s="722"/>
      <c r="CZ59" s="722"/>
      <c r="DA59" s="723"/>
      <c r="DB59" s="721"/>
      <c r="DC59" s="722"/>
      <c r="DD59" s="722"/>
      <c r="DE59" s="722"/>
      <c r="DF59" s="723"/>
      <c r="DG59" s="721"/>
      <c r="DH59" s="722"/>
      <c r="DI59" s="722"/>
      <c r="DJ59" s="722"/>
      <c r="DK59" s="723"/>
      <c r="DL59" s="721"/>
      <c r="DM59" s="722"/>
      <c r="DN59" s="722"/>
      <c r="DO59" s="722"/>
      <c r="DP59" s="723"/>
      <c r="DQ59" s="721"/>
      <c r="DR59" s="722"/>
      <c r="DS59" s="722"/>
      <c r="DT59" s="722"/>
      <c r="DU59" s="723"/>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721"/>
      <c r="CI60" s="722"/>
      <c r="CJ60" s="722"/>
      <c r="CK60" s="722"/>
      <c r="CL60" s="723"/>
      <c r="CM60" s="721"/>
      <c r="CN60" s="722"/>
      <c r="CO60" s="722"/>
      <c r="CP60" s="722"/>
      <c r="CQ60" s="723"/>
      <c r="CR60" s="721"/>
      <c r="CS60" s="722"/>
      <c r="CT60" s="722"/>
      <c r="CU60" s="722"/>
      <c r="CV60" s="723"/>
      <c r="CW60" s="721"/>
      <c r="CX60" s="722"/>
      <c r="CY60" s="722"/>
      <c r="CZ60" s="722"/>
      <c r="DA60" s="723"/>
      <c r="DB60" s="721"/>
      <c r="DC60" s="722"/>
      <c r="DD60" s="722"/>
      <c r="DE60" s="722"/>
      <c r="DF60" s="723"/>
      <c r="DG60" s="721"/>
      <c r="DH60" s="722"/>
      <c r="DI60" s="722"/>
      <c r="DJ60" s="722"/>
      <c r="DK60" s="723"/>
      <c r="DL60" s="721"/>
      <c r="DM60" s="722"/>
      <c r="DN60" s="722"/>
      <c r="DO60" s="722"/>
      <c r="DP60" s="723"/>
      <c r="DQ60" s="721"/>
      <c r="DR60" s="722"/>
      <c r="DS60" s="722"/>
      <c r="DT60" s="722"/>
      <c r="DU60" s="723"/>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721"/>
      <c r="CI61" s="722"/>
      <c r="CJ61" s="722"/>
      <c r="CK61" s="722"/>
      <c r="CL61" s="723"/>
      <c r="CM61" s="721"/>
      <c r="CN61" s="722"/>
      <c r="CO61" s="722"/>
      <c r="CP61" s="722"/>
      <c r="CQ61" s="723"/>
      <c r="CR61" s="721"/>
      <c r="CS61" s="722"/>
      <c r="CT61" s="722"/>
      <c r="CU61" s="722"/>
      <c r="CV61" s="723"/>
      <c r="CW61" s="721"/>
      <c r="CX61" s="722"/>
      <c r="CY61" s="722"/>
      <c r="CZ61" s="722"/>
      <c r="DA61" s="723"/>
      <c r="DB61" s="721"/>
      <c r="DC61" s="722"/>
      <c r="DD61" s="722"/>
      <c r="DE61" s="722"/>
      <c r="DF61" s="723"/>
      <c r="DG61" s="721"/>
      <c r="DH61" s="722"/>
      <c r="DI61" s="722"/>
      <c r="DJ61" s="722"/>
      <c r="DK61" s="723"/>
      <c r="DL61" s="721"/>
      <c r="DM61" s="722"/>
      <c r="DN61" s="722"/>
      <c r="DO61" s="722"/>
      <c r="DP61" s="723"/>
      <c r="DQ61" s="721"/>
      <c r="DR61" s="722"/>
      <c r="DS61" s="722"/>
      <c r="DT61" s="722"/>
      <c r="DU61" s="723"/>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386</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721"/>
      <c r="CI62" s="722"/>
      <c r="CJ62" s="722"/>
      <c r="CK62" s="722"/>
      <c r="CL62" s="723"/>
      <c r="CM62" s="721"/>
      <c r="CN62" s="722"/>
      <c r="CO62" s="722"/>
      <c r="CP62" s="722"/>
      <c r="CQ62" s="723"/>
      <c r="CR62" s="721"/>
      <c r="CS62" s="722"/>
      <c r="CT62" s="722"/>
      <c r="CU62" s="722"/>
      <c r="CV62" s="723"/>
      <c r="CW62" s="721"/>
      <c r="CX62" s="722"/>
      <c r="CY62" s="722"/>
      <c r="CZ62" s="722"/>
      <c r="DA62" s="723"/>
      <c r="DB62" s="721"/>
      <c r="DC62" s="722"/>
      <c r="DD62" s="722"/>
      <c r="DE62" s="722"/>
      <c r="DF62" s="723"/>
      <c r="DG62" s="721"/>
      <c r="DH62" s="722"/>
      <c r="DI62" s="722"/>
      <c r="DJ62" s="722"/>
      <c r="DK62" s="723"/>
      <c r="DL62" s="721"/>
      <c r="DM62" s="722"/>
      <c r="DN62" s="722"/>
      <c r="DO62" s="722"/>
      <c r="DP62" s="723"/>
      <c r="DQ62" s="721"/>
      <c r="DR62" s="722"/>
      <c r="DS62" s="722"/>
      <c r="DT62" s="722"/>
      <c r="DU62" s="723"/>
      <c r="DV62" s="986"/>
      <c r="DW62" s="987"/>
      <c r="DX62" s="987"/>
      <c r="DY62" s="987"/>
      <c r="DZ62" s="988"/>
      <c r="EA62" s="197"/>
    </row>
    <row r="63" spans="1:131" s="198" customFormat="1" ht="26.25" customHeight="1" thickBot="1">
      <c r="A63" s="215" t="s">
        <v>367</v>
      </c>
      <c r="B63" s="941" t="s">
        <v>387</v>
      </c>
      <c r="C63" s="942"/>
      <c r="D63" s="942"/>
      <c r="E63" s="942"/>
      <c r="F63" s="942"/>
      <c r="G63" s="942"/>
      <c r="H63" s="942"/>
      <c r="I63" s="942"/>
      <c r="J63" s="942"/>
      <c r="K63" s="942"/>
      <c r="L63" s="942"/>
      <c r="M63" s="942"/>
      <c r="N63" s="942"/>
      <c r="O63" s="942"/>
      <c r="P63" s="943"/>
      <c r="Q63" s="959"/>
      <c r="R63" s="960"/>
      <c r="S63" s="960"/>
      <c r="T63" s="960"/>
      <c r="U63" s="960"/>
      <c r="V63" s="960"/>
      <c r="W63" s="960"/>
      <c r="X63" s="960"/>
      <c r="Y63" s="960"/>
      <c r="Z63" s="960"/>
      <c r="AA63" s="960"/>
      <c r="AB63" s="960"/>
      <c r="AC63" s="960"/>
      <c r="AD63" s="960"/>
      <c r="AE63" s="1022"/>
      <c r="AF63" s="1023">
        <v>913</v>
      </c>
      <c r="AG63" s="956"/>
      <c r="AH63" s="956"/>
      <c r="AI63" s="956"/>
      <c r="AJ63" s="1024"/>
      <c r="AK63" s="1025"/>
      <c r="AL63" s="960"/>
      <c r="AM63" s="960"/>
      <c r="AN63" s="960"/>
      <c r="AO63" s="960"/>
      <c r="AP63" s="956">
        <v>16105</v>
      </c>
      <c r="AQ63" s="956"/>
      <c r="AR63" s="956"/>
      <c r="AS63" s="956"/>
      <c r="AT63" s="956"/>
      <c r="AU63" s="956">
        <v>8706</v>
      </c>
      <c r="AV63" s="956"/>
      <c r="AW63" s="956"/>
      <c r="AX63" s="956"/>
      <c r="AY63" s="956"/>
      <c r="AZ63" s="1019"/>
      <c r="BA63" s="1019"/>
      <c r="BB63" s="1019"/>
      <c r="BC63" s="1019"/>
      <c r="BD63" s="1019"/>
      <c r="BE63" s="957"/>
      <c r="BF63" s="957"/>
      <c r="BG63" s="957"/>
      <c r="BH63" s="957"/>
      <c r="BI63" s="958"/>
      <c r="BJ63" s="1020" t="s">
        <v>111</v>
      </c>
      <c r="BK63" s="948"/>
      <c r="BL63" s="948"/>
      <c r="BM63" s="948"/>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721"/>
      <c r="CI63" s="722"/>
      <c r="CJ63" s="722"/>
      <c r="CK63" s="722"/>
      <c r="CL63" s="723"/>
      <c r="CM63" s="721"/>
      <c r="CN63" s="722"/>
      <c r="CO63" s="722"/>
      <c r="CP63" s="722"/>
      <c r="CQ63" s="723"/>
      <c r="CR63" s="721"/>
      <c r="CS63" s="722"/>
      <c r="CT63" s="722"/>
      <c r="CU63" s="722"/>
      <c r="CV63" s="723"/>
      <c r="CW63" s="721"/>
      <c r="CX63" s="722"/>
      <c r="CY63" s="722"/>
      <c r="CZ63" s="722"/>
      <c r="DA63" s="723"/>
      <c r="DB63" s="721"/>
      <c r="DC63" s="722"/>
      <c r="DD63" s="722"/>
      <c r="DE63" s="722"/>
      <c r="DF63" s="723"/>
      <c r="DG63" s="721"/>
      <c r="DH63" s="722"/>
      <c r="DI63" s="722"/>
      <c r="DJ63" s="722"/>
      <c r="DK63" s="723"/>
      <c r="DL63" s="721"/>
      <c r="DM63" s="722"/>
      <c r="DN63" s="722"/>
      <c r="DO63" s="722"/>
      <c r="DP63" s="723"/>
      <c r="DQ63" s="721"/>
      <c r="DR63" s="722"/>
      <c r="DS63" s="722"/>
      <c r="DT63" s="722"/>
      <c r="DU63" s="723"/>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721"/>
      <c r="CI64" s="722"/>
      <c r="CJ64" s="722"/>
      <c r="CK64" s="722"/>
      <c r="CL64" s="723"/>
      <c r="CM64" s="721"/>
      <c r="CN64" s="722"/>
      <c r="CO64" s="722"/>
      <c r="CP64" s="722"/>
      <c r="CQ64" s="723"/>
      <c r="CR64" s="721"/>
      <c r="CS64" s="722"/>
      <c r="CT64" s="722"/>
      <c r="CU64" s="722"/>
      <c r="CV64" s="723"/>
      <c r="CW64" s="721"/>
      <c r="CX64" s="722"/>
      <c r="CY64" s="722"/>
      <c r="CZ64" s="722"/>
      <c r="DA64" s="723"/>
      <c r="DB64" s="721"/>
      <c r="DC64" s="722"/>
      <c r="DD64" s="722"/>
      <c r="DE64" s="722"/>
      <c r="DF64" s="723"/>
      <c r="DG64" s="721"/>
      <c r="DH64" s="722"/>
      <c r="DI64" s="722"/>
      <c r="DJ64" s="722"/>
      <c r="DK64" s="723"/>
      <c r="DL64" s="721"/>
      <c r="DM64" s="722"/>
      <c r="DN64" s="722"/>
      <c r="DO64" s="722"/>
      <c r="DP64" s="723"/>
      <c r="DQ64" s="721"/>
      <c r="DR64" s="722"/>
      <c r="DS64" s="722"/>
      <c r="DT64" s="722"/>
      <c r="DU64" s="723"/>
      <c r="DV64" s="986"/>
      <c r="DW64" s="987"/>
      <c r="DX64" s="987"/>
      <c r="DY64" s="987"/>
      <c r="DZ64" s="988"/>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721"/>
      <c r="CI65" s="722"/>
      <c r="CJ65" s="722"/>
      <c r="CK65" s="722"/>
      <c r="CL65" s="723"/>
      <c r="CM65" s="721"/>
      <c r="CN65" s="722"/>
      <c r="CO65" s="722"/>
      <c r="CP65" s="722"/>
      <c r="CQ65" s="723"/>
      <c r="CR65" s="721"/>
      <c r="CS65" s="722"/>
      <c r="CT65" s="722"/>
      <c r="CU65" s="722"/>
      <c r="CV65" s="723"/>
      <c r="CW65" s="721"/>
      <c r="CX65" s="722"/>
      <c r="CY65" s="722"/>
      <c r="CZ65" s="722"/>
      <c r="DA65" s="723"/>
      <c r="DB65" s="721"/>
      <c r="DC65" s="722"/>
      <c r="DD65" s="722"/>
      <c r="DE65" s="722"/>
      <c r="DF65" s="723"/>
      <c r="DG65" s="721"/>
      <c r="DH65" s="722"/>
      <c r="DI65" s="722"/>
      <c r="DJ65" s="722"/>
      <c r="DK65" s="723"/>
      <c r="DL65" s="721"/>
      <c r="DM65" s="722"/>
      <c r="DN65" s="722"/>
      <c r="DO65" s="722"/>
      <c r="DP65" s="723"/>
      <c r="DQ65" s="721"/>
      <c r="DR65" s="722"/>
      <c r="DS65" s="722"/>
      <c r="DT65" s="722"/>
      <c r="DU65" s="723"/>
      <c r="DV65" s="986"/>
      <c r="DW65" s="987"/>
      <c r="DX65" s="987"/>
      <c r="DY65" s="987"/>
      <c r="DZ65" s="988"/>
      <c r="EA65" s="197"/>
    </row>
    <row r="66" spans="1:131" s="198" customFormat="1" ht="26.25" customHeight="1">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50"/>
      <c r="BT66" s="951"/>
      <c r="BU66" s="951"/>
      <c r="BV66" s="951"/>
      <c r="BW66" s="951"/>
      <c r="BX66" s="951"/>
      <c r="BY66" s="951"/>
      <c r="BZ66" s="951"/>
      <c r="CA66" s="951"/>
      <c r="CB66" s="951"/>
      <c r="CC66" s="951"/>
      <c r="CD66" s="951"/>
      <c r="CE66" s="951"/>
      <c r="CF66" s="951"/>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38"/>
      <c r="DW66" s="939"/>
      <c r="DX66" s="939"/>
      <c r="DY66" s="939"/>
      <c r="DZ66" s="940"/>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50"/>
      <c r="BT67" s="951"/>
      <c r="BU67" s="951"/>
      <c r="BV67" s="951"/>
      <c r="BW67" s="951"/>
      <c r="BX67" s="951"/>
      <c r="BY67" s="951"/>
      <c r="BZ67" s="951"/>
      <c r="CA67" s="951"/>
      <c r="CB67" s="951"/>
      <c r="CC67" s="951"/>
      <c r="CD67" s="951"/>
      <c r="CE67" s="951"/>
      <c r="CF67" s="951"/>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38"/>
      <c r="DW67" s="939"/>
      <c r="DX67" s="939"/>
      <c r="DY67" s="939"/>
      <c r="DZ67" s="940"/>
      <c r="EA67" s="197"/>
    </row>
    <row r="68" spans="1:131" s="198" customFormat="1" ht="26.25" customHeight="1" thickTop="1">
      <c r="A68" s="209">
        <v>1</v>
      </c>
      <c r="B68" s="982" t="s">
        <v>529</v>
      </c>
      <c r="C68" s="983"/>
      <c r="D68" s="983"/>
      <c r="E68" s="983"/>
      <c r="F68" s="983"/>
      <c r="G68" s="983"/>
      <c r="H68" s="983"/>
      <c r="I68" s="983"/>
      <c r="J68" s="983"/>
      <c r="K68" s="983"/>
      <c r="L68" s="983"/>
      <c r="M68" s="983"/>
      <c r="N68" s="983"/>
      <c r="O68" s="983"/>
      <c r="P68" s="984"/>
      <c r="Q68" s="985">
        <v>1414</v>
      </c>
      <c r="R68" s="979"/>
      <c r="S68" s="979"/>
      <c r="T68" s="979"/>
      <c r="U68" s="979"/>
      <c r="V68" s="979">
        <v>1398</v>
      </c>
      <c r="W68" s="979"/>
      <c r="X68" s="979"/>
      <c r="Y68" s="979"/>
      <c r="Z68" s="979"/>
      <c r="AA68" s="979">
        <v>16</v>
      </c>
      <c r="AB68" s="979"/>
      <c r="AC68" s="979"/>
      <c r="AD68" s="979"/>
      <c r="AE68" s="979"/>
      <c r="AF68" s="979">
        <v>16</v>
      </c>
      <c r="AG68" s="979"/>
      <c r="AH68" s="979"/>
      <c r="AI68" s="979"/>
      <c r="AJ68" s="979"/>
      <c r="AK68" s="979" t="s">
        <v>527</v>
      </c>
      <c r="AL68" s="979"/>
      <c r="AM68" s="979"/>
      <c r="AN68" s="979"/>
      <c r="AO68" s="979"/>
      <c r="AP68" s="979">
        <v>1648</v>
      </c>
      <c r="AQ68" s="979"/>
      <c r="AR68" s="979"/>
      <c r="AS68" s="979"/>
      <c r="AT68" s="979"/>
      <c r="AU68" s="979">
        <v>597</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50"/>
      <c r="BT68" s="951"/>
      <c r="BU68" s="951"/>
      <c r="BV68" s="951"/>
      <c r="BW68" s="951"/>
      <c r="BX68" s="951"/>
      <c r="BY68" s="951"/>
      <c r="BZ68" s="951"/>
      <c r="CA68" s="951"/>
      <c r="CB68" s="951"/>
      <c r="CC68" s="951"/>
      <c r="CD68" s="951"/>
      <c r="CE68" s="951"/>
      <c r="CF68" s="951"/>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38"/>
      <c r="DW68" s="939"/>
      <c r="DX68" s="939"/>
      <c r="DY68" s="939"/>
      <c r="DZ68" s="940"/>
      <c r="EA68" s="197"/>
    </row>
    <row r="69" spans="1:131" s="198" customFormat="1" ht="26.25" customHeight="1">
      <c r="A69" s="212">
        <v>2</v>
      </c>
      <c r="B69" s="971" t="s">
        <v>530</v>
      </c>
      <c r="C69" s="972"/>
      <c r="D69" s="972"/>
      <c r="E69" s="972"/>
      <c r="F69" s="972"/>
      <c r="G69" s="972"/>
      <c r="H69" s="972"/>
      <c r="I69" s="972"/>
      <c r="J69" s="972"/>
      <c r="K69" s="972"/>
      <c r="L69" s="972"/>
      <c r="M69" s="972"/>
      <c r="N69" s="972"/>
      <c r="O69" s="972"/>
      <c r="P69" s="973"/>
      <c r="Q69" s="974">
        <v>1921</v>
      </c>
      <c r="R69" s="968"/>
      <c r="S69" s="968"/>
      <c r="T69" s="968"/>
      <c r="U69" s="968"/>
      <c r="V69" s="968">
        <v>1907</v>
      </c>
      <c r="W69" s="968"/>
      <c r="X69" s="968"/>
      <c r="Y69" s="968"/>
      <c r="Z69" s="968"/>
      <c r="AA69" s="968">
        <v>14</v>
      </c>
      <c r="AB69" s="968"/>
      <c r="AC69" s="968"/>
      <c r="AD69" s="968"/>
      <c r="AE69" s="968"/>
      <c r="AF69" s="968">
        <v>14</v>
      </c>
      <c r="AG69" s="968"/>
      <c r="AH69" s="968"/>
      <c r="AI69" s="968"/>
      <c r="AJ69" s="968"/>
      <c r="AK69" s="968">
        <v>3</v>
      </c>
      <c r="AL69" s="968"/>
      <c r="AM69" s="968"/>
      <c r="AN69" s="968"/>
      <c r="AO69" s="968"/>
      <c r="AP69" s="968">
        <v>1140</v>
      </c>
      <c r="AQ69" s="968"/>
      <c r="AR69" s="968"/>
      <c r="AS69" s="968"/>
      <c r="AT69" s="968"/>
      <c r="AU69" s="968">
        <v>413</v>
      </c>
      <c r="AV69" s="968"/>
      <c r="AW69" s="968"/>
      <c r="AX69" s="968"/>
      <c r="AY69" s="968"/>
      <c r="AZ69" s="969"/>
      <c r="BA69" s="969"/>
      <c r="BB69" s="969"/>
      <c r="BC69" s="969"/>
      <c r="BD69" s="970"/>
      <c r="BE69" s="216"/>
      <c r="BF69" s="216"/>
      <c r="BG69" s="216"/>
      <c r="BH69" s="216"/>
      <c r="BI69" s="216"/>
      <c r="BJ69" s="216"/>
      <c r="BK69" s="216"/>
      <c r="BL69" s="216"/>
      <c r="BM69" s="216"/>
      <c r="BN69" s="216"/>
      <c r="BO69" s="216"/>
      <c r="BP69" s="216"/>
      <c r="BQ69" s="213">
        <v>63</v>
      </c>
      <c r="BR69" s="218"/>
      <c r="BS69" s="950"/>
      <c r="BT69" s="951"/>
      <c r="BU69" s="951"/>
      <c r="BV69" s="951"/>
      <c r="BW69" s="951"/>
      <c r="BX69" s="951"/>
      <c r="BY69" s="951"/>
      <c r="BZ69" s="951"/>
      <c r="CA69" s="951"/>
      <c r="CB69" s="951"/>
      <c r="CC69" s="951"/>
      <c r="CD69" s="951"/>
      <c r="CE69" s="951"/>
      <c r="CF69" s="951"/>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38"/>
      <c r="DW69" s="939"/>
      <c r="DX69" s="939"/>
      <c r="DY69" s="939"/>
      <c r="DZ69" s="940"/>
      <c r="EA69" s="197"/>
    </row>
    <row r="70" spans="1:131" s="198" customFormat="1" ht="26.25" customHeight="1">
      <c r="A70" s="212">
        <v>3</v>
      </c>
      <c r="B70" s="971" t="s">
        <v>531</v>
      </c>
      <c r="C70" s="972"/>
      <c r="D70" s="972"/>
      <c r="E70" s="972"/>
      <c r="F70" s="972"/>
      <c r="G70" s="972"/>
      <c r="H70" s="972"/>
      <c r="I70" s="972"/>
      <c r="J70" s="972"/>
      <c r="K70" s="972"/>
      <c r="L70" s="972"/>
      <c r="M70" s="972"/>
      <c r="N70" s="972"/>
      <c r="O70" s="972"/>
      <c r="P70" s="973"/>
      <c r="Q70" s="974">
        <v>395</v>
      </c>
      <c r="R70" s="968"/>
      <c r="S70" s="968"/>
      <c r="T70" s="968"/>
      <c r="U70" s="968"/>
      <c r="V70" s="968">
        <v>389</v>
      </c>
      <c r="W70" s="968"/>
      <c r="X70" s="968"/>
      <c r="Y70" s="968"/>
      <c r="Z70" s="968"/>
      <c r="AA70" s="968">
        <v>6</v>
      </c>
      <c r="AB70" s="968"/>
      <c r="AC70" s="968"/>
      <c r="AD70" s="968"/>
      <c r="AE70" s="968"/>
      <c r="AF70" s="968">
        <v>6</v>
      </c>
      <c r="AG70" s="968"/>
      <c r="AH70" s="968"/>
      <c r="AI70" s="968"/>
      <c r="AJ70" s="968"/>
      <c r="AK70" s="968">
        <v>0.6</v>
      </c>
      <c r="AL70" s="968"/>
      <c r="AM70" s="968"/>
      <c r="AN70" s="968"/>
      <c r="AO70" s="968"/>
      <c r="AP70" s="968" t="s">
        <v>527</v>
      </c>
      <c r="AQ70" s="968"/>
      <c r="AR70" s="968"/>
      <c r="AS70" s="968"/>
      <c r="AT70" s="968"/>
      <c r="AU70" s="968" t="s">
        <v>527</v>
      </c>
      <c r="AV70" s="968"/>
      <c r="AW70" s="968"/>
      <c r="AX70" s="968"/>
      <c r="AY70" s="968"/>
      <c r="AZ70" s="969"/>
      <c r="BA70" s="969"/>
      <c r="BB70" s="969"/>
      <c r="BC70" s="969"/>
      <c r="BD70" s="970"/>
      <c r="BE70" s="216"/>
      <c r="BF70" s="216"/>
      <c r="BG70" s="216"/>
      <c r="BH70" s="216"/>
      <c r="BI70" s="216"/>
      <c r="BJ70" s="216"/>
      <c r="BK70" s="216"/>
      <c r="BL70" s="216"/>
      <c r="BM70" s="216"/>
      <c r="BN70" s="216"/>
      <c r="BO70" s="216"/>
      <c r="BP70" s="216"/>
      <c r="BQ70" s="213">
        <v>64</v>
      </c>
      <c r="BR70" s="218"/>
      <c r="BS70" s="950"/>
      <c r="BT70" s="951"/>
      <c r="BU70" s="951"/>
      <c r="BV70" s="951"/>
      <c r="BW70" s="951"/>
      <c r="BX70" s="951"/>
      <c r="BY70" s="951"/>
      <c r="BZ70" s="951"/>
      <c r="CA70" s="951"/>
      <c r="CB70" s="951"/>
      <c r="CC70" s="951"/>
      <c r="CD70" s="951"/>
      <c r="CE70" s="951"/>
      <c r="CF70" s="951"/>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38"/>
      <c r="DW70" s="939"/>
      <c r="DX70" s="939"/>
      <c r="DY70" s="939"/>
      <c r="DZ70" s="940"/>
      <c r="EA70" s="197"/>
    </row>
    <row r="71" spans="1:131" s="198" customFormat="1" ht="26.25" customHeight="1">
      <c r="A71" s="212">
        <v>4</v>
      </c>
      <c r="B71" s="971" t="s">
        <v>532</v>
      </c>
      <c r="C71" s="972"/>
      <c r="D71" s="972"/>
      <c r="E71" s="972"/>
      <c r="F71" s="972"/>
      <c r="G71" s="972"/>
      <c r="H71" s="972"/>
      <c r="I71" s="972"/>
      <c r="J71" s="972"/>
      <c r="K71" s="972"/>
      <c r="L71" s="972"/>
      <c r="M71" s="972"/>
      <c r="N71" s="972"/>
      <c r="O71" s="972"/>
      <c r="P71" s="973"/>
      <c r="Q71" s="974">
        <v>109</v>
      </c>
      <c r="R71" s="968"/>
      <c r="S71" s="968"/>
      <c r="T71" s="968"/>
      <c r="U71" s="968"/>
      <c r="V71" s="968">
        <v>99</v>
      </c>
      <c r="W71" s="968"/>
      <c r="X71" s="968"/>
      <c r="Y71" s="968"/>
      <c r="Z71" s="968"/>
      <c r="AA71" s="968">
        <v>10</v>
      </c>
      <c r="AB71" s="968"/>
      <c r="AC71" s="968"/>
      <c r="AD71" s="968"/>
      <c r="AE71" s="968"/>
      <c r="AF71" s="968">
        <v>10</v>
      </c>
      <c r="AG71" s="968"/>
      <c r="AH71" s="968"/>
      <c r="AI71" s="968"/>
      <c r="AJ71" s="968"/>
      <c r="AK71" s="968" t="s">
        <v>474</v>
      </c>
      <c r="AL71" s="968"/>
      <c r="AM71" s="968"/>
      <c r="AN71" s="968"/>
      <c r="AO71" s="968"/>
      <c r="AP71" s="968" t="s">
        <v>474</v>
      </c>
      <c r="AQ71" s="968"/>
      <c r="AR71" s="968"/>
      <c r="AS71" s="968"/>
      <c r="AT71" s="968"/>
      <c r="AU71" s="968" t="s">
        <v>474</v>
      </c>
      <c r="AV71" s="968"/>
      <c r="AW71" s="968"/>
      <c r="AX71" s="968"/>
      <c r="AY71" s="968"/>
      <c r="AZ71" s="969"/>
      <c r="BA71" s="969"/>
      <c r="BB71" s="969"/>
      <c r="BC71" s="969"/>
      <c r="BD71" s="970"/>
      <c r="BE71" s="216"/>
      <c r="BF71" s="216"/>
      <c r="BG71" s="216"/>
      <c r="BH71" s="216"/>
      <c r="BI71" s="216"/>
      <c r="BJ71" s="216"/>
      <c r="BK71" s="216"/>
      <c r="BL71" s="216"/>
      <c r="BM71" s="216"/>
      <c r="BN71" s="216"/>
      <c r="BO71" s="216"/>
      <c r="BP71" s="216"/>
      <c r="BQ71" s="213">
        <v>65</v>
      </c>
      <c r="BR71" s="218"/>
      <c r="BS71" s="950"/>
      <c r="BT71" s="951"/>
      <c r="BU71" s="951"/>
      <c r="BV71" s="951"/>
      <c r="BW71" s="951"/>
      <c r="BX71" s="951"/>
      <c r="BY71" s="951"/>
      <c r="BZ71" s="951"/>
      <c r="CA71" s="951"/>
      <c r="CB71" s="951"/>
      <c r="CC71" s="951"/>
      <c r="CD71" s="951"/>
      <c r="CE71" s="951"/>
      <c r="CF71" s="951"/>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38"/>
      <c r="DW71" s="939"/>
      <c r="DX71" s="939"/>
      <c r="DY71" s="939"/>
      <c r="DZ71" s="940"/>
      <c r="EA71" s="197"/>
    </row>
    <row r="72" spans="1:131" s="198" customFormat="1" ht="26.25" customHeight="1">
      <c r="A72" s="212">
        <v>5</v>
      </c>
      <c r="B72" s="971" t="s">
        <v>533</v>
      </c>
      <c r="C72" s="972"/>
      <c r="D72" s="972"/>
      <c r="E72" s="972"/>
      <c r="F72" s="972"/>
      <c r="G72" s="972"/>
      <c r="H72" s="972"/>
      <c r="I72" s="972"/>
      <c r="J72" s="972"/>
      <c r="K72" s="972"/>
      <c r="L72" s="972"/>
      <c r="M72" s="972"/>
      <c r="N72" s="972"/>
      <c r="O72" s="972"/>
      <c r="P72" s="973"/>
      <c r="Q72" s="974">
        <v>5554</v>
      </c>
      <c r="R72" s="968"/>
      <c r="S72" s="968"/>
      <c r="T72" s="968"/>
      <c r="U72" s="968"/>
      <c r="V72" s="968">
        <v>5524</v>
      </c>
      <c r="W72" s="968"/>
      <c r="X72" s="968"/>
      <c r="Y72" s="968"/>
      <c r="Z72" s="968"/>
      <c r="AA72" s="968">
        <v>30</v>
      </c>
      <c r="AB72" s="968"/>
      <c r="AC72" s="968"/>
      <c r="AD72" s="968"/>
      <c r="AE72" s="968"/>
      <c r="AF72" s="968">
        <v>30</v>
      </c>
      <c r="AG72" s="968"/>
      <c r="AH72" s="968"/>
      <c r="AI72" s="968"/>
      <c r="AJ72" s="968"/>
      <c r="AK72" s="968">
        <v>923</v>
      </c>
      <c r="AL72" s="968"/>
      <c r="AM72" s="968"/>
      <c r="AN72" s="968"/>
      <c r="AO72" s="968"/>
      <c r="AP72" s="968" t="s">
        <v>474</v>
      </c>
      <c r="AQ72" s="968"/>
      <c r="AR72" s="968"/>
      <c r="AS72" s="968"/>
      <c r="AT72" s="968"/>
      <c r="AU72" s="968" t="s">
        <v>474</v>
      </c>
      <c r="AV72" s="968"/>
      <c r="AW72" s="968"/>
      <c r="AX72" s="968"/>
      <c r="AY72" s="968"/>
      <c r="AZ72" s="969"/>
      <c r="BA72" s="969"/>
      <c r="BB72" s="969"/>
      <c r="BC72" s="969"/>
      <c r="BD72" s="970"/>
      <c r="BE72" s="216"/>
      <c r="BF72" s="216"/>
      <c r="BG72" s="216"/>
      <c r="BH72" s="216"/>
      <c r="BI72" s="216"/>
      <c r="BJ72" s="216"/>
      <c r="BK72" s="216"/>
      <c r="BL72" s="216"/>
      <c r="BM72" s="216"/>
      <c r="BN72" s="216"/>
      <c r="BO72" s="216"/>
      <c r="BP72" s="216"/>
      <c r="BQ72" s="213">
        <v>66</v>
      </c>
      <c r="BR72" s="218"/>
      <c r="BS72" s="950"/>
      <c r="BT72" s="951"/>
      <c r="BU72" s="951"/>
      <c r="BV72" s="951"/>
      <c r="BW72" s="951"/>
      <c r="BX72" s="951"/>
      <c r="BY72" s="951"/>
      <c r="BZ72" s="951"/>
      <c r="CA72" s="951"/>
      <c r="CB72" s="951"/>
      <c r="CC72" s="951"/>
      <c r="CD72" s="951"/>
      <c r="CE72" s="951"/>
      <c r="CF72" s="951"/>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38"/>
      <c r="DW72" s="939"/>
      <c r="DX72" s="939"/>
      <c r="DY72" s="939"/>
      <c r="DZ72" s="940"/>
      <c r="EA72" s="197"/>
    </row>
    <row r="73" spans="1:131" s="198" customFormat="1" ht="26.25" customHeight="1">
      <c r="A73" s="212">
        <v>6</v>
      </c>
      <c r="B73" s="971" t="s">
        <v>534</v>
      </c>
      <c r="C73" s="972"/>
      <c r="D73" s="972"/>
      <c r="E73" s="972"/>
      <c r="F73" s="972"/>
      <c r="G73" s="972"/>
      <c r="H73" s="972"/>
      <c r="I73" s="972"/>
      <c r="J73" s="972"/>
      <c r="K73" s="972"/>
      <c r="L73" s="972"/>
      <c r="M73" s="972"/>
      <c r="N73" s="972"/>
      <c r="O73" s="972"/>
      <c r="P73" s="973"/>
      <c r="Q73" s="974">
        <v>977</v>
      </c>
      <c r="R73" s="968"/>
      <c r="S73" s="968"/>
      <c r="T73" s="968"/>
      <c r="U73" s="968"/>
      <c r="V73" s="968">
        <v>928</v>
      </c>
      <c r="W73" s="968"/>
      <c r="X73" s="968"/>
      <c r="Y73" s="968"/>
      <c r="Z73" s="968"/>
      <c r="AA73" s="968">
        <v>50</v>
      </c>
      <c r="AB73" s="968"/>
      <c r="AC73" s="968"/>
      <c r="AD73" s="968"/>
      <c r="AE73" s="968"/>
      <c r="AF73" s="968">
        <v>50</v>
      </c>
      <c r="AG73" s="968"/>
      <c r="AH73" s="968"/>
      <c r="AI73" s="968"/>
      <c r="AJ73" s="968"/>
      <c r="AK73" s="968">
        <v>13</v>
      </c>
      <c r="AL73" s="968"/>
      <c r="AM73" s="968"/>
      <c r="AN73" s="968"/>
      <c r="AO73" s="968"/>
      <c r="AP73" s="968" t="s">
        <v>474</v>
      </c>
      <c r="AQ73" s="968"/>
      <c r="AR73" s="968"/>
      <c r="AS73" s="968"/>
      <c r="AT73" s="968"/>
      <c r="AU73" s="968" t="s">
        <v>474</v>
      </c>
      <c r="AV73" s="968"/>
      <c r="AW73" s="968"/>
      <c r="AX73" s="968"/>
      <c r="AY73" s="968"/>
      <c r="AZ73" s="969"/>
      <c r="BA73" s="969"/>
      <c r="BB73" s="969"/>
      <c r="BC73" s="969"/>
      <c r="BD73" s="970"/>
      <c r="BE73" s="216"/>
      <c r="BF73" s="216"/>
      <c r="BG73" s="216"/>
      <c r="BH73" s="216"/>
      <c r="BI73" s="216"/>
      <c r="BJ73" s="216"/>
      <c r="BK73" s="216"/>
      <c r="BL73" s="216"/>
      <c r="BM73" s="216"/>
      <c r="BN73" s="216"/>
      <c r="BO73" s="216"/>
      <c r="BP73" s="216"/>
      <c r="BQ73" s="213">
        <v>67</v>
      </c>
      <c r="BR73" s="218"/>
      <c r="BS73" s="950"/>
      <c r="BT73" s="951"/>
      <c r="BU73" s="951"/>
      <c r="BV73" s="951"/>
      <c r="BW73" s="951"/>
      <c r="BX73" s="951"/>
      <c r="BY73" s="951"/>
      <c r="BZ73" s="951"/>
      <c r="CA73" s="951"/>
      <c r="CB73" s="951"/>
      <c r="CC73" s="951"/>
      <c r="CD73" s="951"/>
      <c r="CE73" s="951"/>
      <c r="CF73" s="951"/>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38"/>
      <c r="DW73" s="939"/>
      <c r="DX73" s="939"/>
      <c r="DY73" s="939"/>
      <c r="DZ73" s="940"/>
      <c r="EA73" s="197"/>
    </row>
    <row r="74" spans="1:131" s="198" customFormat="1" ht="26.25" customHeight="1">
      <c r="A74" s="212">
        <v>7</v>
      </c>
      <c r="B74" s="971" t="s">
        <v>535</v>
      </c>
      <c r="C74" s="972"/>
      <c r="D74" s="972"/>
      <c r="E74" s="972"/>
      <c r="F74" s="972"/>
      <c r="G74" s="972"/>
      <c r="H74" s="972"/>
      <c r="I74" s="972"/>
      <c r="J74" s="972"/>
      <c r="K74" s="972"/>
      <c r="L74" s="972"/>
      <c r="M74" s="972"/>
      <c r="N74" s="972"/>
      <c r="O74" s="972"/>
      <c r="P74" s="973"/>
      <c r="Q74" s="974">
        <v>313568</v>
      </c>
      <c r="R74" s="968"/>
      <c r="S74" s="968"/>
      <c r="T74" s="968"/>
      <c r="U74" s="968"/>
      <c r="V74" s="968">
        <v>297527</v>
      </c>
      <c r="W74" s="968"/>
      <c r="X74" s="968"/>
      <c r="Y74" s="968"/>
      <c r="Z74" s="968"/>
      <c r="AA74" s="968">
        <v>16041</v>
      </c>
      <c r="AB74" s="968"/>
      <c r="AC74" s="968"/>
      <c r="AD74" s="968"/>
      <c r="AE74" s="968"/>
      <c r="AF74" s="968">
        <v>16041</v>
      </c>
      <c r="AG74" s="968"/>
      <c r="AH74" s="968"/>
      <c r="AI74" s="968"/>
      <c r="AJ74" s="968"/>
      <c r="AK74" s="968">
        <v>1820</v>
      </c>
      <c r="AL74" s="968"/>
      <c r="AM74" s="968"/>
      <c r="AN74" s="968"/>
      <c r="AO74" s="968"/>
      <c r="AP74" s="968" t="s">
        <v>474</v>
      </c>
      <c r="AQ74" s="968"/>
      <c r="AR74" s="968"/>
      <c r="AS74" s="968"/>
      <c r="AT74" s="968"/>
      <c r="AU74" s="968" t="s">
        <v>474</v>
      </c>
      <c r="AV74" s="968"/>
      <c r="AW74" s="968"/>
      <c r="AX74" s="968"/>
      <c r="AY74" s="968"/>
      <c r="AZ74" s="969"/>
      <c r="BA74" s="969"/>
      <c r="BB74" s="969"/>
      <c r="BC74" s="969"/>
      <c r="BD74" s="970"/>
      <c r="BE74" s="216"/>
      <c r="BF74" s="216"/>
      <c r="BG74" s="216"/>
      <c r="BH74" s="216"/>
      <c r="BI74" s="216"/>
      <c r="BJ74" s="216"/>
      <c r="BK74" s="216"/>
      <c r="BL74" s="216"/>
      <c r="BM74" s="216"/>
      <c r="BN74" s="216"/>
      <c r="BO74" s="216"/>
      <c r="BP74" s="216"/>
      <c r="BQ74" s="213">
        <v>68</v>
      </c>
      <c r="BR74" s="218"/>
      <c r="BS74" s="950"/>
      <c r="BT74" s="951"/>
      <c r="BU74" s="951"/>
      <c r="BV74" s="951"/>
      <c r="BW74" s="951"/>
      <c r="BX74" s="951"/>
      <c r="BY74" s="951"/>
      <c r="BZ74" s="951"/>
      <c r="CA74" s="951"/>
      <c r="CB74" s="951"/>
      <c r="CC74" s="951"/>
      <c r="CD74" s="951"/>
      <c r="CE74" s="951"/>
      <c r="CF74" s="951"/>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38"/>
      <c r="DW74" s="939"/>
      <c r="DX74" s="939"/>
      <c r="DY74" s="939"/>
      <c r="DZ74" s="940"/>
      <c r="EA74" s="197"/>
    </row>
    <row r="75" spans="1:131" s="198" customFormat="1" ht="26.25" customHeight="1">
      <c r="A75" s="212">
        <v>8</v>
      </c>
      <c r="B75" s="971" t="s">
        <v>536</v>
      </c>
      <c r="C75" s="972"/>
      <c r="D75" s="972"/>
      <c r="E75" s="972"/>
      <c r="F75" s="972"/>
      <c r="G75" s="972"/>
      <c r="H75" s="972"/>
      <c r="I75" s="972"/>
      <c r="J75" s="972"/>
      <c r="K75" s="972"/>
      <c r="L75" s="972"/>
      <c r="M75" s="972"/>
      <c r="N75" s="972"/>
      <c r="O75" s="972"/>
      <c r="P75" s="973"/>
      <c r="Q75" s="975">
        <v>2265</v>
      </c>
      <c r="R75" s="976"/>
      <c r="S75" s="976"/>
      <c r="T75" s="976"/>
      <c r="U75" s="977"/>
      <c r="V75" s="978">
        <v>2259</v>
      </c>
      <c r="W75" s="976"/>
      <c r="X75" s="976"/>
      <c r="Y75" s="976"/>
      <c r="Z75" s="977"/>
      <c r="AA75" s="978">
        <v>6</v>
      </c>
      <c r="AB75" s="976"/>
      <c r="AC75" s="976"/>
      <c r="AD75" s="976"/>
      <c r="AE75" s="977"/>
      <c r="AF75" s="978">
        <v>6</v>
      </c>
      <c r="AG75" s="976"/>
      <c r="AH75" s="976"/>
      <c r="AI75" s="976"/>
      <c r="AJ75" s="977"/>
      <c r="AK75" s="978" t="s">
        <v>474</v>
      </c>
      <c r="AL75" s="976"/>
      <c r="AM75" s="976"/>
      <c r="AN75" s="976"/>
      <c r="AO75" s="977"/>
      <c r="AP75" s="978" t="s">
        <v>474</v>
      </c>
      <c r="AQ75" s="976"/>
      <c r="AR75" s="976"/>
      <c r="AS75" s="976"/>
      <c r="AT75" s="977"/>
      <c r="AU75" s="978" t="s">
        <v>474</v>
      </c>
      <c r="AV75" s="976"/>
      <c r="AW75" s="976"/>
      <c r="AX75" s="976"/>
      <c r="AY75" s="977"/>
      <c r="AZ75" s="969"/>
      <c r="BA75" s="969"/>
      <c r="BB75" s="969"/>
      <c r="BC75" s="969"/>
      <c r="BD75" s="970"/>
      <c r="BE75" s="216"/>
      <c r="BF75" s="216"/>
      <c r="BG75" s="216"/>
      <c r="BH75" s="216"/>
      <c r="BI75" s="216"/>
      <c r="BJ75" s="216"/>
      <c r="BK75" s="216"/>
      <c r="BL75" s="216"/>
      <c r="BM75" s="216"/>
      <c r="BN75" s="216"/>
      <c r="BO75" s="216"/>
      <c r="BP75" s="216"/>
      <c r="BQ75" s="213">
        <v>69</v>
      </c>
      <c r="BR75" s="218"/>
      <c r="BS75" s="950"/>
      <c r="BT75" s="951"/>
      <c r="BU75" s="951"/>
      <c r="BV75" s="951"/>
      <c r="BW75" s="951"/>
      <c r="BX75" s="951"/>
      <c r="BY75" s="951"/>
      <c r="BZ75" s="951"/>
      <c r="CA75" s="951"/>
      <c r="CB75" s="951"/>
      <c r="CC75" s="951"/>
      <c r="CD75" s="951"/>
      <c r="CE75" s="951"/>
      <c r="CF75" s="951"/>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38"/>
      <c r="DW75" s="939"/>
      <c r="DX75" s="939"/>
      <c r="DY75" s="939"/>
      <c r="DZ75" s="940"/>
      <c r="EA75" s="197"/>
    </row>
    <row r="76" spans="1:131" s="198" customFormat="1" ht="26.25" customHeight="1">
      <c r="A76" s="212">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16"/>
      <c r="BF76" s="216"/>
      <c r="BG76" s="216"/>
      <c r="BH76" s="216"/>
      <c r="BI76" s="216"/>
      <c r="BJ76" s="216"/>
      <c r="BK76" s="216"/>
      <c r="BL76" s="216"/>
      <c r="BM76" s="216"/>
      <c r="BN76" s="216"/>
      <c r="BO76" s="216"/>
      <c r="BP76" s="216"/>
      <c r="BQ76" s="213">
        <v>70</v>
      </c>
      <c r="BR76" s="218"/>
      <c r="BS76" s="950"/>
      <c r="BT76" s="951"/>
      <c r="BU76" s="951"/>
      <c r="BV76" s="951"/>
      <c r="BW76" s="951"/>
      <c r="BX76" s="951"/>
      <c r="BY76" s="951"/>
      <c r="BZ76" s="951"/>
      <c r="CA76" s="951"/>
      <c r="CB76" s="951"/>
      <c r="CC76" s="951"/>
      <c r="CD76" s="951"/>
      <c r="CE76" s="951"/>
      <c r="CF76" s="951"/>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38"/>
      <c r="DW76" s="939"/>
      <c r="DX76" s="939"/>
      <c r="DY76" s="939"/>
      <c r="DZ76" s="940"/>
      <c r="EA76" s="197"/>
    </row>
    <row r="77" spans="1:131" s="198" customFormat="1" ht="26.25" customHeight="1">
      <c r="A77" s="212">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16"/>
      <c r="BF77" s="216"/>
      <c r="BG77" s="216"/>
      <c r="BH77" s="216"/>
      <c r="BI77" s="216"/>
      <c r="BJ77" s="216"/>
      <c r="BK77" s="216"/>
      <c r="BL77" s="216"/>
      <c r="BM77" s="216"/>
      <c r="BN77" s="216"/>
      <c r="BO77" s="216"/>
      <c r="BP77" s="216"/>
      <c r="BQ77" s="213">
        <v>71</v>
      </c>
      <c r="BR77" s="218"/>
      <c r="BS77" s="950"/>
      <c r="BT77" s="951"/>
      <c r="BU77" s="951"/>
      <c r="BV77" s="951"/>
      <c r="BW77" s="951"/>
      <c r="BX77" s="951"/>
      <c r="BY77" s="951"/>
      <c r="BZ77" s="951"/>
      <c r="CA77" s="951"/>
      <c r="CB77" s="951"/>
      <c r="CC77" s="951"/>
      <c r="CD77" s="951"/>
      <c r="CE77" s="951"/>
      <c r="CF77" s="951"/>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38"/>
      <c r="DW77" s="939"/>
      <c r="DX77" s="939"/>
      <c r="DY77" s="939"/>
      <c r="DZ77" s="940"/>
      <c r="EA77" s="197"/>
    </row>
    <row r="78" spans="1:131" s="198" customFormat="1" ht="26.25" customHeight="1">
      <c r="A78" s="212">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16"/>
      <c r="BF78" s="216"/>
      <c r="BG78" s="216"/>
      <c r="BH78" s="216"/>
      <c r="BI78" s="216"/>
      <c r="BJ78" s="219"/>
      <c r="BK78" s="219"/>
      <c r="BL78" s="219"/>
      <c r="BM78" s="219"/>
      <c r="BN78" s="219"/>
      <c r="BO78" s="216"/>
      <c r="BP78" s="216"/>
      <c r="BQ78" s="213">
        <v>72</v>
      </c>
      <c r="BR78" s="218"/>
      <c r="BS78" s="950"/>
      <c r="BT78" s="951"/>
      <c r="BU78" s="951"/>
      <c r="BV78" s="951"/>
      <c r="BW78" s="951"/>
      <c r="BX78" s="951"/>
      <c r="BY78" s="951"/>
      <c r="BZ78" s="951"/>
      <c r="CA78" s="951"/>
      <c r="CB78" s="951"/>
      <c r="CC78" s="951"/>
      <c r="CD78" s="951"/>
      <c r="CE78" s="951"/>
      <c r="CF78" s="951"/>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38"/>
      <c r="DW78" s="939"/>
      <c r="DX78" s="939"/>
      <c r="DY78" s="939"/>
      <c r="DZ78" s="940"/>
      <c r="EA78" s="197"/>
    </row>
    <row r="79" spans="1:131" s="198" customFormat="1" ht="26.25" customHeight="1">
      <c r="A79" s="212">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16"/>
      <c r="BF79" s="216"/>
      <c r="BG79" s="216"/>
      <c r="BH79" s="216"/>
      <c r="BI79" s="216"/>
      <c r="BJ79" s="219"/>
      <c r="BK79" s="219"/>
      <c r="BL79" s="219"/>
      <c r="BM79" s="219"/>
      <c r="BN79" s="219"/>
      <c r="BO79" s="216"/>
      <c r="BP79" s="216"/>
      <c r="BQ79" s="213">
        <v>73</v>
      </c>
      <c r="BR79" s="218"/>
      <c r="BS79" s="950"/>
      <c r="BT79" s="951"/>
      <c r="BU79" s="951"/>
      <c r="BV79" s="951"/>
      <c r="BW79" s="951"/>
      <c r="BX79" s="951"/>
      <c r="BY79" s="951"/>
      <c r="BZ79" s="951"/>
      <c r="CA79" s="951"/>
      <c r="CB79" s="951"/>
      <c r="CC79" s="951"/>
      <c r="CD79" s="951"/>
      <c r="CE79" s="951"/>
      <c r="CF79" s="951"/>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38"/>
      <c r="DW79" s="939"/>
      <c r="DX79" s="939"/>
      <c r="DY79" s="939"/>
      <c r="DZ79" s="940"/>
      <c r="EA79" s="197"/>
    </row>
    <row r="80" spans="1:131" s="198" customFormat="1" ht="26.25" customHeight="1">
      <c r="A80" s="212">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16"/>
      <c r="BF80" s="216"/>
      <c r="BG80" s="216"/>
      <c r="BH80" s="216"/>
      <c r="BI80" s="216"/>
      <c r="BJ80" s="216"/>
      <c r="BK80" s="216"/>
      <c r="BL80" s="216"/>
      <c r="BM80" s="216"/>
      <c r="BN80" s="216"/>
      <c r="BO80" s="216"/>
      <c r="BP80" s="216"/>
      <c r="BQ80" s="213">
        <v>74</v>
      </c>
      <c r="BR80" s="218"/>
      <c r="BS80" s="950"/>
      <c r="BT80" s="951"/>
      <c r="BU80" s="951"/>
      <c r="BV80" s="951"/>
      <c r="BW80" s="951"/>
      <c r="BX80" s="951"/>
      <c r="BY80" s="951"/>
      <c r="BZ80" s="951"/>
      <c r="CA80" s="951"/>
      <c r="CB80" s="951"/>
      <c r="CC80" s="951"/>
      <c r="CD80" s="951"/>
      <c r="CE80" s="951"/>
      <c r="CF80" s="951"/>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38"/>
      <c r="DW80" s="939"/>
      <c r="DX80" s="939"/>
      <c r="DY80" s="939"/>
      <c r="DZ80" s="940"/>
      <c r="EA80" s="197"/>
    </row>
    <row r="81" spans="1:131" s="198" customFormat="1" ht="26.25" customHeight="1">
      <c r="A81" s="212">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16"/>
      <c r="BF81" s="216"/>
      <c r="BG81" s="216"/>
      <c r="BH81" s="216"/>
      <c r="BI81" s="216"/>
      <c r="BJ81" s="216"/>
      <c r="BK81" s="216"/>
      <c r="BL81" s="216"/>
      <c r="BM81" s="216"/>
      <c r="BN81" s="216"/>
      <c r="BO81" s="216"/>
      <c r="BP81" s="216"/>
      <c r="BQ81" s="213">
        <v>75</v>
      </c>
      <c r="BR81" s="218"/>
      <c r="BS81" s="950"/>
      <c r="BT81" s="951"/>
      <c r="BU81" s="951"/>
      <c r="BV81" s="951"/>
      <c r="BW81" s="951"/>
      <c r="BX81" s="951"/>
      <c r="BY81" s="951"/>
      <c r="BZ81" s="951"/>
      <c r="CA81" s="951"/>
      <c r="CB81" s="951"/>
      <c r="CC81" s="951"/>
      <c r="CD81" s="951"/>
      <c r="CE81" s="951"/>
      <c r="CF81" s="951"/>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38"/>
      <c r="DW81" s="939"/>
      <c r="DX81" s="939"/>
      <c r="DY81" s="939"/>
      <c r="DZ81" s="940"/>
      <c r="EA81" s="197"/>
    </row>
    <row r="82" spans="1:131" s="198" customFormat="1" ht="26.25" customHeight="1">
      <c r="A82" s="212">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16"/>
      <c r="BF82" s="216"/>
      <c r="BG82" s="216"/>
      <c r="BH82" s="216"/>
      <c r="BI82" s="216"/>
      <c r="BJ82" s="216"/>
      <c r="BK82" s="216"/>
      <c r="BL82" s="216"/>
      <c r="BM82" s="216"/>
      <c r="BN82" s="216"/>
      <c r="BO82" s="216"/>
      <c r="BP82" s="216"/>
      <c r="BQ82" s="213">
        <v>76</v>
      </c>
      <c r="BR82" s="218"/>
      <c r="BS82" s="950"/>
      <c r="BT82" s="951"/>
      <c r="BU82" s="951"/>
      <c r="BV82" s="951"/>
      <c r="BW82" s="951"/>
      <c r="BX82" s="951"/>
      <c r="BY82" s="951"/>
      <c r="BZ82" s="951"/>
      <c r="CA82" s="951"/>
      <c r="CB82" s="951"/>
      <c r="CC82" s="951"/>
      <c r="CD82" s="951"/>
      <c r="CE82" s="951"/>
      <c r="CF82" s="951"/>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38"/>
      <c r="DW82" s="939"/>
      <c r="DX82" s="939"/>
      <c r="DY82" s="939"/>
      <c r="DZ82" s="940"/>
      <c r="EA82" s="197"/>
    </row>
    <row r="83" spans="1:131" s="198" customFormat="1" ht="26.25" customHeight="1">
      <c r="A83" s="212">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16"/>
      <c r="BF83" s="216"/>
      <c r="BG83" s="216"/>
      <c r="BH83" s="216"/>
      <c r="BI83" s="216"/>
      <c r="BJ83" s="216"/>
      <c r="BK83" s="216"/>
      <c r="BL83" s="216"/>
      <c r="BM83" s="216"/>
      <c r="BN83" s="216"/>
      <c r="BO83" s="216"/>
      <c r="BP83" s="216"/>
      <c r="BQ83" s="213">
        <v>77</v>
      </c>
      <c r="BR83" s="218"/>
      <c r="BS83" s="950"/>
      <c r="BT83" s="951"/>
      <c r="BU83" s="951"/>
      <c r="BV83" s="951"/>
      <c r="BW83" s="951"/>
      <c r="BX83" s="951"/>
      <c r="BY83" s="951"/>
      <c r="BZ83" s="951"/>
      <c r="CA83" s="951"/>
      <c r="CB83" s="951"/>
      <c r="CC83" s="951"/>
      <c r="CD83" s="951"/>
      <c r="CE83" s="951"/>
      <c r="CF83" s="951"/>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38"/>
      <c r="DW83" s="939"/>
      <c r="DX83" s="939"/>
      <c r="DY83" s="939"/>
      <c r="DZ83" s="940"/>
      <c r="EA83" s="197"/>
    </row>
    <row r="84" spans="1:131" s="198" customFormat="1" ht="26.25" customHeight="1">
      <c r="A84" s="212">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16"/>
      <c r="BF84" s="216"/>
      <c r="BG84" s="216"/>
      <c r="BH84" s="216"/>
      <c r="BI84" s="216"/>
      <c r="BJ84" s="216"/>
      <c r="BK84" s="216"/>
      <c r="BL84" s="216"/>
      <c r="BM84" s="216"/>
      <c r="BN84" s="216"/>
      <c r="BO84" s="216"/>
      <c r="BP84" s="216"/>
      <c r="BQ84" s="213">
        <v>78</v>
      </c>
      <c r="BR84" s="218"/>
      <c r="BS84" s="950"/>
      <c r="BT84" s="951"/>
      <c r="BU84" s="951"/>
      <c r="BV84" s="951"/>
      <c r="BW84" s="951"/>
      <c r="BX84" s="951"/>
      <c r="BY84" s="951"/>
      <c r="BZ84" s="951"/>
      <c r="CA84" s="951"/>
      <c r="CB84" s="951"/>
      <c r="CC84" s="951"/>
      <c r="CD84" s="951"/>
      <c r="CE84" s="951"/>
      <c r="CF84" s="951"/>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38"/>
      <c r="DW84" s="939"/>
      <c r="DX84" s="939"/>
      <c r="DY84" s="939"/>
      <c r="DZ84" s="940"/>
      <c r="EA84" s="197"/>
    </row>
    <row r="85" spans="1:131" s="198" customFormat="1" ht="26.25" customHeight="1">
      <c r="A85" s="212">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16"/>
      <c r="BF85" s="216"/>
      <c r="BG85" s="216"/>
      <c r="BH85" s="216"/>
      <c r="BI85" s="216"/>
      <c r="BJ85" s="216"/>
      <c r="BK85" s="216"/>
      <c r="BL85" s="216"/>
      <c r="BM85" s="216"/>
      <c r="BN85" s="216"/>
      <c r="BO85" s="216"/>
      <c r="BP85" s="216"/>
      <c r="BQ85" s="213">
        <v>79</v>
      </c>
      <c r="BR85" s="218"/>
      <c r="BS85" s="950"/>
      <c r="BT85" s="951"/>
      <c r="BU85" s="951"/>
      <c r="BV85" s="951"/>
      <c r="BW85" s="951"/>
      <c r="BX85" s="951"/>
      <c r="BY85" s="951"/>
      <c r="BZ85" s="951"/>
      <c r="CA85" s="951"/>
      <c r="CB85" s="951"/>
      <c r="CC85" s="951"/>
      <c r="CD85" s="951"/>
      <c r="CE85" s="951"/>
      <c r="CF85" s="951"/>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38"/>
      <c r="DW85" s="939"/>
      <c r="DX85" s="939"/>
      <c r="DY85" s="939"/>
      <c r="DZ85" s="940"/>
      <c r="EA85" s="197"/>
    </row>
    <row r="86" spans="1:131" s="198" customFormat="1" ht="26.25" customHeight="1">
      <c r="A86" s="212">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16"/>
      <c r="BF86" s="216"/>
      <c r="BG86" s="216"/>
      <c r="BH86" s="216"/>
      <c r="BI86" s="216"/>
      <c r="BJ86" s="216"/>
      <c r="BK86" s="216"/>
      <c r="BL86" s="216"/>
      <c r="BM86" s="216"/>
      <c r="BN86" s="216"/>
      <c r="BO86" s="216"/>
      <c r="BP86" s="216"/>
      <c r="BQ86" s="213">
        <v>80</v>
      </c>
      <c r="BR86" s="218"/>
      <c r="BS86" s="950"/>
      <c r="BT86" s="951"/>
      <c r="BU86" s="951"/>
      <c r="BV86" s="951"/>
      <c r="BW86" s="951"/>
      <c r="BX86" s="951"/>
      <c r="BY86" s="951"/>
      <c r="BZ86" s="951"/>
      <c r="CA86" s="951"/>
      <c r="CB86" s="951"/>
      <c r="CC86" s="951"/>
      <c r="CD86" s="951"/>
      <c r="CE86" s="951"/>
      <c r="CF86" s="951"/>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38"/>
      <c r="DW86" s="939"/>
      <c r="DX86" s="939"/>
      <c r="DY86" s="939"/>
      <c r="DZ86" s="940"/>
      <c r="EA86" s="197"/>
    </row>
    <row r="87" spans="1:131" s="198" customFormat="1" ht="26.25" customHeight="1">
      <c r="A87" s="220">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16"/>
      <c r="BF87" s="216"/>
      <c r="BG87" s="216"/>
      <c r="BH87" s="216"/>
      <c r="BI87" s="216"/>
      <c r="BJ87" s="216"/>
      <c r="BK87" s="216"/>
      <c r="BL87" s="216"/>
      <c r="BM87" s="216"/>
      <c r="BN87" s="216"/>
      <c r="BO87" s="216"/>
      <c r="BP87" s="216"/>
      <c r="BQ87" s="213">
        <v>81</v>
      </c>
      <c r="BR87" s="218"/>
      <c r="BS87" s="950"/>
      <c r="BT87" s="951"/>
      <c r="BU87" s="951"/>
      <c r="BV87" s="951"/>
      <c r="BW87" s="951"/>
      <c r="BX87" s="951"/>
      <c r="BY87" s="951"/>
      <c r="BZ87" s="951"/>
      <c r="CA87" s="951"/>
      <c r="CB87" s="951"/>
      <c r="CC87" s="951"/>
      <c r="CD87" s="951"/>
      <c r="CE87" s="951"/>
      <c r="CF87" s="951"/>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38"/>
      <c r="DW87" s="939"/>
      <c r="DX87" s="939"/>
      <c r="DY87" s="939"/>
      <c r="DZ87" s="940"/>
      <c r="EA87" s="197"/>
    </row>
    <row r="88" spans="1:131" s="198" customFormat="1" ht="26.25" customHeight="1" thickBot="1">
      <c r="A88" s="215" t="s">
        <v>367</v>
      </c>
      <c r="B88" s="941" t="s">
        <v>391</v>
      </c>
      <c r="C88" s="942"/>
      <c r="D88" s="942"/>
      <c r="E88" s="942"/>
      <c r="F88" s="942"/>
      <c r="G88" s="942"/>
      <c r="H88" s="942"/>
      <c r="I88" s="942"/>
      <c r="J88" s="942"/>
      <c r="K88" s="942"/>
      <c r="L88" s="942"/>
      <c r="M88" s="942"/>
      <c r="N88" s="942"/>
      <c r="O88" s="942"/>
      <c r="P88" s="943"/>
      <c r="Q88" s="959"/>
      <c r="R88" s="960"/>
      <c r="S88" s="960"/>
      <c r="T88" s="960"/>
      <c r="U88" s="960"/>
      <c r="V88" s="960"/>
      <c r="W88" s="960"/>
      <c r="X88" s="960"/>
      <c r="Y88" s="960"/>
      <c r="Z88" s="960"/>
      <c r="AA88" s="960"/>
      <c r="AB88" s="960"/>
      <c r="AC88" s="960"/>
      <c r="AD88" s="960"/>
      <c r="AE88" s="960"/>
      <c r="AF88" s="956">
        <v>16172</v>
      </c>
      <c r="AG88" s="956"/>
      <c r="AH88" s="956"/>
      <c r="AI88" s="956"/>
      <c r="AJ88" s="956"/>
      <c r="AK88" s="960"/>
      <c r="AL88" s="960"/>
      <c r="AM88" s="960"/>
      <c r="AN88" s="960"/>
      <c r="AO88" s="960"/>
      <c r="AP88" s="956">
        <v>2788</v>
      </c>
      <c r="AQ88" s="956"/>
      <c r="AR88" s="956"/>
      <c r="AS88" s="956"/>
      <c r="AT88" s="956"/>
      <c r="AU88" s="956">
        <v>1010</v>
      </c>
      <c r="AV88" s="956"/>
      <c r="AW88" s="956"/>
      <c r="AX88" s="956"/>
      <c r="AY88" s="956"/>
      <c r="AZ88" s="957"/>
      <c r="BA88" s="957"/>
      <c r="BB88" s="957"/>
      <c r="BC88" s="957"/>
      <c r="BD88" s="958"/>
      <c r="BE88" s="216"/>
      <c r="BF88" s="216"/>
      <c r="BG88" s="216"/>
      <c r="BH88" s="216"/>
      <c r="BI88" s="216"/>
      <c r="BJ88" s="216"/>
      <c r="BK88" s="216"/>
      <c r="BL88" s="216"/>
      <c r="BM88" s="216"/>
      <c r="BN88" s="216"/>
      <c r="BO88" s="216"/>
      <c r="BP88" s="216"/>
      <c r="BQ88" s="213">
        <v>82</v>
      </c>
      <c r="BR88" s="218"/>
      <c r="BS88" s="950"/>
      <c r="BT88" s="951"/>
      <c r="BU88" s="951"/>
      <c r="BV88" s="951"/>
      <c r="BW88" s="951"/>
      <c r="BX88" s="951"/>
      <c r="BY88" s="951"/>
      <c r="BZ88" s="951"/>
      <c r="CA88" s="951"/>
      <c r="CB88" s="951"/>
      <c r="CC88" s="951"/>
      <c r="CD88" s="951"/>
      <c r="CE88" s="951"/>
      <c r="CF88" s="951"/>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38"/>
      <c r="DW88" s="939"/>
      <c r="DX88" s="939"/>
      <c r="DY88" s="939"/>
      <c r="DZ88" s="940"/>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50"/>
      <c r="BT89" s="951"/>
      <c r="BU89" s="951"/>
      <c r="BV89" s="951"/>
      <c r="BW89" s="951"/>
      <c r="BX89" s="951"/>
      <c r="BY89" s="951"/>
      <c r="BZ89" s="951"/>
      <c r="CA89" s="951"/>
      <c r="CB89" s="951"/>
      <c r="CC89" s="951"/>
      <c r="CD89" s="951"/>
      <c r="CE89" s="951"/>
      <c r="CF89" s="951"/>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38"/>
      <c r="DW89" s="939"/>
      <c r="DX89" s="939"/>
      <c r="DY89" s="939"/>
      <c r="DZ89" s="940"/>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50"/>
      <c r="BT90" s="951"/>
      <c r="BU90" s="951"/>
      <c r="BV90" s="951"/>
      <c r="BW90" s="951"/>
      <c r="BX90" s="951"/>
      <c r="BY90" s="951"/>
      <c r="BZ90" s="951"/>
      <c r="CA90" s="951"/>
      <c r="CB90" s="951"/>
      <c r="CC90" s="951"/>
      <c r="CD90" s="951"/>
      <c r="CE90" s="951"/>
      <c r="CF90" s="951"/>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38"/>
      <c r="DW90" s="939"/>
      <c r="DX90" s="939"/>
      <c r="DY90" s="939"/>
      <c r="DZ90" s="940"/>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50"/>
      <c r="BT91" s="951"/>
      <c r="BU91" s="951"/>
      <c r="BV91" s="951"/>
      <c r="BW91" s="951"/>
      <c r="BX91" s="951"/>
      <c r="BY91" s="951"/>
      <c r="BZ91" s="951"/>
      <c r="CA91" s="951"/>
      <c r="CB91" s="951"/>
      <c r="CC91" s="951"/>
      <c r="CD91" s="951"/>
      <c r="CE91" s="951"/>
      <c r="CF91" s="951"/>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38"/>
      <c r="DW91" s="939"/>
      <c r="DX91" s="939"/>
      <c r="DY91" s="939"/>
      <c r="DZ91" s="940"/>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50"/>
      <c r="BT92" s="951"/>
      <c r="BU92" s="951"/>
      <c r="BV92" s="951"/>
      <c r="BW92" s="951"/>
      <c r="BX92" s="951"/>
      <c r="BY92" s="951"/>
      <c r="BZ92" s="951"/>
      <c r="CA92" s="951"/>
      <c r="CB92" s="951"/>
      <c r="CC92" s="951"/>
      <c r="CD92" s="951"/>
      <c r="CE92" s="951"/>
      <c r="CF92" s="951"/>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38"/>
      <c r="DW92" s="939"/>
      <c r="DX92" s="939"/>
      <c r="DY92" s="939"/>
      <c r="DZ92" s="940"/>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50"/>
      <c r="BT93" s="951"/>
      <c r="BU93" s="951"/>
      <c r="BV93" s="951"/>
      <c r="BW93" s="951"/>
      <c r="BX93" s="951"/>
      <c r="BY93" s="951"/>
      <c r="BZ93" s="951"/>
      <c r="CA93" s="951"/>
      <c r="CB93" s="951"/>
      <c r="CC93" s="951"/>
      <c r="CD93" s="951"/>
      <c r="CE93" s="951"/>
      <c r="CF93" s="951"/>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38"/>
      <c r="DW93" s="939"/>
      <c r="DX93" s="939"/>
      <c r="DY93" s="939"/>
      <c r="DZ93" s="940"/>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50"/>
      <c r="BT94" s="951"/>
      <c r="BU94" s="951"/>
      <c r="BV94" s="951"/>
      <c r="BW94" s="951"/>
      <c r="BX94" s="951"/>
      <c r="BY94" s="951"/>
      <c r="BZ94" s="951"/>
      <c r="CA94" s="951"/>
      <c r="CB94" s="951"/>
      <c r="CC94" s="951"/>
      <c r="CD94" s="951"/>
      <c r="CE94" s="951"/>
      <c r="CF94" s="951"/>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38"/>
      <c r="DW94" s="939"/>
      <c r="DX94" s="939"/>
      <c r="DY94" s="939"/>
      <c r="DZ94" s="940"/>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50"/>
      <c r="BT95" s="951"/>
      <c r="BU95" s="951"/>
      <c r="BV95" s="951"/>
      <c r="BW95" s="951"/>
      <c r="BX95" s="951"/>
      <c r="BY95" s="951"/>
      <c r="BZ95" s="951"/>
      <c r="CA95" s="951"/>
      <c r="CB95" s="951"/>
      <c r="CC95" s="951"/>
      <c r="CD95" s="951"/>
      <c r="CE95" s="951"/>
      <c r="CF95" s="951"/>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38"/>
      <c r="DW95" s="939"/>
      <c r="DX95" s="939"/>
      <c r="DY95" s="939"/>
      <c r="DZ95" s="940"/>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50"/>
      <c r="BT96" s="951"/>
      <c r="BU96" s="951"/>
      <c r="BV96" s="951"/>
      <c r="BW96" s="951"/>
      <c r="BX96" s="951"/>
      <c r="BY96" s="951"/>
      <c r="BZ96" s="951"/>
      <c r="CA96" s="951"/>
      <c r="CB96" s="951"/>
      <c r="CC96" s="951"/>
      <c r="CD96" s="951"/>
      <c r="CE96" s="951"/>
      <c r="CF96" s="951"/>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38"/>
      <c r="DW96" s="939"/>
      <c r="DX96" s="939"/>
      <c r="DY96" s="939"/>
      <c r="DZ96" s="940"/>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50"/>
      <c r="BT97" s="951"/>
      <c r="BU97" s="951"/>
      <c r="BV97" s="951"/>
      <c r="BW97" s="951"/>
      <c r="BX97" s="951"/>
      <c r="BY97" s="951"/>
      <c r="BZ97" s="951"/>
      <c r="CA97" s="951"/>
      <c r="CB97" s="951"/>
      <c r="CC97" s="951"/>
      <c r="CD97" s="951"/>
      <c r="CE97" s="951"/>
      <c r="CF97" s="951"/>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38"/>
      <c r="DW97" s="939"/>
      <c r="DX97" s="939"/>
      <c r="DY97" s="939"/>
      <c r="DZ97" s="940"/>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50"/>
      <c r="BT98" s="951"/>
      <c r="BU98" s="951"/>
      <c r="BV98" s="951"/>
      <c r="BW98" s="951"/>
      <c r="BX98" s="951"/>
      <c r="BY98" s="951"/>
      <c r="BZ98" s="951"/>
      <c r="CA98" s="951"/>
      <c r="CB98" s="951"/>
      <c r="CC98" s="951"/>
      <c r="CD98" s="951"/>
      <c r="CE98" s="951"/>
      <c r="CF98" s="951"/>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38"/>
      <c r="DW98" s="939"/>
      <c r="DX98" s="939"/>
      <c r="DY98" s="939"/>
      <c r="DZ98" s="940"/>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50"/>
      <c r="BT99" s="951"/>
      <c r="BU99" s="951"/>
      <c r="BV99" s="951"/>
      <c r="BW99" s="951"/>
      <c r="BX99" s="951"/>
      <c r="BY99" s="951"/>
      <c r="BZ99" s="951"/>
      <c r="CA99" s="951"/>
      <c r="CB99" s="951"/>
      <c r="CC99" s="951"/>
      <c r="CD99" s="951"/>
      <c r="CE99" s="951"/>
      <c r="CF99" s="951"/>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38"/>
      <c r="DW99" s="939"/>
      <c r="DX99" s="939"/>
      <c r="DY99" s="939"/>
      <c r="DZ99" s="940"/>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50"/>
      <c r="BT100" s="951"/>
      <c r="BU100" s="951"/>
      <c r="BV100" s="951"/>
      <c r="BW100" s="951"/>
      <c r="BX100" s="951"/>
      <c r="BY100" s="951"/>
      <c r="BZ100" s="951"/>
      <c r="CA100" s="951"/>
      <c r="CB100" s="951"/>
      <c r="CC100" s="951"/>
      <c r="CD100" s="951"/>
      <c r="CE100" s="951"/>
      <c r="CF100" s="951"/>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38"/>
      <c r="DW100" s="939"/>
      <c r="DX100" s="939"/>
      <c r="DY100" s="939"/>
      <c r="DZ100" s="940"/>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50"/>
      <c r="BT101" s="951"/>
      <c r="BU101" s="951"/>
      <c r="BV101" s="951"/>
      <c r="BW101" s="951"/>
      <c r="BX101" s="951"/>
      <c r="BY101" s="951"/>
      <c r="BZ101" s="951"/>
      <c r="CA101" s="951"/>
      <c r="CB101" s="951"/>
      <c r="CC101" s="951"/>
      <c r="CD101" s="951"/>
      <c r="CE101" s="951"/>
      <c r="CF101" s="951"/>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38"/>
      <c r="DW101" s="939"/>
      <c r="DX101" s="939"/>
      <c r="DY101" s="939"/>
      <c r="DZ101" s="940"/>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1" t="s">
        <v>392</v>
      </c>
      <c r="BS102" s="942"/>
      <c r="BT102" s="942"/>
      <c r="BU102" s="942"/>
      <c r="BV102" s="942"/>
      <c r="BW102" s="942"/>
      <c r="BX102" s="942"/>
      <c r="BY102" s="942"/>
      <c r="BZ102" s="942"/>
      <c r="CA102" s="942"/>
      <c r="CB102" s="942"/>
      <c r="CC102" s="942"/>
      <c r="CD102" s="942"/>
      <c r="CE102" s="942"/>
      <c r="CF102" s="942"/>
      <c r="CG102" s="943"/>
      <c r="CH102" s="944"/>
      <c r="CI102" s="945"/>
      <c r="CJ102" s="945"/>
      <c r="CK102" s="945"/>
      <c r="CL102" s="946"/>
      <c r="CM102" s="944"/>
      <c r="CN102" s="945"/>
      <c r="CO102" s="945"/>
      <c r="CP102" s="945"/>
      <c r="CQ102" s="946"/>
      <c r="CR102" s="947">
        <v>53</v>
      </c>
      <c r="CS102" s="948"/>
      <c r="CT102" s="948"/>
      <c r="CU102" s="948"/>
      <c r="CV102" s="949"/>
      <c r="CW102" s="947">
        <v>103</v>
      </c>
      <c r="CX102" s="948"/>
      <c r="CY102" s="948"/>
      <c r="CZ102" s="948"/>
      <c r="DA102" s="949"/>
      <c r="DB102" s="947" t="s">
        <v>546</v>
      </c>
      <c r="DC102" s="948"/>
      <c r="DD102" s="948"/>
      <c r="DE102" s="948"/>
      <c r="DF102" s="949"/>
      <c r="DG102" s="947">
        <v>295</v>
      </c>
      <c r="DH102" s="948"/>
      <c r="DI102" s="948"/>
      <c r="DJ102" s="948"/>
      <c r="DK102" s="949"/>
      <c r="DL102" s="947" t="s">
        <v>547</v>
      </c>
      <c r="DM102" s="948"/>
      <c r="DN102" s="948"/>
      <c r="DO102" s="948"/>
      <c r="DP102" s="949"/>
      <c r="DQ102" s="947" t="s">
        <v>547</v>
      </c>
      <c r="DR102" s="948"/>
      <c r="DS102" s="948"/>
      <c r="DT102" s="948"/>
      <c r="DU102" s="949"/>
      <c r="DV102" s="930"/>
      <c r="DW102" s="931"/>
      <c r="DX102" s="931"/>
      <c r="DY102" s="931"/>
      <c r="DZ102" s="93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3" t="s">
        <v>393</v>
      </c>
      <c r="BR103" s="933"/>
      <c r="BS103" s="933"/>
      <c r="BT103" s="933"/>
      <c r="BU103" s="933"/>
      <c r="BV103" s="933"/>
      <c r="BW103" s="933"/>
      <c r="BX103" s="933"/>
      <c r="BY103" s="933"/>
      <c r="BZ103" s="933"/>
      <c r="CA103" s="933"/>
      <c r="CB103" s="933"/>
      <c r="CC103" s="933"/>
      <c r="CD103" s="933"/>
      <c r="CE103" s="933"/>
      <c r="CF103" s="933"/>
      <c r="CG103" s="933"/>
      <c r="CH103" s="933"/>
      <c r="CI103" s="933"/>
      <c r="CJ103" s="933"/>
      <c r="CK103" s="933"/>
      <c r="CL103" s="933"/>
      <c r="CM103" s="933"/>
      <c r="CN103" s="933"/>
      <c r="CO103" s="933"/>
      <c r="CP103" s="933"/>
      <c r="CQ103" s="933"/>
      <c r="CR103" s="933"/>
      <c r="CS103" s="933"/>
      <c r="CT103" s="933"/>
      <c r="CU103" s="933"/>
      <c r="CV103" s="933"/>
      <c r="CW103" s="933"/>
      <c r="CX103" s="933"/>
      <c r="CY103" s="933"/>
      <c r="CZ103" s="933"/>
      <c r="DA103" s="933"/>
      <c r="DB103" s="933"/>
      <c r="DC103" s="933"/>
      <c r="DD103" s="933"/>
      <c r="DE103" s="933"/>
      <c r="DF103" s="933"/>
      <c r="DG103" s="933"/>
      <c r="DH103" s="933"/>
      <c r="DI103" s="933"/>
      <c r="DJ103" s="933"/>
      <c r="DK103" s="933"/>
      <c r="DL103" s="933"/>
      <c r="DM103" s="933"/>
      <c r="DN103" s="933"/>
      <c r="DO103" s="933"/>
      <c r="DP103" s="933"/>
      <c r="DQ103" s="933"/>
      <c r="DR103" s="933"/>
      <c r="DS103" s="933"/>
      <c r="DT103" s="933"/>
      <c r="DU103" s="933"/>
      <c r="DV103" s="933"/>
      <c r="DW103" s="933"/>
      <c r="DX103" s="933"/>
      <c r="DY103" s="933"/>
      <c r="DZ103" s="93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4" t="s">
        <v>394</v>
      </c>
      <c r="BR104" s="934"/>
      <c r="BS104" s="934"/>
      <c r="BT104" s="934"/>
      <c r="BU104" s="934"/>
      <c r="BV104" s="934"/>
      <c r="BW104" s="934"/>
      <c r="BX104" s="934"/>
      <c r="BY104" s="934"/>
      <c r="BZ104" s="934"/>
      <c r="CA104" s="934"/>
      <c r="CB104" s="934"/>
      <c r="CC104" s="934"/>
      <c r="CD104" s="934"/>
      <c r="CE104" s="934"/>
      <c r="CF104" s="934"/>
      <c r="CG104" s="934"/>
      <c r="CH104" s="934"/>
      <c r="CI104" s="934"/>
      <c r="CJ104" s="934"/>
      <c r="CK104" s="934"/>
      <c r="CL104" s="934"/>
      <c r="CM104" s="934"/>
      <c r="CN104" s="934"/>
      <c r="CO104" s="934"/>
      <c r="CP104" s="934"/>
      <c r="CQ104" s="934"/>
      <c r="CR104" s="934"/>
      <c r="CS104" s="934"/>
      <c r="CT104" s="934"/>
      <c r="CU104" s="934"/>
      <c r="CV104" s="934"/>
      <c r="CW104" s="934"/>
      <c r="CX104" s="934"/>
      <c r="CY104" s="934"/>
      <c r="CZ104" s="934"/>
      <c r="DA104" s="934"/>
      <c r="DB104" s="934"/>
      <c r="DC104" s="934"/>
      <c r="DD104" s="934"/>
      <c r="DE104" s="934"/>
      <c r="DF104" s="934"/>
      <c r="DG104" s="934"/>
      <c r="DH104" s="934"/>
      <c r="DI104" s="934"/>
      <c r="DJ104" s="934"/>
      <c r="DK104" s="934"/>
      <c r="DL104" s="934"/>
      <c r="DM104" s="934"/>
      <c r="DN104" s="934"/>
      <c r="DO104" s="934"/>
      <c r="DP104" s="934"/>
      <c r="DQ104" s="934"/>
      <c r="DR104" s="934"/>
      <c r="DS104" s="934"/>
      <c r="DT104" s="934"/>
      <c r="DU104" s="934"/>
      <c r="DV104" s="934"/>
      <c r="DW104" s="934"/>
      <c r="DX104" s="934"/>
      <c r="DY104" s="934"/>
      <c r="DZ104" s="93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5" t="s">
        <v>397</v>
      </c>
      <c r="B108" s="936"/>
      <c r="C108" s="936"/>
      <c r="D108" s="936"/>
      <c r="E108" s="936"/>
      <c r="F108" s="936"/>
      <c r="G108" s="936"/>
      <c r="H108" s="936"/>
      <c r="I108" s="936"/>
      <c r="J108" s="936"/>
      <c r="K108" s="936"/>
      <c r="L108" s="936"/>
      <c r="M108" s="936"/>
      <c r="N108" s="936"/>
      <c r="O108" s="936"/>
      <c r="P108" s="936"/>
      <c r="Q108" s="936"/>
      <c r="R108" s="936"/>
      <c r="S108" s="936"/>
      <c r="T108" s="936"/>
      <c r="U108" s="936"/>
      <c r="V108" s="936"/>
      <c r="W108" s="936"/>
      <c r="X108" s="936"/>
      <c r="Y108" s="936"/>
      <c r="Z108" s="936"/>
      <c r="AA108" s="936"/>
      <c r="AB108" s="936"/>
      <c r="AC108" s="936"/>
      <c r="AD108" s="936"/>
      <c r="AE108" s="936"/>
      <c r="AF108" s="936"/>
      <c r="AG108" s="936"/>
      <c r="AH108" s="936"/>
      <c r="AI108" s="936"/>
      <c r="AJ108" s="936"/>
      <c r="AK108" s="936"/>
      <c r="AL108" s="936"/>
      <c r="AM108" s="936"/>
      <c r="AN108" s="936"/>
      <c r="AO108" s="936"/>
      <c r="AP108" s="936"/>
      <c r="AQ108" s="936"/>
      <c r="AR108" s="936"/>
      <c r="AS108" s="936"/>
      <c r="AT108" s="937"/>
      <c r="AU108" s="935" t="s">
        <v>398</v>
      </c>
      <c r="AV108" s="936"/>
      <c r="AW108" s="936"/>
      <c r="AX108" s="936"/>
      <c r="AY108" s="936"/>
      <c r="AZ108" s="936"/>
      <c r="BA108" s="936"/>
      <c r="BB108" s="936"/>
      <c r="BC108" s="936"/>
      <c r="BD108" s="936"/>
      <c r="BE108" s="936"/>
      <c r="BF108" s="936"/>
      <c r="BG108" s="936"/>
      <c r="BH108" s="936"/>
      <c r="BI108" s="936"/>
      <c r="BJ108" s="936"/>
      <c r="BK108" s="936"/>
      <c r="BL108" s="936"/>
      <c r="BM108" s="936"/>
      <c r="BN108" s="936"/>
      <c r="BO108" s="936"/>
      <c r="BP108" s="936"/>
      <c r="BQ108" s="936"/>
      <c r="BR108" s="936"/>
      <c r="BS108" s="936"/>
      <c r="BT108" s="936"/>
      <c r="BU108" s="936"/>
      <c r="BV108" s="936"/>
      <c r="BW108" s="936"/>
      <c r="BX108" s="936"/>
      <c r="BY108" s="936"/>
      <c r="BZ108" s="936"/>
      <c r="CA108" s="936"/>
      <c r="CB108" s="936"/>
      <c r="CC108" s="936"/>
      <c r="CD108" s="936"/>
      <c r="CE108" s="936"/>
      <c r="CF108" s="936"/>
      <c r="CG108" s="936"/>
      <c r="CH108" s="936"/>
      <c r="CI108" s="936"/>
      <c r="CJ108" s="936"/>
      <c r="CK108" s="936"/>
      <c r="CL108" s="936"/>
      <c r="CM108" s="936"/>
      <c r="CN108" s="936"/>
      <c r="CO108" s="936"/>
      <c r="CP108" s="936"/>
      <c r="CQ108" s="936"/>
      <c r="CR108" s="936"/>
      <c r="CS108" s="936"/>
      <c r="CT108" s="936"/>
      <c r="CU108" s="936"/>
      <c r="CV108" s="936"/>
      <c r="CW108" s="936"/>
      <c r="CX108" s="936"/>
      <c r="CY108" s="936"/>
      <c r="CZ108" s="936"/>
      <c r="DA108" s="936"/>
      <c r="DB108" s="936"/>
      <c r="DC108" s="936"/>
      <c r="DD108" s="936"/>
      <c r="DE108" s="936"/>
      <c r="DF108" s="936"/>
      <c r="DG108" s="936"/>
      <c r="DH108" s="936"/>
      <c r="DI108" s="936"/>
      <c r="DJ108" s="936"/>
      <c r="DK108" s="936"/>
      <c r="DL108" s="936"/>
      <c r="DM108" s="936"/>
      <c r="DN108" s="936"/>
      <c r="DO108" s="936"/>
      <c r="DP108" s="936"/>
      <c r="DQ108" s="936"/>
      <c r="DR108" s="936"/>
      <c r="DS108" s="936"/>
      <c r="DT108" s="936"/>
      <c r="DU108" s="936"/>
      <c r="DV108" s="936"/>
      <c r="DW108" s="936"/>
      <c r="DX108" s="936"/>
      <c r="DY108" s="936"/>
      <c r="DZ108" s="937"/>
    </row>
    <row r="109" spans="1:131" s="197" customFormat="1" ht="26.25" customHeight="1">
      <c r="A109" s="888" t="s">
        <v>399</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400</v>
      </c>
      <c r="AB109" s="889"/>
      <c r="AC109" s="889"/>
      <c r="AD109" s="889"/>
      <c r="AE109" s="890"/>
      <c r="AF109" s="891" t="s">
        <v>285</v>
      </c>
      <c r="AG109" s="889"/>
      <c r="AH109" s="889"/>
      <c r="AI109" s="889"/>
      <c r="AJ109" s="890"/>
      <c r="AK109" s="891" t="s">
        <v>284</v>
      </c>
      <c r="AL109" s="889"/>
      <c r="AM109" s="889"/>
      <c r="AN109" s="889"/>
      <c r="AO109" s="890"/>
      <c r="AP109" s="891" t="s">
        <v>401</v>
      </c>
      <c r="AQ109" s="889"/>
      <c r="AR109" s="889"/>
      <c r="AS109" s="889"/>
      <c r="AT109" s="920"/>
      <c r="AU109" s="888" t="s">
        <v>399</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400</v>
      </c>
      <c r="BR109" s="889"/>
      <c r="BS109" s="889"/>
      <c r="BT109" s="889"/>
      <c r="BU109" s="890"/>
      <c r="BV109" s="891" t="s">
        <v>285</v>
      </c>
      <c r="BW109" s="889"/>
      <c r="BX109" s="889"/>
      <c r="BY109" s="889"/>
      <c r="BZ109" s="890"/>
      <c r="CA109" s="891" t="s">
        <v>284</v>
      </c>
      <c r="CB109" s="889"/>
      <c r="CC109" s="889"/>
      <c r="CD109" s="889"/>
      <c r="CE109" s="890"/>
      <c r="CF109" s="929" t="s">
        <v>401</v>
      </c>
      <c r="CG109" s="929"/>
      <c r="CH109" s="929"/>
      <c r="CI109" s="929"/>
      <c r="CJ109" s="929"/>
      <c r="CK109" s="891" t="s">
        <v>402</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400</v>
      </c>
      <c r="DH109" s="889"/>
      <c r="DI109" s="889"/>
      <c r="DJ109" s="889"/>
      <c r="DK109" s="890"/>
      <c r="DL109" s="891" t="s">
        <v>285</v>
      </c>
      <c r="DM109" s="889"/>
      <c r="DN109" s="889"/>
      <c r="DO109" s="889"/>
      <c r="DP109" s="890"/>
      <c r="DQ109" s="891" t="s">
        <v>284</v>
      </c>
      <c r="DR109" s="889"/>
      <c r="DS109" s="889"/>
      <c r="DT109" s="889"/>
      <c r="DU109" s="890"/>
      <c r="DV109" s="891" t="s">
        <v>401</v>
      </c>
      <c r="DW109" s="889"/>
      <c r="DX109" s="889"/>
      <c r="DY109" s="889"/>
      <c r="DZ109" s="920"/>
    </row>
    <row r="110" spans="1:131" s="197" customFormat="1" ht="26.25" customHeight="1">
      <c r="A110" s="781" t="s">
        <v>403</v>
      </c>
      <c r="B110" s="782"/>
      <c r="C110" s="782"/>
      <c r="D110" s="782"/>
      <c r="E110" s="782"/>
      <c r="F110" s="782"/>
      <c r="G110" s="782"/>
      <c r="H110" s="782"/>
      <c r="I110" s="782"/>
      <c r="J110" s="782"/>
      <c r="K110" s="782"/>
      <c r="L110" s="782"/>
      <c r="M110" s="782"/>
      <c r="N110" s="782"/>
      <c r="O110" s="782"/>
      <c r="P110" s="782"/>
      <c r="Q110" s="782"/>
      <c r="R110" s="782"/>
      <c r="S110" s="782"/>
      <c r="T110" s="782"/>
      <c r="U110" s="782"/>
      <c r="V110" s="782"/>
      <c r="W110" s="782"/>
      <c r="X110" s="782"/>
      <c r="Y110" s="782"/>
      <c r="Z110" s="783"/>
      <c r="AA110" s="873">
        <v>1172875</v>
      </c>
      <c r="AB110" s="874"/>
      <c r="AC110" s="874"/>
      <c r="AD110" s="874"/>
      <c r="AE110" s="875"/>
      <c r="AF110" s="876">
        <v>1215798</v>
      </c>
      <c r="AG110" s="874"/>
      <c r="AH110" s="874"/>
      <c r="AI110" s="874"/>
      <c r="AJ110" s="875"/>
      <c r="AK110" s="876">
        <v>1221783</v>
      </c>
      <c r="AL110" s="874"/>
      <c r="AM110" s="874"/>
      <c r="AN110" s="874"/>
      <c r="AO110" s="875"/>
      <c r="AP110" s="877">
        <v>13.1</v>
      </c>
      <c r="AQ110" s="878"/>
      <c r="AR110" s="878"/>
      <c r="AS110" s="878"/>
      <c r="AT110" s="879"/>
      <c r="AU110" s="921" t="s">
        <v>61</v>
      </c>
      <c r="AV110" s="922"/>
      <c r="AW110" s="922"/>
      <c r="AX110" s="922"/>
      <c r="AY110" s="923"/>
      <c r="AZ110" s="817" t="s">
        <v>404</v>
      </c>
      <c r="BA110" s="782"/>
      <c r="BB110" s="782"/>
      <c r="BC110" s="782"/>
      <c r="BD110" s="782"/>
      <c r="BE110" s="782"/>
      <c r="BF110" s="782"/>
      <c r="BG110" s="782"/>
      <c r="BH110" s="782"/>
      <c r="BI110" s="782"/>
      <c r="BJ110" s="782"/>
      <c r="BK110" s="782"/>
      <c r="BL110" s="782"/>
      <c r="BM110" s="782"/>
      <c r="BN110" s="782"/>
      <c r="BO110" s="782"/>
      <c r="BP110" s="783"/>
      <c r="BQ110" s="800">
        <v>12023077</v>
      </c>
      <c r="BR110" s="801"/>
      <c r="BS110" s="801"/>
      <c r="BT110" s="801"/>
      <c r="BU110" s="801"/>
      <c r="BV110" s="801">
        <v>12668222</v>
      </c>
      <c r="BW110" s="801"/>
      <c r="BX110" s="801"/>
      <c r="BY110" s="801"/>
      <c r="BZ110" s="801"/>
      <c r="CA110" s="801">
        <v>13216227</v>
      </c>
      <c r="CB110" s="801"/>
      <c r="CC110" s="801"/>
      <c r="CD110" s="801"/>
      <c r="CE110" s="801"/>
      <c r="CF110" s="862">
        <v>142.19999999999999</v>
      </c>
      <c r="CG110" s="863"/>
      <c r="CH110" s="863"/>
      <c r="CI110" s="863"/>
      <c r="CJ110" s="863"/>
      <c r="CK110" s="917" t="s">
        <v>405</v>
      </c>
      <c r="CL110" s="865"/>
      <c r="CM110" s="870" t="s">
        <v>406</v>
      </c>
      <c r="CN110" s="871"/>
      <c r="CO110" s="871"/>
      <c r="CP110" s="871"/>
      <c r="CQ110" s="871"/>
      <c r="CR110" s="871"/>
      <c r="CS110" s="871"/>
      <c r="CT110" s="871"/>
      <c r="CU110" s="871"/>
      <c r="CV110" s="871"/>
      <c r="CW110" s="871"/>
      <c r="CX110" s="871"/>
      <c r="CY110" s="871"/>
      <c r="CZ110" s="871"/>
      <c r="DA110" s="871"/>
      <c r="DB110" s="871"/>
      <c r="DC110" s="871"/>
      <c r="DD110" s="871"/>
      <c r="DE110" s="871"/>
      <c r="DF110" s="872"/>
      <c r="DG110" s="800" t="s">
        <v>111</v>
      </c>
      <c r="DH110" s="801"/>
      <c r="DI110" s="801"/>
      <c r="DJ110" s="801"/>
      <c r="DK110" s="801"/>
      <c r="DL110" s="801" t="s">
        <v>111</v>
      </c>
      <c r="DM110" s="801"/>
      <c r="DN110" s="801"/>
      <c r="DO110" s="801"/>
      <c r="DP110" s="801"/>
      <c r="DQ110" s="801" t="s">
        <v>111</v>
      </c>
      <c r="DR110" s="801"/>
      <c r="DS110" s="801"/>
      <c r="DT110" s="801"/>
      <c r="DU110" s="801"/>
      <c r="DV110" s="802" t="s">
        <v>111</v>
      </c>
      <c r="DW110" s="802"/>
      <c r="DX110" s="802"/>
      <c r="DY110" s="802"/>
      <c r="DZ110" s="803"/>
    </row>
    <row r="111" spans="1:131" s="197" customFormat="1" ht="26.25" customHeight="1">
      <c r="A111" s="790" t="s">
        <v>407</v>
      </c>
      <c r="B111" s="791"/>
      <c r="C111" s="791"/>
      <c r="D111" s="791"/>
      <c r="E111" s="791"/>
      <c r="F111" s="791"/>
      <c r="G111" s="791"/>
      <c r="H111" s="791"/>
      <c r="I111" s="791"/>
      <c r="J111" s="791"/>
      <c r="K111" s="791"/>
      <c r="L111" s="791"/>
      <c r="M111" s="791"/>
      <c r="N111" s="791"/>
      <c r="O111" s="791"/>
      <c r="P111" s="791"/>
      <c r="Q111" s="791"/>
      <c r="R111" s="791"/>
      <c r="S111" s="791"/>
      <c r="T111" s="791"/>
      <c r="U111" s="791"/>
      <c r="V111" s="791"/>
      <c r="W111" s="791"/>
      <c r="X111" s="791"/>
      <c r="Y111" s="791"/>
      <c r="Z111" s="916"/>
      <c r="AA111" s="909" t="s">
        <v>111</v>
      </c>
      <c r="AB111" s="910"/>
      <c r="AC111" s="910"/>
      <c r="AD111" s="910"/>
      <c r="AE111" s="911"/>
      <c r="AF111" s="912" t="s">
        <v>111</v>
      </c>
      <c r="AG111" s="910"/>
      <c r="AH111" s="910"/>
      <c r="AI111" s="910"/>
      <c r="AJ111" s="911"/>
      <c r="AK111" s="912" t="s">
        <v>111</v>
      </c>
      <c r="AL111" s="910"/>
      <c r="AM111" s="910"/>
      <c r="AN111" s="910"/>
      <c r="AO111" s="911"/>
      <c r="AP111" s="913" t="s">
        <v>111</v>
      </c>
      <c r="AQ111" s="914"/>
      <c r="AR111" s="914"/>
      <c r="AS111" s="914"/>
      <c r="AT111" s="915"/>
      <c r="AU111" s="924"/>
      <c r="AV111" s="925"/>
      <c r="AW111" s="925"/>
      <c r="AX111" s="925"/>
      <c r="AY111" s="926"/>
      <c r="AZ111" s="735" t="s">
        <v>408</v>
      </c>
      <c r="BA111" s="736"/>
      <c r="BB111" s="736"/>
      <c r="BC111" s="736"/>
      <c r="BD111" s="736"/>
      <c r="BE111" s="736"/>
      <c r="BF111" s="736"/>
      <c r="BG111" s="736"/>
      <c r="BH111" s="736"/>
      <c r="BI111" s="736"/>
      <c r="BJ111" s="736"/>
      <c r="BK111" s="736"/>
      <c r="BL111" s="736"/>
      <c r="BM111" s="736"/>
      <c r="BN111" s="736"/>
      <c r="BO111" s="736"/>
      <c r="BP111" s="737"/>
      <c r="BQ111" s="738">
        <v>213539</v>
      </c>
      <c r="BR111" s="739"/>
      <c r="BS111" s="739"/>
      <c r="BT111" s="739"/>
      <c r="BU111" s="739"/>
      <c r="BV111" s="739">
        <v>156557</v>
      </c>
      <c r="BW111" s="739"/>
      <c r="BX111" s="739"/>
      <c r="BY111" s="739"/>
      <c r="BZ111" s="739"/>
      <c r="CA111" s="739">
        <v>342729</v>
      </c>
      <c r="CB111" s="739"/>
      <c r="CC111" s="739"/>
      <c r="CD111" s="739"/>
      <c r="CE111" s="739"/>
      <c r="CF111" s="849">
        <v>3.7</v>
      </c>
      <c r="CG111" s="850"/>
      <c r="CH111" s="850"/>
      <c r="CI111" s="850"/>
      <c r="CJ111" s="850"/>
      <c r="CK111" s="918"/>
      <c r="CL111" s="867"/>
      <c r="CM111" s="804" t="s">
        <v>409</v>
      </c>
      <c r="CN111" s="805"/>
      <c r="CO111" s="805"/>
      <c r="CP111" s="805"/>
      <c r="CQ111" s="805"/>
      <c r="CR111" s="805"/>
      <c r="CS111" s="805"/>
      <c r="CT111" s="805"/>
      <c r="CU111" s="805"/>
      <c r="CV111" s="805"/>
      <c r="CW111" s="805"/>
      <c r="CX111" s="805"/>
      <c r="CY111" s="805"/>
      <c r="CZ111" s="805"/>
      <c r="DA111" s="805"/>
      <c r="DB111" s="805"/>
      <c r="DC111" s="805"/>
      <c r="DD111" s="805"/>
      <c r="DE111" s="805"/>
      <c r="DF111" s="806"/>
      <c r="DG111" s="738" t="s">
        <v>111</v>
      </c>
      <c r="DH111" s="739"/>
      <c r="DI111" s="739"/>
      <c r="DJ111" s="739"/>
      <c r="DK111" s="739"/>
      <c r="DL111" s="739" t="s">
        <v>111</v>
      </c>
      <c r="DM111" s="739"/>
      <c r="DN111" s="739"/>
      <c r="DO111" s="739"/>
      <c r="DP111" s="739"/>
      <c r="DQ111" s="739" t="s">
        <v>111</v>
      </c>
      <c r="DR111" s="739"/>
      <c r="DS111" s="739"/>
      <c r="DT111" s="739"/>
      <c r="DU111" s="739"/>
      <c r="DV111" s="824" t="s">
        <v>111</v>
      </c>
      <c r="DW111" s="824"/>
      <c r="DX111" s="824"/>
      <c r="DY111" s="824"/>
      <c r="DZ111" s="825"/>
    </row>
    <row r="112" spans="1:131" s="197" customFormat="1" ht="26.25" customHeight="1">
      <c r="A112" s="903" t="s">
        <v>410</v>
      </c>
      <c r="B112" s="904"/>
      <c r="C112" s="736" t="s">
        <v>411</v>
      </c>
      <c r="D112" s="736"/>
      <c r="E112" s="736"/>
      <c r="F112" s="736"/>
      <c r="G112" s="736"/>
      <c r="H112" s="736"/>
      <c r="I112" s="736"/>
      <c r="J112" s="736"/>
      <c r="K112" s="736"/>
      <c r="L112" s="736"/>
      <c r="M112" s="736"/>
      <c r="N112" s="736"/>
      <c r="O112" s="736"/>
      <c r="P112" s="736"/>
      <c r="Q112" s="736"/>
      <c r="R112" s="736"/>
      <c r="S112" s="736"/>
      <c r="T112" s="736"/>
      <c r="U112" s="736"/>
      <c r="V112" s="736"/>
      <c r="W112" s="736"/>
      <c r="X112" s="736"/>
      <c r="Y112" s="736"/>
      <c r="Z112" s="737"/>
      <c r="AA112" s="795" t="s">
        <v>111</v>
      </c>
      <c r="AB112" s="747"/>
      <c r="AC112" s="747"/>
      <c r="AD112" s="747"/>
      <c r="AE112" s="748"/>
      <c r="AF112" s="746" t="s">
        <v>111</v>
      </c>
      <c r="AG112" s="747"/>
      <c r="AH112" s="747"/>
      <c r="AI112" s="747"/>
      <c r="AJ112" s="748"/>
      <c r="AK112" s="746" t="s">
        <v>111</v>
      </c>
      <c r="AL112" s="747"/>
      <c r="AM112" s="747"/>
      <c r="AN112" s="747"/>
      <c r="AO112" s="748"/>
      <c r="AP112" s="778" t="s">
        <v>111</v>
      </c>
      <c r="AQ112" s="779"/>
      <c r="AR112" s="779"/>
      <c r="AS112" s="779"/>
      <c r="AT112" s="780"/>
      <c r="AU112" s="924"/>
      <c r="AV112" s="925"/>
      <c r="AW112" s="925"/>
      <c r="AX112" s="925"/>
      <c r="AY112" s="926"/>
      <c r="AZ112" s="735" t="s">
        <v>412</v>
      </c>
      <c r="BA112" s="736"/>
      <c r="BB112" s="736"/>
      <c r="BC112" s="736"/>
      <c r="BD112" s="736"/>
      <c r="BE112" s="736"/>
      <c r="BF112" s="736"/>
      <c r="BG112" s="736"/>
      <c r="BH112" s="736"/>
      <c r="BI112" s="736"/>
      <c r="BJ112" s="736"/>
      <c r="BK112" s="736"/>
      <c r="BL112" s="736"/>
      <c r="BM112" s="736"/>
      <c r="BN112" s="736"/>
      <c r="BO112" s="736"/>
      <c r="BP112" s="737"/>
      <c r="BQ112" s="738">
        <v>9549410</v>
      </c>
      <c r="BR112" s="739"/>
      <c r="BS112" s="739"/>
      <c r="BT112" s="739"/>
      <c r="BU112" s="739"/>
      <c r="BV112" s="739">
        <v>9193145</v>
      </c>
      <c r="BW112" s="739"/>
      <c r="BX112" s="739"/>
      <c r="BY112" s="739"/>
      <c r="BZ112" s="739"/>
      <c r="CA112" s="739">
        <v>8705992</v>
      </c>
      <c r="CB112" s="739"/>
      <c r="CC112" s="739"/>
      <c r="CD112" s="739"/>
      <c r="CE112" s="739"/>
      <c r="CF112" s="849">
        <v>93.7</v>
      </c>
      <c r="CG112" s="850"/>
      <c r="CH112" s="850"/>
      <c r="CI112" s="850"/>
      <c r="CJ112" s="850"/>
      <c r="CK112" s="918"/>
      <c r="CL112" s="867"/>
      <c r="CM112" s="804" t="s">
        <v>413</v>
      </c>
      <c r="CN112" s="805"/>
      <c r="CO112" s="805"/>
      <c r="CP112" s="805"/>
      <c r="CQ112" s="805"/>
      <c r="CR112" s="805"/>
      <c r="CS112" s="805"/>
      <c r="CT112" s="805"/>
      <c r="CU112" s="805"/>
      <c r="CV112" s="805"/>
      <c r="CW112" s="805"/>
      <c r="CX112" s="805"/>
      <c r="CY112" s="805"/>
      <c r="CZ112" s="805"/>
      <c r="DA112" s="805"/>
      <c r="DB112" s="805"/>
      <c r="DC112" s="805"/>
      <c r="DD112" s="805"/>
      <c r="DE112" s="805"/>
      <c r="DF112" s="806"/>
      <c r="DG112" s="738" t="s">
        <v>111</v>
      </c>
      <c r="DH112" s="739"/>
      <c r="DI112" s="739"/>
      <c r="DJ112" s="739"/>
      <c r="DK112" s="739"/>
      <c r="DL112" s="739" t="s">
        <v>111</v>
      </c>
      <c r="DM112" s="739"/>
      <c r="DN112" s="739"/>
      <c r="DO112" s="739"/>
      <c r="DP112" s="739"/>
      <c r="DQ112" s="739" t="s">
        <v>111</v>
      </c>
      <c r="DR112" s="739"/>
      <c r="DS112" s="739"/>
      <c r="DT112" s="739"/>
      <c r="DU112" s="739"/>
      <c r="DV112" s="824" t="s">
        <v>111</v>
      </c>
      <c r="DW112" s="824"/>
      <c r="DX112" s="824"/>
      <c r="DY112" s="824"/>
      <c r="DZ112" s="825"/>
    </row>
    <row r="113" spans="1:130" s="197" customFormat="1" ht="26.25" customHeight="1">
      <c r="A113" s="905"/>
      <c r="B113" s="906"/>
      <c r="C113" s="736" t="s">
        <v>414</v>
      </c>
      <c r="D113" s="736"/>
      <c r="E113" s="736"/>
      <c r="F113" s="736"/>
      <c r="G113" s="736"/>
      <c r="H113" s="736"/>
      <c r="I113" s="736"/>
      <c r="J113" s="736"/>
      <c r="K113" s="736"/>
      <c r="L113" s="736"/>
      <c r="M113" s="736"/>
      <c r="N113" s="736"/>
      <c r="O113" s="736"/>
      <c r="P113" s="736"/>
      <c r="Q113" s="736"/>
      <c r="R113" s="736"/>
      <c r="S113" s="736"/>
      <c r="T113" s="736"/>
      <c r="U113" s="736"/>
      <c r="V113" s="736"/>
      <c r="W113" s="736"/>
      <c r="X113" s="736"/>
      <c r="Y113" s="736"/>
      <c r="Z113" s="737"/>
      <c r="AA113" s="909">
        <v>646459</v>
      </c>
      <c r="AB113" s="910"/>
      <c r="AC113" s="910"/>
      <c r="AD113" s="910"/>
      <c r="AE113" s="911"/>
      <c r="AF113" s="912">
        <v>640489</v>
      </c>
      <c r="AG113" s="910"/>
      <c r="AH113" s="910"/>
      <c r="AI113" s="910"/>
      <c r="AJ113" s="911"/>
      <c r="AK113" s="912">
        <v>611280</v>
      </c>
      <c r="AL113" s="910"/>
      <c r="AM113" s="910"/>
      <c r="AN113" s="910"/>
      <c r="AO113" s="911"/>
      <c r="AP113" s="913">
        <v>6.6</v>
      </c>
      <c r="AQ113" s="914"/>
      <c r="AR113" s="914"/>
      <c r="AS113" s="914"/>
      <c r="AT113" s="915"/>
      <c r="AU113" s="924"/>
      <c r="AV113" s="925"/>
      <c r="AW113" s="925"/>
      <c r="AX113" s="925"/>
      <c r="AY113" s="926"/>
      <c r="AZ113" s="735" t="s">
        <v>415</v>
      </c>
      <c r="BA113" s="736"/>
      <c r="BB113" s="736"/>
      <c r="BC113" s="736"/>
      <c r="BD113" s="736"/>
      <c r="BE113" s="736"/>
      <c r="BF113" s="736"/>
      <c r="BG113" s="736"/>
      <c r="BH113" s="736"/>
      <c r="BI113" s="736"/>
      <c r="BJ113" s="736"/>
      <c r="BK113" s="736"/>
      <c r="BL113" s="736"/>
      <c r="BM113" s="736"/>
      <c r="BN113" s="736"/>
      <c r="BO113" s="736"/>
      <c r="BP113" s="737"/>
      <c r="BQ113" s="738">
        <v>1217589</v>
      </c>
      <c r="BR113" s="739"/>
      <c r="BS113" s="739"/>
      <c r="BT113" s="739"/>
      <c r="BU113" s="739"/>
      <c r="BV113" s="739">
        <v>1174024</v>
      </c>
      <c r="BW113" s="739"/>
      <c r="BX113" s="739"/>
      <c r="BY113" s="739"/>
      <c r="BZ113" s="739"/>
      <c r="CA113" s="739">
        <v>1009607</v>
      </c>
      <c r="CB113" s="739"/>
      <c r="CC113" s="739"/>
      <c r="CD113" s="739"/>
      <c r="CE113" s="739"/>
      <c r="CF113" s="849">
        <v>10.9</v>
      </c>
      <c r="CG113" s="850"/>
      <c r="CH113" s="850"/>
      <c r="CI113" s="850"/>
      <c r="CJ113" s="850"/>
      <c r="CK113" s="918"/>
      <c r="CL113" s="867"/>
      <c r="CM113" s="804" t="s">
        <v>416</v>
      </c>
      <c r="CN113" s="805"/>
      <c r="CO113" s="805"/>
      <c r="CP113" s="805"/>
      <c r="CQ113" s="805"/>
      <c r="CR113" s="805"/>
      <c r="CS113" s="805"/>
      <c r="CT113" s="805"/>
      <c r="CU113" s="805"/>
      <c r="CV113" s="805"/>
      <c r="CW113" s="805"/>
      <c r="CX113" s="805"/>
      <c r="CY113" s="805"/>
      <c r="CZ113" s="805"/>
      <c r="DA113" s="805"/>
      <c r="DB113" s="805"/>
      <c r="DC113" s="805"/>
      <c r="DD113" s="805"/>
      <c r="DE113" s="805"/>
      <c r="DF113" s="806"/>
      <c r="DG113" s="795" t="s">
        <v>111</v>
      </c>
      <c r="DH113" s="747"/>
      <c r="DI113" s="747"/>
      <c r="DJ113" s="747"/>
      <c r="DK113" s="748"/>
      <c r="DL113" s="746" t="s">
        <v>111</v>
      </c>
      <c r="DM113" s="747"/>
      <c r="DN113" s="747"/>
      <c r="DO113" s="747"/>
      <c r="DP113" s="748"/>
      <c r="DQ113" s="746" t="s">
        <v>111</v>
      </c>
      <c r="DR113" s="747"/>
      <c r="DS113" s="747"/>
      <c r="DT113" s="747"/>
      <c r="DU113" s="748"/>
      <c r="DV113" s="778" t="s">
        <v>111</v>
      </c>
      <c r="DW113" s="779"/>
      <c r="DX113" s="779"/>
      <c r="DY113" s="779"/>
      <c r="DZ113" s="780"/>
    </row>
    <row r="114" spans="1:130" s="197" customFormat="1" ht="26.25" customHeight="1">
      <c r="A114" s="905"/>
      <c r="B114" s="906"/>
      <c r="C114" s="736" t="s">
        <v>417</v>
      </c>
      <c r="D114" s="736"/>
      <c r="E114" s="736"/>
      <c r="F114" s="736"/>
      <c r="G114" s="736"/>
      <c r="H114" s="736"/>
      <c r="I114" s="736"/>
      <c r="J114" s="736"/>
      <c r="K114" s="736"/>
      <c r="L114" s="736"/>
      <c r="M114" s="736"/>
      <c r="N114" s="736"/>
      <c r="O114" s="736"/>
      <c r="P114" s="736"/>
      <c r="Q114" s="736"/>
      <c r="R114" s="736"/>
      <c r="S114" s="736"/>
      <c r="T114" s="736"/>
      <c r="U114" s="736"/>
      <c r="V114" s="736"/>
      <c r="W114" s="736"/>
      <c r="X114" s="736"/>
      <c r="Y114" s="736"/>
      <c r="Z114" s="737"/>
      <c r="AA114" s="795">
        <v>207246</v>
      </c>
      <c r="AB114" s="747"/>
      <c r="AC114" s="747"/>
      <c r="AD114" s="747"/>
      <c r="AE114" s="748"/>
      <c r="AF114" s="746">
        <v>193266</v>
      </c>
      <c r="AG114" s="747"/>
      <c r="AH114" s="747"/>
      <c r="AI114" s="747"/>
      <c r="AJ114" s="748"/>
      <c r="AK114" s="746">
        <v>170267</v>
      </c>
      <c r="AL114" s="747"/>
      <c r="AM114" s="747"/>
      <c r="AN114" s="747"/>
      <c r="AO114" s="748"/>
      <c r="AP114" s="778">
        <v>1.8</v>
      </c>
      <c r="AQ114" s="779"/>
      <c r="AR114" s="779"/>
      <c r="AS114" s="779"/>
      <c r="AT114" s="780"/>
      <c r="AU114" s="924"/>
      <c r="AV114" s="925"/>
      <c r="AW114" s="925"/>
      <c r="AX114" s="925"/>
      <c r="AY114" s="926"/>
      <c r="AZ114" s="735" t="s">
        <v>418</v>
      </c>
      <c r="BA114" s="736"/>
      <c r="BB114" s="736"/>
      <c r="BC114" s="736"/>
      <c r="BD114" s="736"/>
      <c r="BE114" s="736"/>
      <c r="BF114" s="736"/>
      <c r="BG114" s="736"/>
      <c r="BH114" s="736"/>
      <c r="BI114" s="736"/>
      <c r="BJ114" s="736"/>
      <c r="BK114" s="736"/>
      <c r="BL114" s="736"/>
      <c r="BM114" s="736"/>
      <c r="BN114" s="736"/>
      <c r="BO114" s="736"/>
      <c r="BP114" s="737"/>
      <c r="BQ114" s="738">
        <v>3027721</v>
      </c>
      <c r="BR114" s="739"/>
      <c r="BS114" s="739"/>
      <c r="BT114" s="739"/>
      <c r="BU114" s="739"/>
      <c r="BV114" s="739">
        <v>3009449</v>
      </c>
      <c r="BW114" s="739"/>
      <c r="BX114" s="739"/>
      <c r="BY114" s="739"/>
      <c r="BZ114" s="739"/>
      <c r="CA114" s="739">
        <v>2775120</v>
      </c>
      <c r="CB114" s="739"/>
      <c r="CC114" s="739"/>
      <c r="CD114" s="739"/>
      <c r="CE114" s="739"/>
      <c r="CF114" s="849">
        <v>29.9</v>
      </c>
      <c r="CG114" s="850"/>
      <c r="CH114" s="850"/>
      <c r="CI114" s="850"/>
      <c r="CJ114" s="850"/>
      <c r="CK114" s="918"/>
      <c r="CL114" s="867"/>
      <c r="CM114" s="804" t="s">
        <v>419</v>
      </c>
      <c r="CN114" s="805"/>
      <c r="CO114" s="805"/>
      <c r="CP114" s="805"/>
      <c r="CQ114" s="805"/>
      <c r="CR114" s="805"/>
      <c r="CS114" s="805"/>
      <c r="CT114" s="805"/>
      <c r="CU114" s="805"/>
      <c r="CV114" s="805"/>
      <c r="CW114" s="805"/>
      <c r="CX114" s="805"/>
      <c r="CY114" s="805"/>
      <c r="CZ114" s="805"/>
      <c r="DA114" s="805"/>
      <c r="DB114" s="805"/>
      <c r="DC114" s="805"/>
      <c r="DD114" s="805"/>
      <c r="DE114" s="805"/>
      <c r="DF114" s="806"/>
      <c r="DG114" s="795" t="s">
        <v>111</v>
      </c>
      <c r="DH114" s="747"/>
      <c r="DI114" s="747"/>
      <c r="DJ114" s="747"/>
      <c r="DK114" s="748"/>
      <c r="DL114" s="746" t="s">
        <v>111</v>
      </c>
      <c r="DM114" s="747"/>
      <c r="DN114" s="747"/>
      <c r="DO114" s="747"/>
      <c r="DP114" s="748"/>
      <c r="DQ114" s="746" t="s">
        <v>111</v>
      </c>
      <c r="DR114" s="747"/>
      <c r="DS114" s="747"/>
      <c r="DT114" s="747"/>
      <c r="DU114" s="748"/>
      <c r="DV114" s="778" t="s">
        <v>111</v>
      </c>
      <c r="DW114" s="779"/>
      <c r="DX114" s="779"/>
      <c r="DY114" s="779"/>
      <c r="DZ114" s="780"/>
    </row>
    <row r="115" spans="1:130" s="197" customFormat="1" ht="26.25" customHeight="1">
      <c r="A115" s="905"/>
      <c r="B115" s="906"/>
      <c r="C115" s="736" t="s">
        <v>420</v>
      </c>
      <c r="D115" s="736"/>
      <c r="E115" s="736"/>
      <c r="F115" s="736"/>
      <c r="G115" s="736"/>
      <c r="H115" s="736"/>
      <c r="I115" s="736"/>
      <c r="J115" s="736"/>
      <c r="K115" s="736"/>
      <c r="L115" s="736"/>
      <c r="M115" s="736"/>
      <c r="N115" s="736"/>
      <c r="O115" s="736"/>
      <c r="P115" s="736"/>
      <c r="Q115" s="736"/>
      <c r="R115" s="736"/>
      <c r="S115" s="736"/>
      <c r="T115" s="736"/>
      <c r="U115" s="736"/>
      <c r="V115" s="736"/>
      <c r="W115" s="736"/>
      <c r="X115" s="736"/>
      <c r="Y115" s="736"/>
      <c r="Z115" s="737"/>
      <c r="AA115" s="909">
        <v>36857</v>
      </c>
      <c r="AB115" s="910"/>
      <c r="AC115" s="910"/>
      <c r="AD115" s="910"/>
      <c r="AE115" s="911"/>
      <c r="AF115" s="912">
        <v>18878</v>
      </c>
      <c r="AG115" s="910"/>
      <c r="AH115" s="910"/>
      <c r="AI115" s="910"/>
      <c r="AJ115" s="911"/>
      <c r="AK115" s="912">
        <v>17768</v>
      </c>
      <c r="AL115" s="910"/>
      <c r="AM115" s="910"/>
      <c r="AN115" s="910"/>
      <c r="AO115" s="911"/>
      <c r="AP115" s="913">
        <v>0.2</v>
      </c>
      <c r="AQ115" s="914"/>
      <c r="AR115" s="914"/>
      <c r="AS115" s="914"/>
      <c r="AT115" s="915"/>
      <c r="AU115" s="924"/>
      <c r="AV115" s="925"/>
      <c r="AW115" s="925"/>
      <c r="AX115" s="925"/>
      <c r="AY115" s="926"/>
      <c r="AZ115" s="735" t="s">
        <v>421</v>
      </c>
      <c r="BA115" s="736"/>
      <c r="BB115" s="736"/>
      <c r="BC115" s="736"/>
      <c r="BD115" s="736"/>
      <c r="BE115" s="736"/>
      <c r="BF115" s="736"/>
      <c r="BG115" s="736"/>
      <c r="BH115" s="736"/>
      <c r="BI115" s="736"/>
      <c r="BJ115" s="736"/>
      <c r="BK115" s="736"/>
      <c r="BL115" s="736"/>
      <c r="BM115" s="736"/>
      <c r="BN115" s="736"/>
      <c r="BO115" s="736"/>
      <c r="BP115" s="737"/>
      <c r="BQ115" s="738" t="s">
        <v>111</v>
      </c>
      <c r="BR115" s="739"/>
      <c r="BS115" s="739"/>
      <c r="BT115" s="739"/>
      <c r="BU115" s="739"/>
      <c r="BV115" s="739" t="s">
        <v>111</v>
      </c>
      <c r="BW115" s="739"/>
      <c r="BX115" s="739"/>
      <c r="BY115" s="739"/>
      <c r="BZ115" s="739"/>
      <c r="CA115" s="739" t="s">
        <v>111</v>
      </c>
      <c r="CB115" s="739"/>
      <c r="CC115" s="739"/>
      <c r="CD115" s="739"/>
      <c r="CE115" s="739"/>
      <c r="CF115" s="849" t="s">
        <v>111</v>
      </c>
      <c r="CG115" s="850"/>
      <c r="CH115" s="850"/>
      <c r="CI115" s="850"/>
      <c r="CJ115" s="850"/>
      <c r="CK115" s="918"/>
      <c r="CL115" s="867"/>
      <c r="CM115" s="735" t="s">
        <v>422</v>
      </c>
      <c r="CN115" s="898"/>
      <c r="CO115" s="898"/>
      <c r="CP115" s="898"/>
      <c r="CQ115" s="898"/>
      <c r="CR115" s="898"/>
      <c r="CS115" s="898"/>
      <c r="CT115" s="898"/>
      <c r="CU115" s="898"/>
      <c r="CV115" s="898"/>
      <c r="CW115" s="898"/>
      <c r="CX115" s="898"/>
      <c r="CY115" s="898"/>
      <c r="CZ115" s="898"/>
      <c r="DA115" s="898"/>
      <c r="DB115" s="898"/>
      <c r="DC115" s="898"/>
      <c r="DD115" s="898"/>
      <c r="DE115" s="898"/>
      <c r="DF115" s="737"/>
      <c r="DG115" s="795">
        <v>171491</v>
      </c>
      <c r="DH115" s="747"/>
      <c r="DI115" s="747"/>
      <c r="DJ115" s="747"/>
      <c r="DK115" s="748"/>
      <c r="DL115" s="746">
        <v>98323</v>
      </c>
      <c r="DM115" s="747"/>
      <c r="DN115" s="747"/>
      <c r="DO115" s="747"/>
      <c r="DP115" s="748"/>
      <c r="DQ115" s="746">
        <v>295116</v>
      </c>
      <c r="DR115" s="747"/>
      <c r="DS115" s="747"/>
      <c r="DT115" s="747"/>
      <c r="DU115" s="748"/>
      <c r="DV115" s="778">
        <v>3.2</v>
      </c>
      <c r="DW115" s="779"/>
      <c r="DX115" s="779"/>
      <c r="DY115" s="779"/>
      <c r="DZ115" s="780"/>
    </row>
    <row r="116" spans="1:130" s="197" customFormat="1" ht="26.25" customHeight="1">
      <c r="A116" s="907"/>
      <c r="B116" s="908"/>
      <c r="C116" s="847" t="s">
        <v>423</v>
      </c>
      <c r="D116" s="847"/>
      <c r="E116" s="847"/>
      <c r="F116" s="847"/>
      <c r="G116" s="847"/>
      <c r="H116" s="847"/>
      <c r="I116" s="847"/>
      <c r="J116" s="847"/>
      <c r="K116" s="847"/>
      <c r="L116" s="847"/>
      <c r="M116" s="847"/>
      <c r="N116" s="847"/>
      <c r="O116" s="847"/>
      <c r="P116" s="847"/>
      <c r="Q116" s="847"/>
      <c r="R116" s="847"/>
      <c r="S116" s="847"/>
      <c r="T116" s="847"/>
      <c r="U116" s="847"/>
      <c r="V116" s="847"/>
      <c r="W116" s="847"/>
      <c r="X116" s="847"/>
      <c r="Y116" s="847"/>
      <c r="Z116" s="848"/>
      <c r="AA116" s="795">
        <v>79</v>
      </c>
      <c r="AB116" s="747"/>
      <c r="AC116" s="747"/>
      <c r="AD116" s="747"/>
      <c r="AE116" s="748"/>
      <c r="AF116" s="746">
        <v>1570</v>
      </c>
      <c r="AG116" s="747"/>
      <c r="AH116" s="747"/>
      <c r="AI116" s="747"/>
      <c r="AJ116" s="748"/>
      <c r="AK116" s="746">
        <v>917</v>
      </c>
      <c r="AL116" s="747"/>
      <c r="AM116" s="747"/>
      <c r="AN116" s="747"/>
      <c r="AO116" s="748"/>
      <c r="AP116" s="778">
        <v>0</v>
      </c>
      <c r="AQ116" s="779"/>
      <c r="AR116" s="779"/>
      <c r="AS116" s="779"/>
      <c r="AT116" s="780"/>
      <c r="AU116" s="924"/>
      <c r="AV116" s="925"/>
      <c r="AW116" s="925"/>
      <c r="AX116" s="925"/>
      <c r="AY116" s="926"/>
      <c r="AZ116" s="735" t="s">
        <v>424</v>
      </c>
      <c r="BA116" s="736"/>
      <c r="BB116" s="736"/>
      <c r="BC116" s="736"/>
      <c r="BD116" s="736"/>
      <c r="BE116" s="736"/>
      <c r="BF116" s="736"/>
      <c r="BG116" s="736"/>
      <c r="BH116" s="736"/>
      <c r="BI116" s="736"/>
      <c r="BJ116" s="736"/>
      <c r="BK116" s="736"/>
      <c r="BL116" s="736"/>
      <c r="BM116" s="736"/>
      <c r="BN116" s="736"/>
      <c r="BO116" s="736"/>
      <c r="BP116" s="737"/>
      <c r="BQ116" s="738" t="s">
        <v>111</v>
      </c>
      <c r="BR116" s="739"/>
      <c r="BS116" s="739"/>
      <c r="BT116" s="739"/>
      <c r="BU116" s="739"/>
      <c r="BV116" s="739" t="s">
        <v>111</v>
      </c>
      <c r="BW116" s="739"/>
      <c r="BX116" s="739"/>
      <c r="BY116" s="739"/>
      <c r="BZ116" s="739"/>
      <c r="CA116" s="739" t="s">
        <v>111</v>
      </c>
      <c r="CB116" s="739"/>
      <c r="CC116" s="739"/>
      <c r="CD116" s="739"/>
      <c r="CE116" s="739"/>
      <c r="CF116" s="849" t="s">
        <v>111</v>
      </c>
      <c r="CG116" s="850"/>
      <c r="CH116" s="850"/>
      <c r="CI116" s="850"/>
      <c r="CJ116" s="850"/>
      <c r="CK116" s="918"/>
      <c r="CL116" s="867"/>
      <c r="CM116" s="804" t="s">
        <v>425</v>
      </c>
      <c r="CN116" s="805"/>
      <c r="CO116" s="805"/>
      <c r="CP116" s="805"/>
      <c r="CQ116" s="805"/>
      <c r="CR116" s="805"/>
      <c r="CS116" s="805"/>
      <c r="CT116" s="805"/>
      <c r="CU116" s="805"/>
      <c r="CV116" s="805"/>
      <c r="CW116" s="805"/>
      <c r="CX116" s="805"/>
      <c r="CY116" s="805"/>
      <c r="CZ116" s="805"/>
      <c r="DA116" s="805"/>
      <c r="DB116" s="805"/>
      <c r="DC116" s="805"/>
      <c r="DD116" s="805"/>
      <c r="DE116" s="805"/>
      <c r="DF116" s="806"/>
      <c r="DG116" s="795">
        <v>42048</v>
      </c>
      <c r="DH116" s="747"/>
      <c r="DI116" s="747"/>
      <c r="DJ116" s="747"/>
      <c r="DK116" s="748"/>
      <c r="DL116" s="746">
        <v>58234</v>
      </c>
      <c r="DM116" s="747"/>
      <c r="DN116" s="747"/>
      <c r="DO116" s="747"/>
      <c r="DP116" s="748"/>
      <c r="DQ116" s="746">
        <v>47613</v>
      </c>
      <c r="DR116" s="747"/>
      <c r="DS116" s="747"/>
      <c r="DT116" s="747"/>
      <c r="DU116" s="748"/>
      <c r="DV116" s="778">
        <v>0.5</v>
      </c>
      <c r="DW116" s="779"/>
      <c r="DX116" s="779"/>
      <c r="DY116" s="779"/>
      <c r="DZ116" s="780"/>
    </row>
    <row r="117" spans="1:130" s="197" customFormat="1" ht="26.25" customHeight="1">
      <c r="A117" s="888" t="s">
        <v>169</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38" t="s">
        <v>426</v>
      </c>
      <c r="Z117" s="890"/>
      <c r="AA117" s="895">
        <v>2063516</v>
      </c>
      <c r="AB117" s="896"/>
      <c r="AC117" s="896"/>
      <c r="AD117" s="896"/>
      <c r="AE117" s="897"/>
      <c r="AF117" s="899">
        <v>2070001</v>
      </c>
      <c r="AG117" s="896"/>
      <c r="AH117" s="896"/>
      <c r="AI117" s="896"/>
      <c r="AJ117" s="897"/>
      <c r="AK117" s="899">
        <v>2022015</v>
      </c>
      <c r="AL117" s="896"/>
      <c r="AM117" s="896"/>
      <c r="AN117" s="896"/>
      <c r="AO117" s="897"/>
      <c r="AP117" s="900"/>
      <c r="AQ117" s="901"/>
      <c r="AR117" s="901"/>
      <c r="AS117" s="901"/>
      <c r="AT117" s="902"/>
      <c r="AU117" s="924"/>
      <c r="AV117" s="925"/>
      <c r="AW117" s="925"/>
      <c r="AX117" s="925"/>
      <c r="AY117" s="926"/>
      <c r="AZ117" s="846" t="s">
        <v>427</v>
      </c>
      <c r="BA117" s="847"/>
      <c r="BB117" s="847"/>
      <c r="BC117" s="847"/>
      <c r="BD117" s="847"/>
      <c r="BE117" s="847"/>
      <c r="BF117" s="847"/>
      <c r="BG117" s="847"/>
      <c r="BH117" s="847"/>
      <c r="BI117" s="847"/>
      <c r="BJ117" s="847"/>
      <c r="BK117" s="847"/>
      <c r="BL117" s="847"/>
      <c r="BM117" s="847"/>
      <c r="BN117" s="847"/>
      <c r="BO117" s="847"/>
      <c r="BP117" s="848"/>
      <c r="BQ117" s="858" t="s">
        <v>111</v>
      </c>
      <c r="BR117" s="859"/>
      <c r="BS117" s="859"/>
      <c r="BT117" s="859"/>
      <c r="BU117" s="859"/>
      <c r="BV117" s="859" t="s">
        <v>111</v>
      </c>
      <c r="BW117" s="859"/>
      <c r="BX117" s="859"/>
      <c r="BY117" s="859"/>
      <c r="BZ117" s="859"/>
      <c r="CA117" s="859" t="s">
        <v>111</v>
      </c>
      <c r="CB117" s="859"/>
      <c r="CC117" s="859"/>
      <c r="CD117" s="859"/>
      <c r="CE117" s="859"/>
      <c r="CF117" s="849" t="s">
        <v>111</v>
      </c>
      <c r="CG117" s="850"/>
      <c r="CH117" s="850"/>
      <c r="CI117" s="850"/>
      <c r="CJ117" s="850"/>
      <c r="CK117" s="918"/>
      <c r="CL117" s="867"/>
      <c r="CM117" s="804" t="s">
        <v>428</v>
      </c>
      <c r="CN117" s="805"/>
      <c r="CO117" s="805"/>
      <c r="CP117" s="805"/>
      <c r="CQ117" s="805"/>
      <c r="CR117" s="805"/>
      <c r="CS117" s="805"/>
      <c r="CT117" s="805"/>
      <c r="CU117" s="805"/>
      <c r="CV117" s="805"/>
      <c r="CW117" s="805"/>
      <c r="CX117" s="805"/>
      <c r="CY117" s="805"/>
      <c r="CZ117" s="805"/>
      <c r="DA117" s="805"/>
      <c r="DB117" s="805"/>
      <c r="DC117" s="805"/>
      <c r="DD117" s="805"/>
      <c r="DE117" s="805"/>
      <c r="DF117" s="806"/>
      <c r="DG117" s="795" t="s">
        <v>111</v>
      </c>
      <c r="DH117" s="747"/>
      <c r="DI117" s="747"/>
      <c r="DJ117" s="747"/>
      <c r="DK117" s="748"/>
      <c r="DL117" s="746" t="s">
        <v>111</v>
      </c>
      <c r="DM117" s="747"/>
      <c r="DN117" s="747"/>
      <c r="DO117" s="747"/>
      <c r="DP117" s="748"/>
      <c r="DQ117" s="746" t="s">
        <v>111</v>
      </c>
      <c r="DR117" s="747"/>
      <c r="DS117" s="747"/>
      <c r="DT117" s="747"/>
      <c r="DU117" s="748"/>
      <c r="DV117" s="778" t="s">
        <v>111</v>
      </c>
      <c r="DW117" s="779"/>
      <c r="DX117" s="779"/>
      <c r="DY117" s="779"/>
      <c r="DZ117" s="780"/>
    </row>
    <row r="118" spans="1:130" s="197" customFormat="1" ht="26.25" customHeight="1">
      <c r="A118" s="888" t="s">
        <v>402</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400</v>
      </c>
      <c r="AB118" s="889"/>
      <c r="AC118" s="889"/>
      <c r="AD118" s="889"/>
      <c r="AE118" s="890"/>
      <c r="AF118" s="891" t="s">
        <v>285</v>
      </c>
      <c r="AG118" s="889"/>
      <c r="AH118" s="889"/>
      <c r="AI118" s="889"/>
      <c r="AJ118" s="890"/>
      <c r="AK118" s="891" t="s">
        <v>284</v>
      </c>
      <c r="AL118" s="889"/>
      <c r="AM118" s="889"/>
      <c r="AN118" s="889"/>
      <c r="AO118" s="890"/>
      <c r="AP118" s="892" t="s">
        <v>401</v>
      </c>
      <c r="AQ118" s="893"/>
      <c r="AR118" s="893"/>
      <c r="AS118" s="893"/>
      <c r="AT118" s="894"/>
      <c r="AU118" s="927"/>
      <c r="AV118" s="928"/>
      <c r="AW118" s="928"/>
      <c r="AX118" s="928"/>
      <c r="AY118" s="928"/>
      <c r="AZ118" s="228" t="s">
        <v>169</v>
      </c>
      <c r="BA118" s="228"/>
      <c r="BB118" s="228"/>
      <c r="BC118" s="228"/>
      <c r="BD118" s="228"/>
      <c r="BE118" s="228"/>
      <c r="BF118" s="228"/>
      <c r="BG118" s="228"/>
      <c r="BH118" s="228"/>
      <c r="BI118" s="228"/>
      <c r="BJ118" s="228"/>
      <c r="BK118" s="228"/>
      <c r="BL118" s="228"/>
      <c r="BM118" s="228"/>
      <c r="BN118" s="228"/>
      <c r="BO118" s="838" t="s">
        <v>429</v>
      </c>
      <c r="BP118" s="839"/>
      <c r="BQ118" s="858">
        <v>26031336</v>
      </c>
      <c r="BR118" s="859"/>
      <c r="BS118" s="859"/>
      <c r="BT118" s="859"/>
      <c r="BU118" s="859"/>
      <c r="BV118" s="859">
        <v>26201397</v>
      </c>
      <c r="BW118" s="859"/>
      <c r="BX118" s="859"/>
      <c r="BY118" s="859"/>
      <c r="BZ118" s="859"/>
      <c r="CA118" s="859">
        <v>26049675</v>
      </c>
      <c r="CB118" s="859"/>
      <c r="CC118" s="859"/>
      <c r="CD118" s="859"/>
      <c r="CE118" s="859"/>
      <c r="CF118" s="767"/>
      <c r="CG118" s="768"/>
      <c r="CH118" s="768"/>
      <c r="CI118" s="768"/>
      <c r="CJ118" s="842"/>
      <c r="CK118" s="918"/>
      <c r="CL118" s="867"/>
      <c r="CM118" s="804" t="s">
        <v>430</v>
      </c>
      <c r="CN118" s="805"/>
      <c r="CO118" s="805"/>
      <c r="CP118" s="805"/>
      <c r="CQ118" s="805"/>
      <c r="CR118" s="805"/>
      <c r="CS118" s="805"/>
      <c r="CT118" s="805"/>
      <c r="CU118" s="805"/>
      <c r="CV118" s="805"/>
      <c r="CW118" s="805"/>
      <c r="CX118" s="805"/>
      <c r="CY118" s="805"/>
      <c r="CZ118" s="805"/>
      <c r="DA118" s="805"/>
      <c r="DB118" s="805"/>
      <c r="DC118" s="805"/>
      <c r="DD118" s="805"/>
      <c r="DE118" s="805"/>
      <c r="DF118" s="806"/>
      <c r="DG118" s="795" t="s">
        <v>111</v>
      </c>
      <c r="DH118" s="747"/>
      <c r="DI118" s="747"/>
      <c r="DJ118" s="747"/>
      <c r="DK118" s="748"/>
      <c r="DL118" s="746" t="s">
        <v>111</v>
      </c>
      <c r="DM118" s="747"/>
      <c r="DN118" s="747"/>
      <c r="DO118" s="747"/>
      <c r="DP118" s="748"/>
      <c r="DQ118" s="746" t="s">
        <v>111</v>
      </c>
      <c r="DR118" s="747"/>
      <c r="DS118" s="747"/>
      <c r="DT118" s="747"/>
      <c r="DU118" s="748"/>
      <c r="DV118" s="778" t="s">
        <v>111</v>
      </c>
      <c r="DW118" s="779"/>
      <c r="DX118" s="779"/>
      <c r="DY118" s="779"/>
      <c r="DZ118" s="780"/>
    </row>
    <row r="119" spans="1:130" s="197" customFormat="1" ht="26.25" customHeight="1">
      <c r="A119" s="864" t="s">
        <v>405</v>
      </c>
      <c r="B119" s="865"/>
      <c r="C119" s="870" t="s">
        <v>406</v>
      </c>
      <c r="D119" s="871"/>
      <c r="E119" s="871"/>
      <c r="F119" s="871"/>
      <c r="G119" s="871"/>
      <c r="H119" s="871"/>
      <c r="I119" s="871"/>
      <c r="J119" s="871"/>
      <c r="K119" s="871"/>
      <c r="L119" s="871"/>
      <c r="M119" s="871"/>
      <c r="N119" s="871"/>
      <c r="O119" s="871"/>
      <c r="P119" s="871"/>
      <c r="Q119" s="871"/>
      <c r="R119" s="871"/>
      <c r="S119" s="871"/>
      <c r="T119" s="871"/>
      <c r="U119" s="871"/>
      <c r="V119" s="871"/>
      <c r="W119" s="871"/>
      <c r="X119" s="871"/>
      <c r="Y119" s="871"/>
      <c r="Z119" s="872"/>
      <c r="AA119" s="873" t="s">
        <v>111</v>
      </c>
      <c r="AB119" s="874"/>
      <c r="AC119" s="874"/>
      <c r="AD119" s="874"/>
      <c r="AE119" s="875"/>
      <c r="AF119" s="876" t="s">
        <v>111</v>
      </c>
      <c r="AG119" s="874"/>
      <c r="AH119" s="874"/>
      <c r="AI119" s="874"/>
      <c r="AJ119" s="875"/>
      <c r="AK119" s="876" t="s">
        <v>111</v>
      </c>
      <c r="AL119" s="874"/>
      <c r="AM119" s="874"/>
      <c r="AN119" s="874"/>
      <c r="AO119" s="875"/>
      <c r="AP119" s="877" t="s">
        <v>111</v>
      </c>
      <c r="AQ119" s="878"/>
      <c r="AR119" s="878"/>
      <c r="AS119" s="878"/>
      <c r="AT119" s="879"/>
      <c r="AU119" s="880" t="s">
        <v>431</v>
      </c>
      <c r="AV119" s="881"/>
      <c r="AW119" s="881"/>
      <c r="AX119" s="881"/>
      <c r="AY119" s="882"/>
      <c r="AZ119" s="817" t="s">
        <v>432</v>
      </c>
      <c r="BA119" s="782"/>
      <c r="BB119" s="782"/>
      <c r="BC119" s="782"/>
      <c r="BD119" s="782"/>
      <c r="BE119" s="782"/>
      <c r="BF119" s="782"/>
      <c r="BG119" s="782"/>
      <c r="BH119" s="782"/>
      <c r="BI119" s="782"/>
      <c r="BJ119" s="782"/>
      <c r="BK119" s="782"/>
      <c r="BL119" s="782"/>
      <c r="BM119" s="782"/>
      <c r="BN119" s="782"/>
      <c r="BO119" s="782"/>
      <c r="BP119" s="783"/>
      <c r="BQ119" s="800">
        <v>2281225</v>
      </c>
      <c r="BR119" s="801"/>
      <c r="BS119" s="801"/>
      <c r="BT119" s="801"/>
      <c r="BU119" s="801"/>
      <c r="BV119" s="801">
        <v>2632193</v>
      </c>
      <c r="BW119" s="801"/>
      <c r="BX119" s="801"/>
      <c r="BY119" s="801"/>
      <c r="BZ119" s="801"/>
      <c r="CA119" s="801">
        <v>2631898</v>
      </c>
      <c r="CB119" s="801"/>
      <c r="CC119" s="801"/>
      <c r="CD119" s="801"/>
      <c r="CE119" s="801"/>
      <c r="CF119" s="862">
        <v>28.3</v>
      </c>
      <c r="CG119" s="863"/>
      <c r="CH119" s="863"/>
      <c r="CI119" s="863"/>
      <c r="CJ119" s="863"/>
      <c r="CK119" s="919"/>
      <c r="CL119" s="869"/>
      <c r="CM119" s="826" t="s">
        <v>433</v>
      </c>
      <c r="CN119" s="827"/>
      <c r="CO119" s="827"/>
      <c r="CP119" s="827"/>
      <c r="CQ119" s="827"/>
      <c r="CR119" s="827"/>
      <c r="CS119" s="827"/>
      <c r="CT119" s="827"/>
      <c r="CU119" s="827"/>
      <c r="CV119" s="827"/>
      <c r="CW119" s="827"/>
      <c r="CX119" s="827"/>
      <c r="CY119" s="827"/>
      <c r="CZ119" s="827"/>
      <c r="DA119" s="827"/>
      <c r="DB119" s="827"/>
      <c r="DC119" s="827"/>
      <c r="DD119" s="827"/>
      <c r="DE119" s="827"/>
      <c r="DF119" s="828"/>
      <c r="DG119" s="714" t="s">
        <v>111</v>
      </c>
      <c r="DH119" s="715"/>
      <c r="DI119" s="715"/>
      <c r="DJ119" s="715"/>
      <c r="DK119" s="716"/>
      <c r="DL119" s="717" t="s">
        <v>111</v>
      </c>
      <c r="DM119" s="715"/>
      <c r="DN119" s="715"/>
      <c r="DO119" s="715"/>
      <c r="DP119" s="716"/>
      <c r="DQ119" s="717" t="s">
        <v>111</v>
      </c>
      <c r="DR119" s="715"/>
      <c r="DS119" s="715"/>
      <c r="DT119" s="715"/>
      <c r="DU119" s="716"/>
      <c r="DV119" s="808" t="s">
        <v>111</v>
      </c>
      <c r="DW119" s="809"/>
      <c r="DX119" s="809"/>
      <c r="DY119" s="809"/>
      <c r="DZ119" s="810"/>
    </row>
    <row r="120" spans="1:130" s="197" customFormat="1" ht="26.25" customHeight="1">
      <c r="A120" s="866"/>
      <c r="B120" s="867"/>
      <c r="C120" s="804" t="s">
        <v>409</v>
      </c>
      <c r="D120" s="805"/>
      <c r="E120" s="805"/>
      <c r="F120" s="805"/>
      <c r="G120" s="805"/>
      <c r="H120" s="805"/>
      <c r="I120" s="805"/>
      <c r="J120" s="805"/>
      <c r="K120" s="805"/>
      <c r="L120" s="805"/>
      <c r="M120" s="805"/>
      <c r="N120" s="805"/>
      <c r="O120" s="805"/>
      <c r="P120" s="805"/>
      <c r="Q120" s="805"/>
      <c r="R120" s="805"/>
      <c r="S120" s="805"/>
      <c r="T120" s="805"/>
      <c r="U120" s="805"/>
      <c r="V120" s="805"/>
      <c r="W120" s="805"/>
      <c r="X120" s="805"/>
      <c r="Y120" s="805"/>
      <c r="Z120" s="806"/>
      <c r="AA120" s="795" t="s">
        <v>111</v>
      </c>
      <c r="AB120" s="747"/>
      <c r="AC120" s="747"/>
      <c r="AD120" s="747"/>
      <c r="AE120" s="748"/>
      <c r="AF120" s="746" t="s">
        <v>111</v>
      </c>
      <c r="AG120" s="747"/>
      <c r="AH120" s="747"/>
      <c r="AI120" s="747"/>
      <c r="AJ120" s="748"/>
      <c r="AK120" s="746" t="s">
        <v>111</v>
      </c>
      <c r="AL120" s="747"/>
      <c r="AM120" s="747"/>
      <c r="AN120" s="747"/>
      <c r="AO120" s="748"/>
      <c r="AP120" s="778" t="s">
        <v>111</v>
      </c>
      <c r="AQ120" s="779"/>
      <c r="AR120" s="779"/>
      <c r="AS120" s="779"/>
      <c r="AT120" s="780"/>
      <c r="AU120" s="883"/>
      <c r="AV120" s="884"/>
      <c r="AW120" s="884"/>
      <c r="AX120" s="884"/>
      <c r="AY120" s="885"/>
      <c r="AZ120" s="735" t="s">
        <v>434</v>
      </c>
      <c r="BA120" s="736"/>
      <c r="BB120" s="736"/>
      <c r="BC120" s="736"/>
      <c r="BD120" s="736"/>
      <c r="BE120" s="736"/>
      <c r="BF120" s="736"/>
      <c r="BG120" s="736"/>
      <c r="BH120" s="736"/>
      <c r="BI120" s="736"/>
      <c r="BJ120" s="736"/>
      <c r="BK120" s="736"/>
      <c r="BL120" s="736"/>
      <c r="BM120" s="736"/>
      <c r="BN120" s="736"/>
      <c r="BO120" s="736"/>
      <c r="BP120" s="737"/>
      <c r="BQ120" s="738">
        <v>5457304</v>
      </c>
      <c r="BR120" s="739"/>
      <c r="BS120" s="739"/>
      <c r="BT120" s="739"/>
      <c r="BU120" s="739"/>
      <c r="BV120" s="739">
        <v>5209817</v>
      </c>
      <c r="BW120" s="739"/>
      <c r="BX120" s="739"/>
      <c r="BY120" s="739"/>
      <c r="BZ120" s="739"/>
      <c r="CA120" s="739">
        <v>5056734</v>
      </c>
      <c r="CB120" s="739"/>
      <c r="CC120" s="739"/>
      <c r="CD120" s="739"/>
      <c r="CE120" s="739"/>
      <c r="CF120" s="849">
        <v>54.4</v>
      </c>
      <c r="CG120" s="850"/>
      <c r="CH120" s="850"/>
      <c r="CI120" s="850"/>
      <c r="CJ120" s="850"/>
      <c r="CK120" s="851" t="s">
        <v>435</v>
      </c>
      <c r="CL120" s="811"/>
      <c r="CM120" s="811"/>
      <c r="CN120" s="811"/>
      <c r="CO120" s="812"/>
      <c r="CP120" s="855" t="s">
        <v>384</v>
      </c>
      <c r="CQ120" s="856"/>
      <c r="CR120" s="856"/>
      <c r="CS120" s="856"/>
      <c r="CT120" s="856"/>
      <c r="CU120" s="856"/>
      <c r="CV120" s="856"/>
      <c r="CW120" s="856"/>
      <c r="CX120" s="856"/>
      <c r="CY120" s="856"/>
      <c r="CZ120" s="856"/>
      <c r="DA120" s="856"/>
      <c r="DB120" s="856"/>
      <c r="DC120" s="856"/>
      <c r="DD120" s="856"/>
      <c r="DE120" s="856"/>
      <c r="DF120" s="857"/>
      <c r="DG120" s="800">
        <v>9544684</v>
      </c>
      <c r="DH120" s="801"/>
      <c r="DI120" s="801"/>
      <c r="DJ120" s="801"/>
      <c r="DK120" s="801"/>
      <c r="DL120" s="801">
        <v>9190829</v>
      </c>
      <c r="DM120" s="801"/>
      <c r="DN120" s="801"/>
      <c r="DO120" s="801"/>
      <c r="DP120" s="801"/>
      <c r="DQ120" s="801">
        <v>8703747</v>
      </c>
      <c r="DR120" s="801"/>
      <c r="DS120" s="801"/>
      <c r="DT120" s="801"/>
      <c r="DU120" s="801"/>
      <c r="DV120" s="802">
        <v>93.7</v>
      </c>
      <c r="DW120" s="802"/>
      <c r="DX120" s="802"/>
      <c r="DY120" s="802"/>
      <c r="DZ120" s="803"/>
    </row>
    <row r="121" spans="1:130" s="197" customFormat="1" ht="26.25" customHeight="1">
      <c r="A121" s="866"/>
      <c r="B121" s="867"/>
      <c r="C121" s="843" t="s">
        <v>436</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5"/>
      <c r="AA121" s="795" t="s">
        <v>111</v>
      </c>
      <c r="AB121" s="747"/>
      <c r="AC121" s="747"/>
      <c r="AD121" s="747"/>
      <c r="AE121" s="748"/>
      <c r="AF121" s="746" t="s">
        <v>111</v>
      </c>
      <c r="AG121" s="747"/>
      <c r="AH121" s="747"/>
      <c r="AI121" s="747"/>
      <c r="AJ121" s="748"/>
      <c r="AK121" s="746" t="s">
        <v>111</v>
      </c>
      <c r="AL121" s="747"/>
      <c r="AM121" s="747"/>
      <c r="AN121" s="747"/>
      <c r="AO121" s="748"/>
      <c r="AP121" s="778" t="s">
        <v>111</v>
      </c>
      <c r="AQ121" s="779"/>
      <c r="AR121" s="779"/>
      <c r="AS121" s="779"/>
      <c r="AT121" s="780"/>
      <c r="AU121" s="883"/>
      <c r="AV121" s="884"/>
      <c r="AW121" s="884"/>
      <c r="AX121" s="884"/>
      <c r="AY121" s="885"/>
      <c r="AZ121" s="846" t="s">
        <v>437</v>
      </c>
      <c r="BA121" s="847"/>
      <c r="BB121" s="847"/>
      <c r="BC121" s="847"/>
      <c r="BD121" s="847"/>
      <c r="BE121" s="847"/>
      <c r="BF121" s="847"/>
      <c r="BG121" s="847"/>
      <c r="BH121" s="847"/>
      <c r="BI121" s="847"/>
      <c r="BJ121" s="847"/>
      <c r="BK121" s="847"/>
      <c r="BL121" s="847"/>
      <c r="BM121" s="847"/>
      <c r="BN121" s="847"/>
      <c r="BO121" s="847"/>
      <c r="BP121" s="848"/>
      <c r="BQ121" s="858">
        <v>17039773</v>
      </c>
      <c r="BR121" s="859"/>
      <c r="BS121" s="859"/>
      <c r="BT121" s="859"/>
      <c r="BU121" s="859"/>
      <c r="BV121" s="859">
        <v>17631309</v>
      </c>
      <c r="BW121" s="859"/>
      <c r="BX121" s="859"/>
      <c r="BY121" s="859"/>
      <c r="BZ121" s="859"/>
      <c r="CA121" s="859">
        <v>17983919</v>
      </c>
      <c r="CB121" s="859"/>
      <c r="CC121" s="859"/>
      <c r="CD121" s="859"/>
      <c r="CE121" s="859"/>
      <c r="CF121" s="860">
        <v>193.5</v>
      </c>
      <c r="CG121" s="861"/>
      <c r="CH121" s="861"/>
      <c r="CI121" s="861"/>
      <c r="CJ121" s="861"/>
      <c r="CK121" s="852"/>
      <c r="CL121" s="813"/>
      <c r="CM121" s="813"/>
      <c r="CN121" s="813"/>
      <c r="CO121" s="814"/>
      <c r="CP121" s="829" t="s">
        <v>382</v>
      </c>
      <c r="CQ121" s="830"/>
      <c r="CR121" s="830"/>
      <c r="CS121" s="830"/>
      <c r="CT121" s="830"/>
      <c r="CU121" s="830"/>
      <c r="CV121" s="830"/>
      <c r="CW121" s="830"/>
      <c r="CX121" s="830"/>
      <c r="CY121" s="830"/>
      <c r="CZ121" s="830"/>
      <c r="DA121" s="830"/>
      <c r="DB121" s="830"/>
      <c r="DC121" s="830"/>
      <c r="DD121" s="830"/>
      <c r="DE121" s="830"/>
      <c r="DF121" s="831"/>
      <c r="DG121" s="738">
        <v>4726</v>
      </c>
      <c r="DH121" s="739"/>
      <c r="DI121" s="739"/>
      <c r="DJ121" s="739"/>
      <c r="DK121" s="739"/>
      <c r="DL121" s="739">
        <v>2316</v>
      </c>
      <c r="DM121" s="739"/>
      <c r="DN121" s="739"/>
      <c r="DO121" s="739"/>
      <c r="DP121" s="739"/>
      <c r="DQ121" s="739">
        <v>2245</v>
      </c>
      <c r="DR121" s="739"/>
      <c r="DS121" s="739"/>
      <c r="DT121" s="739"/>
      <c r="DU121" s="739"/>
      <c r="DV121" s="824">
        <v>0</v>
      </c>
      <c r="DW121" s="824"/>
      <c r="DX121" s="824"/>
      <c r="DY121" s="824"/>
      <c r="DZ121" s="825"/>
    </row>
    <row r="122" spans="1:130" s="197" customFormat="1" ht="26.25" customHeight="1">
      <c r="A122" s="866"/>
      <c r="B122" s="867"/>
      <c r="C122" s="804" t="s">
        <v>419</v>
      </c>
      <c r="D122" s="805"/>
      <c r="E122" s="805"/>
      <c r="F122" s="805"/>
      <c r="G122" s="805"/>
      <c r="H122" s="805"/>
      <c r="I122" s="805"/>
      <c r="J122" s="805"/>
      <c r="K122" s="805"/>
      <c r="L122" s="805"/>
      <c r="M122" s="805"/>
      <c r="N122" s="805"/>
      <c r="O122" s="805"/>
      <c r="P122" s="805"/>
      <c r="Q122" s="805"/>
      <c r="R122" s="805"/>
      <c r="S122" s="805"/>
      <c r="T122" s="805"/>
      <c r="U122" s="805"/>
      <c r="V122" s="805"/>
      <c r="W122" s="805"/>
      <c r="X122" s="805"/>
      <c r="Y122" s="805"/>
      <c r="Z122" s="806"/>
      <c r="AA122" s="795" t="s">
        <v>111</v>
      </c>
      <c r="AB122" s="747"/>
      <c r="AC122" s="747"/>
      <c r="AD122" s="747"/>
      <c r="AE122" s="748"/>
      <c r="AF122" s="746" t="s">
        <v>111</v>
      </c>
      <c r="AG122" s="747"/>
      <c r="AH122" s="747"/>
      <c r="AI122" s="747"/>
      <c r="AJ122" s="748"/>
      <c r="AK122" s="746" t="s">
        <v>111</v>
      </c>
      <c r="AL122" s="747"/>
      <c r="AM122" s="747"/>
      <c r="AN122" s="747"/>
      <c r="AO122" s="748"/>
      <c r="AP122" s="778" t="s">
        <v>111</v>
      </c>
      <c r="AQ122" s="779"/>
      <c r="AR122" s="779"/>
      <c r="AS122" s="779"/>
      <c r="AT122" s="780"/>
      <c r="AU122" s="886"/>
      <c r="AV122" s="887"/>
      <c r="AW122" s="887"/>
      <c r="AX122" s="887"/>
      <c r="AY122" s="887"/>
      <c r="AZ122" s="228" t="s">
        <v>169</v>
      </c>
      <c r="BA122" s="228"/>
      <c r="BB122" s="228"/>
      <c r="BC122" s="228"/>
      <c r="BD122" s="228"/>
      <c r="BE122" s="228"/>
      <c r="BF122" s="228"/>
      <c r="BG122" s="228"/>
      <c r="BH122" s="228"/>
      <c r="BI122" s="228"/>
      <c r="BJ122" s="228"/>
      <c r="BK122" s="228"/>
      <c r="BL122" s="228"/>
      <c r="BM122" s="228"/>
      <c r="BN122" s="228"/>
      <c r="BO122" s="838" t="s">
        <v>438</v>
      </c>
      <c r="BP122" s="839"/>
      <c r="BQ122" s="840">
        <v>24778302</v>
      </c>
      <c r="BR122" s="841"/>
      <c r="BS122" s="841"/>
      <c r="BT122" s="841"/>
      <c r="BU122" s="841"/>
      <c r="BV122" s="841">
        <v>25473319</v>
      </c>
      <c r="BW122" s="841"/>
      <c r="BX122" s="841"/>
      <c r="BY122" s="841"/>
      <c r="BZ122" s="841"/>
      <c r="CA122" s="841">
        <v>25672551</v>
      </c>
      <c r="CB122" s="841"/>
      <c r="CC122" s="841"/>
      <c r="CD122" s="841"/>
      <c r="CE122" s="841"/>
      <c r="CF122" s="767"/>
      <c r="CG122" s="768"/>
      <c r="CH122" s="768"/>
      <c r="CI122" s="768"/>
      <c r="CJ122" s="842"/>
      <c r="CK122" s="852"/>
      <c r="CL122" s="813"/>
      <c r="CM122" s="813"/>
      <c r="CN122" s="813"/>
      <c r="CO122" s="814"/>
      <c r="CP122" s="829"/>
      <c r="CQ122" s="830"/>
      <c r="CR122" s="830"/>
      <c r="CS122" s="830"/>
      <c r="CT122" s="830"/>
      <c r="CU122" s="830"/>
      <c r="CV122" s="830"/>
      <c r="CW122" s="830"/>
      <c r="CX122" s="830"/>
      <c r="CY122" s="830"/>
      <c r="CZ122" s="830"/>
      <c r="DA122" s="830"/>
      <c r="DB122" s="830"/>
      <c r="DC122" s="830"/>
      <c r="DD122" s="830"/>
      <c r="DE122" s="830"/>
      <c r="DF122" s="831"/>
      <c r="DG122" s="738"/>
      <c r="DH122" s="739"/>
      <c r="DI122" s="739"/>
      <c r="DJ122" s="739"/>
      <c r="DK122" s="739"/>
      <c r="DL122" s="739"/>
      <c r="DM122" s="739"/>
      <c r="DN122" s="739"/>
      <c r="DO122" s="739"/>
      <c r="DP122" s="739"/>
      <c r="DQ122" s="739"/>
      <c r="DR122" s="739"/>
      <c r="DS122" s="739"/>
      <c r="DT122" s="739"/>
      <c r="DU122" s="739"/>
      <c r="DV122" s="824"/>
      <c r="DW122" s="824"/>
      <c r="DX122" s="824"/>
      <c r="DY122" s="824"/>
      <c r="DZ122" s="825"/>
    </row>
    <row r="123" spans="1:130" s="197" customFormat="1" ht="26.25" customHeight="1" thickBot="1">
      <c r="A123" s="866"/>
      <c r="B123" s="867"/>
      <c r="C123" s="804" t="s">
        <v>425</v>
      </c>
      <c r="D123" s="805"/>
      <c r="E123" s="805"/>
      <c r="F123" s="805"/>
      <c r="G123" s="805"/>
      <c r="H123" s="805"/>
      <c r="I123" s="805"/>
      <c r="J123" s="805"/>
      <c r="K123" s="805"/>
      <c r="L123" s="805"/>
      <c r="M123" s="805"/>
      <c r="N123" s="805"/>
      <c r="O123" s="805"/>
      <c r="P123" s="805"/>
      <c r="Q123" s="805"/>
      <c r="R123" s="805"/>
      <c r="S123" s="805"/>
      <c r="T123" s="805"/>
      <c r="U123" s="805"/>
      <c r="V123" s="805"/>
      <c r="W123" s="805"/>
      <c r="X123" s="805"/>
      <c r="Y123" s="805"/>
      <c r="Z123" s="806"/>
      <c r="AA123" s="795">
        <v>9356</v>
      </c>
      <c r="AB123" s="747"/>
      <c r="AC123" s="747"/>
      <c r="AD123" s="747"/>
      <c r="AE123" s="748"/>
      <c r="AF123" s="746">
        <v>10575</v>
      </c>
      <c r="AG123" s="747"/>
      <c r="AH123" s="747"/>
      <c r="AI123" s="747"/>
      <c r="AJ123" s="748"/>
      <c r="AK123" s="746">
        <v>10540</v>
      </c>
      <c r="AL123" s="747"/>
      <c r="AM123" s="747"/>
      <c r="AN123" s="747"/>
      <c r="AO123" s="748"/>
      <c r="AP123" s="778">
        <v>0.1</v>
      </c>
      <c r="AQ123" s="779"/>
      <c r="AR123" s="779"/>
      <c r="AS123" s="779"/>
      <c r="AT123" s="780"/>
      <c r="AU123" s="835" t="s">
        <v>439</v>
      </c>
      <c r="AV123" s="836"/>
      <c r="AW123" s="836"/>
      <c r="AX123" s="836"/>
      <c r="AY123" s="836"/>
      <c r="AZ123" s="836"/>
      <c r="BA123" s="836"/>
      <c r="BB123" s="836"/>
      <c r="BC123" s="836"/>
      <c r="BD123" s="836"/>
      <c r="BE123" s="836"/>
      <c r="BF123" s="836"/>
      <c r="BG123" s="836"/>
      <c r="BH123" s="836"/>
      <c r="BI123" s="836"/>
      <c r="BJ123" s="836"/>
      <c r="BK123" s="836"/>
      <c r="BL123" s="836"/>
      <c r="BM123" s="836"/>
      <c r="BN123" s="836"/>
      <c r="BO123" s="836"/>
      <c r="BP123" s="837"/>
      <c r="BQ123" s="832">
        <v>13.8</v>
      </c>
      <c r="BR123" s="833"/>
      <c r="BS123" s="833"/>
      <c r="BT123" s="833"/>
      <c r="BU123" s="833"/>
      <c r="BV123" s="833">
        <v>7.9</v>
      </c>
      <c r="BW123" s="833"/>
      <c r="BX123" s="833"/>
      <c r="BY123" s="833"/>
      <c r="BZ123" s="833"/>
      <c r="CA123" s="833">
        <v>4</v>
      </c>
      <c r="CB123" s="833"/>
      <c r="CC123" s="833"/>
      <c r="CD123" s="833"/>
      <c r="CE123" s="833"/>
      <c r="CF123" s="754"/>
      <c r="CG123" s="755"/>
      <c r="CH123" s="755"/>
      <c r="CI123" s="755"/>
      <c r="CJ123" s="834"/>
      <c r="CK123" s="852"/>
      <c r="CL123" s="813"/>
      <c r="CM123" s="813"/>
      <c r="CN123" s="813"/>
      <c r="CO123" s="814"/>
      <c r="CP123" s="829"/>
      <c r="CQ123" s="830"/>
      <c r="CR123" s="830"/>
      <c r="CS123" s="830"/>
      <c r="CT123" s="830"/>
      <c r="CU123" s="830"/>
      <c r="CV123" s="830"/>
      <c r="CW123" s="830"/>
      <c r="CX123" s="830"/>
      <c r="CY123" s="830"/>
      <c r="CZ123" s="830"/>
      <c r="DA123" s="830"/>
      <c r="DB123" s="830"/>
      <c r="DC123" s="830"/>
      <c r="DD123" s="830"/>
      <c r="DE123" s="830"/>
      <c r="DF123" s="831"/>
      <c r="DG123" s="795"/>
      <c r="DH123" s="747"/>
      <c r="DI123" s="747"/>
      <c r="DJ123" s="747"/>
      <c r="DK123" s="748"/>
      <c r="DL123" s="746"/>
      <c r="DM123" s="747"/>
      <c r="DN123" s="747"/>
      <c r="DO123" s="747"/>
      <c r="DP123" s="748"/>
      <c r="DQ123" s="746"/>
      <c r="DR123" s="747"/>
      <c r="DS123" s="747"/>
      <c r="DT123" s="747"/>
      <c r="DU123" s="748"/>
      <c r="DV123" s="778"/>
      <c r="DW123" s="779"/>
      <c r="DX123" s="779"/>
      <c r="DY123" s="779"/>
      <c r="DZ123" s="780"/>
    </row>
    <row r="124" spans="1:130" s="197" customFormat="1" ht="26.25" customHeight="1">
      <c r="A124" s="866"/>
      <c r="B124" s="867"/>
      <c r="C124" s="804" t="s">
        <v>428</v>
      </c>
      <c r="D124" s="805"/>
      <c r="E124" s="805"/>
      <c r="F124" s="805"/>
      <c r="G124" s="805"/>
      <c r="H124" s="805"/>
      <c r="I124" s="805"/>
      <c r="J124" s="805"/>
      <c r="K124" s="805"/>
      <c r="L124" s="805"/>
      <c r="M124" s="805"/>
      <c r="N124" s="805"/>
      <c r="O124" s="805"/>
      <c r="P124" s="805"/>
      <c r="Q124" s="805"/>
      <c r="R124" s="805"/>
      <c r="S124" s="805"/>
      <c r="T124" s="805"/>
      <c r="U124" s="805"/>
      <c r="V124" s="805"/>
      <c r="W124" s="805"/>
      <c r="X124" s="805"/>
      <c r="Y124" s="805"/>
      <c r="Z124" s="806"/>
      <c r="AA124" s="795" t="s">
        <v>111</v>
      </c>
      <c r="AB124" s="747"/>
      <c r="AC124" s="747"/>
      <c r="AD124" s="747"/>
      <c r="AE124" s="748"/>
      <c r="AF124" s="746" t="s">
        <v>111</v>
      </c>
      <c r="AG124" s="747"/>
      <c r="AH124" s="747"/>
      <c r="AI124" s="747"/>
      <c r="AJ124" s="748"/>
      <c r="AK124" s="746" t="s">
        <v>111</v>
      </c>
      <c r="AL124" s="747"/>
      <c r="AM124" s="747"/>
      <c r="AN124" s="747"/>
      <c r="AO124" s="748"/>
      <c r="AP124" s="778" t="s">
        <v>111</v>
      </c>
      <c r="AQ124" s="779"/>
      <c r="AR124" s="779"/>
      <c r="AS124" s="779"/>
      <c r="AT124" s="78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3"/>
      <c r="CL124" s="853"/>
      <c r="CM124" s="853"/>
      <c r="CN124" s="853"/>
      <c r="CO124" s="854"/>
      <c r="CP124" s="829" t="s">
        <v>440</v>
      </c>
      <c r="CQ124" s="830"/>
      <c r="CR124" s="830"/>
      <c r="CS124" s="830"/>
      <c r="CT124" s="830"/>
      <c r="CU124" s="830"/>
      <c r="CV124" s="830"/>
      <c r="CW124" s="830"/>
      <c r="CX124" s="830"/>
      <c r="CY124" s="830"/>
      <c r="CZ124" s="830"/>
      <c r="DA124" s="830"/>
      <c r="DB124" s="830"/>
      <c r="DC124" s="830"/>
      <c r="DD124" s="830"/>
      <c r="DE124" s="830"/>
      <c r="DF124" s="831"/>
      <c r="DG124" s="714" t="s">
        <v>111</v>
      </c>
      <c r="DH124" s="715"/>
      <c r="DI124" s="715"/>
      <c r="DJ124" s="715"/>
      <c r="DK124" s="716"/>
      <c r="DL124" s="717" t="s">
        <v>111</v>
      </c>
      <c r="DM124" s="715"/>
      <c r="DN124" s="715"/>
      <c r="DO124" s="715"/>
      <c r="DP124" s="716"/>
      <c r="DQ124" s="717" t="s">
        <v>111</v>
      </c>
      <c r="DR124" s="715"/>
      <c r="DS124" s="715"/>
      <c r="DT124" s="715"/>
      <c r="DU124" s="716"/>
      <c r="DV124" s="808" t="s">
        <v>111</v>
      </c>
      <c r="DW124" s="809"/>
      <c r="DX124" s="809"/>
      <c r="DY124" s="809"/>
      <c r="DZ124" s="810"/>
    </row>
    <row r="125" spans="1:130" s="197" customFormat="1" ht="26.25" customHeight="1" thickBot="1">
      <c r="A125" s="866"/>
      <c r="B125" s="867"/>
      <c r="C125" s="804" t="s">
        <v>430</v>
      </c>
      <c r="D125" s="805"/>
      <c r="E125" s="805"/>
      <c r="F125" s="805"/>
      <c r="G125" s="805"/>
      <c r="H125" s="805"/>
      <c r="I125" s="805"/>
      <c r="J125" s="805"/>
      <c r="K125" s="805"/>
      <c r="L125" s="805"/>
      <c r="M125" s="805"/>
      <c r="N125" s="805"/>
      <c r="O125" s="805"/>
      <c r="P125" s="805"/>
      <c r="Q125" s="805"/>
      <c r="R125" s="805"/>
      <c r="S125" s="805"/>
      <c r="T125" s="805"/>
      <c r="U125" s="805"/>
      <c r="V125" s="805"/>
      <c r="W125" s="805"/>
      <c r="X125" s="805"/>
      <c r="Y125" s="805"/>
      <c r="Z125" s="806"/>
      <c r="AA125" s="795" t="s">
        <v>111</v>
      </c>
      <c r="AB125" s="747"/>
      <c r="AC125" s="747"/>
      <c r="AD125" s="747"/>
      <c r="AE125" s="748"/>
      <c r="AF125" s="746" t="s">
        <v>111</v>
      </c>
      <c r="AG125" s="747"/>
      <c r="AH125" s="747"/>
      <c r="AI125" s="747"/>
      <c r="AJ125" s="748"/>
      <c r="AK125" s="746" t="s">
        <v>111</v>
      </c>
      <c r="AL125" s="747"/>
      <c r="AM125" s="747"/>
      <c r="AN125" s="747"/>
      <c r="AO125" s="748"/>
      <c r="AP125" s="778" t="s">
        <v>111</v>
      </c>
      <c r="AQ125" s="779"/>
      <c r="AR125" s="779"/>
      <c r="AS125" s="779"/>
      <c r="AT125" s="78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1" t="s">
        <v>441</v>
      </c>
      <c r="CL125" s="811"/>
      <c r="CM125" s="811"/>
      <c r="CN125" s="811"/>
      <c r="CO125" s="812"/>
      <c r="CP125" s="817" t="s">
        <v>442</v>
      </c>
      <c r="CQ125" s="782"/>
      <c r="CR125" s="782"/>
      <c r="CS125" s="782"/>
      <c r="CT125" s="782"/>
      <c r="CU125" s="782"/>
      <c r="CV125" s="782"/>
      <c r="CW125" s="782"/>
      <c r="CX125" s="782"/>
      <c r="CY125" s="782"/>
      <c r="CZ125" s="782"/>
      <c r="DA125" s="782"/>
      <c r="DB125" s="782"/>
      <c r="DC125" s="782"/>
      <c r="DD125" s="782"/>
      <c r="DE125" s="782"/>
      <c r="DF125" s="783"/>
      <c r="DG125" s="800" t="s">
        <v>111</v>
      </c>
      <c r="DH125" s="801"/>
      <c r="DI125" s="801"/>
      <c r="DJ125" s="801"/>
      <c r="DK125" s="801"/>
      <c r="DL125" s="801" t="s">
        <v>111</v>
      </c>
      <c r="DM125" s="801"/>
      <c r="DN125" s="801"/>
      <c r="DO125" s="801"/>
      <c r="DP125" s="801"/>
      <c r="DQ125" s="801" t="s">
        <v>111</v>
      </c>
      <c r="DR125" s="801"/>
      <c r="DS125" s="801"/>
      <c r="DT125" s="801"/>
      <c r="DU125" s="801"/>
      <c r="DV125" s="802" t="s">
        <v>111</v>
      </c>
      <c r="DW125" s="802"/>
      <c r="DX125" s="802"/>
      <c r="DY125" s="802"/>
      <c r="DZ125" s="803"/>
    </row>
    <row r="126" spans="1:130" s="197" customFormat="1" ht="26.25" customHeight="1">
      <c r="A126" s="866"/>
      <c r="B126" s="867"/>
      <c r="C126" s="804" t="s">
        <v>433</v>
      </c>
      <c r="D126" s="805"/>
      <c r="E126" s="805"/>
      <c r="F126" s="805"/>
      <c r="G126" s="805"/>
      <c r="H126" s="805"/>
      <c r="I126" s="805"/>
      <c r="J126" s="805"/>
      <c r="K126" s="805"/>
      <c r="L126" s="805"/>
      <c r="M126" s="805"/>
      <c r="N126" s="805"/>
      <c r="O126" s="805"/>
      <c r="P126" s="805"/>
      <c r="Q126" s="805"/>
      <c r="R126" s="805"/>
      <c r="S126" s="805"/>
      <c r="T126" s="805"/>
      <c r="U126" s="805"/>
      <c r="V126" s="805"/>
      <c r="W126" s="805"/>
      <c r="X126" s="805"/>
      <c r="Y126" s="805"/>
      <c r="Z126" s="806"/>
      <c r="AA126" s="795">
        <v>27501</v>
      </c>
      <c r="AB126" s="747"/>
      <c r="AC126" s="747"/>
      <c r="AD126" s="747"/>
      <c r="AE126" s="748"/>
      <c r="AF126" s="746">
        <v>8303</v>
      </c>
      <c r="AG126" s="747"/>
      <c r="AH126" s="747"/>
      <c r="AI126" s="747"/>
      <c r="AJ126" s="748"/>
      <c r="AK126" s="746">
        <v>7228</v>
      </c>
      <c r="AL126" s="747"/>
      <c r="AM126" s="747"/>
      <c r="AN126" s="747"/>
      <c r="AO126" s="748"/>
      <c r="AP126" s="778">
        <v>0.1</v>
      </c>
      <c r="AQ126" s="779"/>
      <c r="AR126" s="779"/>
      <c r="AS126" s="779"/>
      <c r="AT126" s="780"/>
      <c r="AU126" s="233"/>
      <c r="AV126" s="233"/>
      <c r="AW126" s="233"/>
      <c r="AX126" s="807" t="s">
        <v>443</v>
      </c>
      <c r="AY126" s="732"/>
      <c r="AZ126" s="732"/>
      <c r="BA126" s="732"/>
      <c r="BB126" s="732"/>
      <c r="BC126" s="732"/>
      <c r="BD126" s="732"/>
      <c r="BE126" s="733"/>
      <c r="BF126" s="731" t="s">
        <v>444</v>
      </c>
      <c r="BG126" s="732"/>
      <c r="BH126" s="732"/>
      <c r="BI126" s="732"/>
      <c r="BJ126" s="732"/>
      <c r="BK126" s="732"/>
      <c r="BL126" s="733"/>
      <c r="BM126" s="731" t="s">
        <v>445</v>
      </c>
      <c r="BN126" s="732"/>
      <c r="BO126" s="732"/>
      <c r="BP126" s="732"/>
      <c r="BQ126" s="732"/>
      <c r="BR126" s="732"/>
      <c r="BS126" s="733"/>
      <c r="BT126" s="731" t="s">
        <v>446</v>
      </c>
      <c r="BU126" s="732"/>
      <c r="BV126" s="732"/>
      <c r="BW126" s="732"/>
      <c r="BX126" s="732"/>
      <c r="BY126" s="732"/>
      <c r="BZ126" s="734"/>
      <c r="CA126" s="233"/>
      <c r="CB126" s="233"/>
      <c r="CC126" s="233"/>
      <c r="CD126" s="234"/>
      <c r="CE126" s="234"/>
      <c r="CF126" s="234"/>
      <c r="CG126" s="231"/>
      <c r="CH126" s="231"/>
      <c r="CI126" s="231"/>
      <c r="CJ126" s="232"/>
      <c r="CK126" s="813"/>
      <c r="CL126" s="813"/>
      <c r="CM126" s="813"/>
      <c r="CN126" s="813"/>
      <c r="CO126" s="814"/>
      <c r="CP126" s="735" t="s">
        <v>447</v>
      </c>
      <c r="CQ126" s="736"/>
      <c r="CR126" s="736"/>
      <c r="CS126" s="736"/>
      <c r="CT126" s="736"/>
      <c r="CU126" s="736"/>
      <c r="CV126" s="736"/>
      <c r="CW126" s="736"/>
      <c r="CX126" s="736"/>
      <c r="CY126" s="736"/>
      <c r="CZ126" s="736"/>
      <c r="DA126" s="736"/>
      <c r="DB126" s="736"/>
      <c r="DC126" s="736"/>
      <c r="DD126" s="736"/>
      <c r="DE126" s="736"/>
      <c r="DF126" s="737"/>
      <c r="DG126" s="738" t="s">
        <v>111</v>
      </c>
      <c r="DH126" s="739"/>
      <c r="DI126" s="739"/>
      <c r="DJ126" s="739"/>
      <c r="DK126" s="739"/>
      <c r="DL126" s="739" t="s">
        <v>111</v>
      </c>
      <c r="DM126" s="739"/>
      <c r="DN126" s="739"/>
      <c r="DO126" s="739"/>
      <c r="DP126" s="739"/>
      <c r="DQ126" s="739" t="s">
        <v>111</v>
      </c>
      <c r="DR126" s="739"/>
      <c r="DS126" s="739"/>
      <c r="DT126" s="739"/>
      <c r="DU126" s="739"/>
      <c r="DV126" s="824" t="s">
        <v>111</v>
      </c>
      <c r="DW126" s="824"/>
      <c r="DX126" s="824"/>
      <c r="DY126" s="824"/>
      <c r="DZ126" s="825"/>
    </row>
    <row r="127" spans="1:130" s="197" customFormat="1" ht="26.25" customHeight="1" thickBot="1">
      <c r="A127" s="868"/>
      <c r="B127" s="869"/>
      <c r="C127" s="826" t="s">
        <v>448</v>
      </c>
      <c r="D127" s="827"/>
      <c r="E127" s="827"/>
      <c r="F127" s="827"/>
      <c r="G127" s="827"/>
      <c r="H127" s="827"/>
      <c r="I127" s="827"/>
      <c r="J127" s="827"/>
      <c r="K127" s="827"/>
      <c r="L127" s="827"/>
      <c r="M127" s="827"/>
      <c r="N127" s="827"/>
      <c r="O127" s="827"/>
      <c r="P127" s="827"/>
      <c r="Q127" s="827"/>
      <c r="R127" s="827"/>
      <c r="S127" s="827"/>
      <c r="T127" s="827"/>
      <c r="U127" s="827"/>
      <c r="V127" s="827"/>
      <c r="W127" s="827"/>
      <c r="X127" s="827"/>
      <c r="Y127" s="827"/>
      <c r="Z127" s="828"/>
      <c r="AA127" s="795" t="s">
        <v>111</v>
      </c>
      <c r="AB127" s="747"/>
      <c r="AC127" s="747"/>
      <c r="AD127" s="747"/>
      <c r="AE127" s="748"/>
      <c r="AF127" s="746" t="s">
        <v>111</v>
      </c>
      <c r="AG127" s="747"/>
      <c r="AH127" s="747"/>
      <c r="AI127" s="747"/>
      <c r="AJ127" s="748"/>
      <c r="AK127" s="746" t="s">
        <v>111</v>
      </c>
      <c r="AL127" s="747"/>
      <c r="AM127" s="747"/>
      <c r="AN127" s="747"/>
      <c r="AO127" s="748"/>
      <c r="AP127" s="778" t="s">
        <v>111</v>
      </c>
      <c r="AQ127" s="779"/>
      <c r="AR127" s="779"/>
      <c r="AS127" s="779"/>
      <c r="AT127" s="780"/>
      <c r="AU127" s="233"/>
      <c r="AV127" s="233"/>
      <c r="AW127" s="233"/>
      <c r="AX127" s="781" t="s">
        <v>449</v>
      </c>
      <c r="AY127" s="782"/>
      <c r="AZ127" s="782"/>
      <c r="BA127" s="782"/>
      <c r="BB127" s="782"/>
      <c r="BC127" s="782"/>
      <c r="BD127" s="782"/>
      <c r="BE127" s="783"/>
      <c r="BF127" s="784" t="s">
        <v>111</v>
      </c>
      <c r="BG127" s="785"/>
      <c r="BH127" s="785"/>
      <c r="BI127" s="785"/>
      <c r="BJ127" s="785"/>
      <c r="BK127" s="785"/>
      <c r="BL127" s="786"/>
      <c r="BM127" s="784">
        <v>13.24</v>
      </c>
      <c r="BN127" s="785"/>
      <c r="BO127" s="785"/>
      <c r="BP127" s="785"/>
      <c r="BQ127" s="785"/>
      <c r="BR127" s="785"/>
      <c r="BS127" s="786"/>
      <c r="BT127" s="784">
        <v>20</v>
      </c>
      <c r="BU127" s="785"/>
      <c r="BV127" s="785"/>
      <c r="BW127" s="785"/>
      <c r="BX127" s="785"/>
      <c r="BY127" s="785"/>
      <c r="BZ127" s="818"/>
      <c r="CA127" s="234"/>
      <c r="CB127" s="234"/>
      <c r="CC127" s="234"/>
      <c r="CD127" s="234"/>
      <c r="CE127" s="234"/>
      <c r="CF127" s="234"/>
      <c r="CG127" s="231"/>
      <c r="CH127" s="231"/>
      <c r="CI127" s="231"/>
      <c r="CJ127" s="232"/>
      <c r="CK127" s="815"/>
      <c r="CL127" s="815"/>
      <c r="CM127" s="815"/>
      <c r="CN127" s="815"/>
      <c r="CO127" s="816"/>
      <c r="CP127" s="819" t="s">
        <v>450</v>
      </c>
      <c r="CQ127" s="776"/>
      <c r="CR127" s="776"/>
      <c r="CS127" s="776"/>
      <c r="CT127" s="776"/>
      <c r="CU127" s="776"/>
      <c r="CV127" s="776"/>
      <c r="CW127" s="776"/>
      <c r="CX127" s="776"/>
      <c r="CY127" s="776"/>
      <c r="CZ127" s="776"/>
      <c r="DA127" s="776"/>
      <c r="DB127" s="776"/>
      <c r="DC127" s="776"/>
      <c r="DD127" s="776"/>
      <c r="DE127" s="776"/>
      <c r="DF127" s="777"/>
      <c r="DG127" s="820" t="s">
        <v>111</v>
      </c>
      <c r="DH127" s="821"/>
      <c r="DI127" s="821"/>
      <c r="DJ127" s="821"/>
      <c r="DK127" s="821"/>
      <c r="DL127" s="821" t="s">
        <v>111</v>
      </c>
      <c r="DM127" s="821"/>
      <c r="DN127" s="821"/>
      <c r="DO127" s="821"/>
      <c r="DP127" s="821"/>
      <c r="DQ127" s="821" t="s">
        <v>111</v>
      </c>
      <c r="DR127" s="821"/>
      <c r="DS127" s="821"/>
      <c r="DT127" s="821"/>
      <c r="DU127" s="821"/>
      <c r="DV127" s="822" t="s">
        <v>111</v>
      </c>
      <c r="DW127" s="822"/>
      <c r="DX127" s="822"/>
      <c r="DY127" s="822"/>
      <c r="DZ127" s="823"/>
    </row>
    <row r="128" spans="1:130" s="197" customFormat="1" ht="26.25" customHeight="1">
      <c r="A128" s="752" t="s">
        <v>451</v>
      </c>
      <c r="B128" s="753"/>
      <c r="C128" s="753"/>
      <c r="D128" s="753"/>
      <c r="E128" s="753"/>
      <c r="F128" s="753"/>
      <c r="G128" s="753"/>
      <c r="H128" s="753"/>
      <c r="I128" s="753"/>
      <c r="J128" s="753"/>
      <c r="K128" s="753"/>
      <c r="L128" s="753"/>
      <c r="M128" s="753"/>
      <c r="N128" s="753"/>
      <c r="O128" s="753"/>
      <c r="P128" s="753"/>
      <c r="Q128" s="753"/>
      <c r="R128" s="753"/>
      <c r="S128" s="753"/>
      <c r="T128" s="753"/>
      <c r="U128" s="753"/>
      <c r="V128" s="753"/>
      <c r="W128" s="798" t="s">
        <v>452</v>
      </c>
      <c r="X128" s="798"/>
      <c r="Y128" s="798"/>
      <c r="Z128" s="799"/>
      <c r="AA128" s="724">
        <v>461425</v>
      </c>
      <c r="AB128" s="725"/>
      <c r="AC128" s="725"/>
      <c r="AD128" s="725"/>
      <c r="AE128" s="726"/>
      <c r="AF128" s="727">
        <v>449149</v>
      </c>
      <c r="AG128" s="725"/>
      <c r="AH128" s="725"/>
      <c r="AI128" s="725"/>
      <c r="AJ128" s="726"/>
      <c r="AK128" s="727">
        <v>453512</v>
      </c>
      <c r="AL128" s="725"/>
      <c r="AM128" s="725"/>
      <c r="AN128" s="725"/>
      <c r="AO128" s="726"/>
      <c r="AP128" s="728"/>
      <c r="AQ128" s="729"/>
      <c r="AR128" s="729"/>
      <c r="AS128" s="729"/>
      <c r="AT128" s="730"/>
      <c r="AU128" s="235"/>
      <c r="AV128" s="235"/>
      <c r="AW128" s="235"/>
      <c r="AX128" s="787" t="s">
        <v>453</v>
      </c>
      <c r="AY128" s="736"/>
      <c r="AZ128" s="736"/>
      <c r="BA128" s="736"/>
      <c r="BB128" s="736"/>
      <c r="BC128" s="736"/>
      <c r="BD128" s="736"/>
      <c r="BE128" s="737"/>
      <c r="BF128" s="743" t="s">
        <v>111</v>
      </c>
      <c r="BG128" s="796"/>
      <c r="BH128" s="796"/>
      <c r="BI128" s="796"/>
      <c r="BJ128" s="796"/>
      <c r="BK128" s="796"/>
      <c r="BL128" s="797"/>
      <c r="BM128" s="743">
        <v>18.239999999999998</v>
      </c>
      <c r="BN128" s="796"/>
      <c r="BO128" s="796"/>
      <c r="BP128" s="796"/>
      <c r="BQ128" s="796"/>
      <c r="BR128" s="796"/>
      <c r="BS128" s="797"/>
      <c r="BT128" s="743">
        <v>30</v>
      </c>
      <c r="BU128" s="744"/>
      <c r="BV128" s="744"/>
      <c r="BW128" s="744"/>
      <c r="BX128" s="744"/>
      <c r="BY128" s="744"/>
      <c r="BZ128" s="74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90" t="s">
        <v>91</v>
      </c>
      <c r="B129" s="791"/>
      <c r="C129" s="791"/>
      <c r="D129" s="791"/>
      <c r="E129" s="791"/>
      <c r="F129" s="791"/>
      <c r="G129" s="791"/>
      <c r="H129" s="791"/>
      <c r="I129" s="791"/>
      <c r="J129" s="791"/>
      <c r="K129" s="791"/>
      <c r="L129" s="791"/>
      <c r="M129" s="791"/>
      <c r="N129" s="791"/>
      <c r="O129" s="791"/>
      <c r="P129" s="791"/>
      <c r="Q129" s="791"/>
      <c r="R129" s="791"/>
      <c r="S129" s="791"/>
      <c r="T129" s="791"/>
      <c r="U129" s="791"/>
      <c r="V129" s="791"/>
      <c r="W129" s="792" t="s">
        <v>454</v>
      </c>
      <c r="X129" s="793"/>
      <c r="Y129" s="793"/>
      <c r="Z129" s="794"/>
      <c r="AA129" s="795">
        <v>10304853</v>
      </c>
      <c r="AB129" s="747"/>
      <c r="AC129" s="747"/>
      <c r="AD129" s="747"/>
      <c r="AE129" s="748"/>
      <c r="AF129" s="746">
        <v>10472077</v>
      </c>
      <c r="AG129" s="747"/>
      <c r="AH129" s="747"/>
      <c r="AI129" s="747"/>
      <c r="AJ129" s="748"/>
      <c r="AK129" s="746">
        <v>10609869</v>
      </c>
      <c r="AL129" s="747"/>
      <c r="AM129" s="747"/>
      <c r="AN129" s="747"/>
      <c r="AO129" s="748"/>
      <c r="AP129" s="749"/>
      <c r="AQ129" s="750"/>
      <c r="AR129" s="750"/>
      <c r="AS129" s="750"/>
      <c r="AT129" s="751"/>
      <c r="AU129" s="235"/>
      <c r="AV129" s="235"/>
      <c r="AW129" s="235"/>
      <c r="AX129" s="787" t="s">
        <v>455</v>
      </c>
      <c r="AY129" s="736"/>
      <c r="AZ129" s="736"/>
      <c r="BA129" s="736"/>
      <c r="BB129" s="736"/>
      <c r="BC129" s="736"/>
      <c r="BD129" s="736"/>
      <c r="BE129" s="737"/>
      <c r="BF129" s="740">
        <v>3.1</v>
      </c>
      <c r="BG129" s="788"/>
      <c r="BH129" s="788"/>
      <c r="BI129" s="788"/>
      <c r="BJ129" s="788"/>
      <c r="BK129" s="788"/>
      <c r="BL129" s="789"/>
      <c r="BM129" s="740">
        <v>25</v>
      </c>
      <c r="BN129" s="788"/>
      <c r="BO129" s="788"/>
      <c r="BP129" s="788"/>
      <c r="BQ129" s="788"/>
      <c r="BR129" s="788"/>
      <c r="BS129" s="789"/>
      <c r="BT129" s="740">
        <v>35</v>
      </c>
      <c r="BU129" s="741"/>
      <c r="BV129" s="741"/>
      <c r="BW129" s="741"/>
      <c r="BX129" s="741"/>
      <c r="BY129" s="741"/>
      <c r="BZ129" s="74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90" t="s">
        <v>456</v>
      </c>
      <c r="B130" s="791"/>
      <c r="C130" s="791"/>
      <c r="D130" s="791"/>
      <c r="E130" s="791"/>
      <c r="F130" s="791"/>
      <c r="G130" s="791"/>
      <c r="H130" s="791"/>
      <c r="I130" s="791"/>
      <c r="J130" s="791"/>
      <c r="K130" s="791"/>
      <c r="L130" s="791"/>
      <c r="M130" s="791"/>
      <c r="N130" s="791"/>
      <c r="O130" s="791"/>
      <c r="P130" s="791"/>
      <c r="Q130" s="791"/>
      <c r="R130" s="791"/>
      <c r="S130" s="791"/>
      <c r="T130" s="791"/>
      <c r="U130" s="791"/>
      <c r="V130" s="791"/>
      <c r="W130" s="792" t="s">
        <v>457</v>
      </c>
      <c r="X130" s="793"/>
      <c r="Y130" s="793"/>
      <c r="Z130" s="794"/>
      <c r="AA130" s="795">
        <v>1279316</v>
      </c>
      <c r="AB130" s="747"/>
      <c r="AC130" s="747"/>
      <c r="AD130" s="747"/>
      <c r="AE130" s="748"/>
      <c r="AF130" s="746">
        <v>1326002</v>
      </c>
      <c r="AG130" s="747"/>
      <c r="AH130" s="747"/>
      <c r="AI130" s="747"/>
      <c r="AJ130" s="748"/>
      <c r="AK130" s="746">
        <v>1317883</v>
      </c>
      <c r="AL130" s="747"/>
      <c r="AM130" s="747"/>
      <c r="AN130" s="747"/>
      <c r="AO130" s="748"/>
      <c r="AP130" s="749"/>
      <c r="AQ130" s="750"/>
      <c r="AR130" s="750"/>
      <c r="AS130" s="750"/>
      <c r="AT130" s="751"/>
      <c r="AU130" s="235"/>
      <c r="AV130" s="235"/>
      <c r="AW130" s="235"/>
      <c r="AX130" s="775" t="s">
        <v>458</v>
      </c>
      <c r="AY130" s="776"/>
      <c r="AZ130" s="776"/>
      <c r="BA130" s="776"/>
      <c r="BB130" s="776"/>
      <c r="BC130" s="776"/>
      <c r="BD130" s="776"/>
      <c r="BE130" s="777"/>
      <c r="BF130" s="703">
        <v>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9025537</v>
      </c>
      <c r="AB131" s="715"/>
      <c r="AC131" s="715"/>
      <c r="AD131" s="715"/>
      <c r="AE131" s="716"/>
      <c r="AF131" s="717">
        <v>9146075</v>
      </c>
      <c r="AG131" s="715"/>
      <c r="AH131" s="715"/>
      <c r="AI131" s="715"/>
      <c r="AJ131" s="716"/>
      <c r="AK131" s="717">
        <v>9291986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57" t="s">
        <v>460</v>
      </c>
      <c r="B132" s="758"/>
      <c r="C132" s="758"/>
      <c r="D132" s="758"/>
      <c r="E132" s="758"/>
      <c r="F132" s="758"/>
      <c r="G132" s="758"/>
      <c r="H132" s="758"/>
      <c r="I132" s="758"/>
      <c r="J132" s="758"/>
      <c r="K132" s="758"/>
      <c r="L132" s="758"/>
      <c r="M132" s="758"/>
      <c r="N132" s="758"/>
      <c r="O132" s="758"/>
      <c r="P132" s="758"/>
      <c r="Q132" s="758"/>
      <c r="R132" s="758"/>
      <c r="S132" s="758"/>
      <c r="T132" s="758"/>
      <c r="U132" s="758"/>
      <c r="V132" s="761" t="s">
        <v>461</v>
      </c>
      <c r="W132" s="761"/>
      <c r="X132" s="761"/>
      <c r="Y132" s="761"/>
      <c r="Z132" s="762"/>
      <c r="AA132" s="763">
        <v>3.5762415019999998</v>
      </c>
      <c r="AB132" s="764"/>
      <c r="AC132" s="764"/>
      <c r="AD132" s="764"/>
      <c r="AE132" s="765"/>
      <c r="AF132" s="766">
        <v>3.2237872529999998</v>
      </c>
      <c r="AG132" s="764"/>
      <c r="AH132" s="764"/>
      <c r="AI132" s="764"/>
      <c r="AJ132" s="765"/>
      <c r="AK132" s="766">
        <v>2.6971629099999999</v>
      </c>
      <c r="AL132" s="764"/>
      <c r="AM132" s="764"/>
      <c r="AN132" s="764"/>
      <c r="AO132" s="765"/>
      <c r="AP132" s="767"/>
      <c r="AQ132" s="768"/>
      <c r="AR132" s="768"/>
      <c r="AS132" s="768"/>
      <c r="AT132" s="76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59"/>
      <c r="B133" s="760"/>
      <c r="C133" s="760"/>
      <c r="D133" s="760"/>
      <c r="E133" s="760"/>
      <c r="F133" s="760"/>
      <c r="G133" s="760"/>
      <c r="H133" s="760"/>
      <c r="I133" s="760"/>
      <c r="J133" s="760"/>
      <c r="K133" s="760"/>
      <c r="L133" s="760"/>
      <c r="M133" s="760"/>
      <c r="N133" s="760"/>
      <c r="O133" s="760"/>
      <c r="P133" s="760"/>
      <c r="Q133" s="760"/>
      <c r="R133" s="760"/>
      <c r="S133" s="760"/>
      <c r="T133" s="760"/>
      <c r="U133" s="760"/>
      <c r="V133" s="770" t="s">
        <v>462</v>
      </c>
      <c r="W133" s="770"/>
      <c r="X133" s="770"/>
      <c r="Y133" s="770"/>
      <c r="Z133" s="771"/>
      <c r="AA133" s="772">
        <v>3.5</v>
      </c>
      <c r="AB133" s="773"/>
      <c r="AC133" s="773"/>
      <c r="AD133" s="773"/>
      <c r="AE133" s="774"/>
      <c r="AF133" s="772">
        <v>3.3</v>
      </c>
      <c r="AG133" s="773"/>
      <c r="AH133" s="773"/>
      <c r="AI133" s="773"/>
      <c r="AJ133" s="774"/>
      <c r="AK133" s="772">
        <v>3.1</v>
      </c>
      <c r="AL133" s="773"/>
      <c r="AM133" s="773"/>
      <c r="AN133" s="773"/>
      <c r="AO133" s="774"/>
      <c r="AP133" s="754"/>
      <c r="AQ133" s="755"/>
      <c r="AR133" s="755"/>
      <c r="AS133" s="755"/>
      <c r="AT133" s="75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S11:CG11"/>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V11:DZ11"/>
    <mergeCell ref="B12:P12"/>
    <mergeCell ref="Q12:U12"/>
    <mergeCell ref="V12:Z12"/>
    <mergeCell ref="AA12:AE12"/>
    <mergeCell ref="AF12:AJ12"/>
    <mergeCell ref="AK12:AO12"/>
    <mergeCell ref="AP12:AT12"/>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AX129:BE129"/>
    <mergeCell ref="BF129:BL129"/>
    <mergeCell ref="BM129:BS129"/>
    <mergeCell ref="A130:V130"/>
    <mergeCell ref="W130:Z130"/>
    <mergeCell ref="AA130:AE130"/>
    <mergeCell ref="AF130:AJ130"/>
    <mergeCell ref="AK130:AO130"/>
    <mergeCell ref="AP130:AT130"/>
    <mergeCell ref="AX128:BE128"/>
    <mergeCell ref="BF128:BL128"/>
    <mergeCell ref="BM128:BS128"/>
    <mergeCell ref="A129:V129"/>
    <mergeCell ref="W129:Z129"/>
    <mergeCell ref="AA129:AE129"/>
    <mergeCell ref="BM130:BS130"/>
    <mergeCell ref="BT130:BZ130"/>
    <mergeCell ref="A131:V131"/>
    <mergeCell ref="W131:Z131"/>
    <mergeCell ref="AA131:AE131"/>
    <mergeCell ref="AF131:AJ131"/>
    <mergeCell ref="AK131:AO131"/>
    <mergeCell ref="AP131:AT131"/>
    <mergeCell ref="DG11:DK11"/>
    <mergeCell ref="CW11:DA11"/>
    <mergeCell ref="CR11:CV11"/>
    <mergeCell ref="CH11:CL11"/>
    <mergeCell ref="CM11:CQ11"/>
    <mergeCell ref="DB11:DF11"/>
    <mergeCell ref="DL11:DP11"/>
    <mergeCell ref="DQ11:DU11"/>
    <mergeCell ref="AA128:AE128"/>
    <mergeCell ref="AF128:AJ128"/>
    <mergeCell ref="AK128:AO128"/>
    <mergeCell ref="AP128:AT128"/>
    <mergeCell ref="BF126:BL126"/>
    <mergeCell ref="BM126:BS126"/>
    <mergeCell ref="BT126:BZ126"/>
    <mergeCell ref="CP126:DF126"/>
    <mergeCell ref="DG126:DK126"/>
    <mergeCell ref="DL126:DP126"/>
    <mergeCell ref="BT129:BZ129"/>
    <mergeCell ref="BT128:BZ128"/>
    <mergeCell ref="AF129:AJ129"/>
    <mergeCell ref="AK129:AO129"/>
    <mergeCell ref="AP129:AT129"/>
    <mergeCell ref="A128:V128"/>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1" zoomScale="85" zoomScaleNormal="85" zoomScaleSheetLayoutView="85" workbookViewId="0">
      <selection activeCell="O26" sqref="O26"/>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100" zoomScaleSheetLayoutView="55" workbookViewId="0">
      <selection activeCell="O26" sqref="O26"/>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5" zoomScale="55" zoomScaleSheetLayoutView="55" workbookViewId="0">
      <selection activeCell="H47" sqref="H47"/>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31" t="s">
        <v>470</v>
      </c>
      <c r="H9" s="1132"/>
      <c r="I9" s="1132"/>
      <c r="J9" s="1133"/>
      <c r="K9" s="263">
        <v>3194084</v>
      </c>
      <c r="L9" s="264">
        <v>58802</v>
      </c>
      <c r="M9" s="265">
        <v>64737</v>
      </c>
      <c r="N9" s="266">
        <v>-9.1999999999999993</v>
      </c>
    </row>
    <row r="10" spans="1:16">
      <c r="A10" s="248"/>
      <c r="B10" s="244"/>
      <c r="C10" s="244"/>
      <c r="D10" s="244"/>
      <c r="E10" s="244"/>
      <c r="F10" s="244"/>
      <c r="G10" s="1131" t="s">
        <v>471</v>
      </c>
      <c r="H10" s="1132"/>
      <c r="I10" s="1132"/>
      <c r="J10" s="1133"/>
      <c r="K10" s="267">
        <v>186309</v>
      </c>
      <c r="L10" s="268">
        <v>3430</v>
      </c>
      <c r="M10" s="269">
        <v>4418</v>
      </c>
      <c r="N10" s="270">
        <v>-22.4</v>
      </c>
    </row>
    <row r="11" spans="1:16" ht="13.5" customHeight="1">
      <c r="A11" s="248"/>
      <c r="B11" s="244"/>
      <c r="C11" s="244"/>
      <c r="D11" s="244"/>
      <c r="E11" s="244"/>
      <c r="F11" s="244"/>
      <c r="G11" s="1131" t="s">
        <v>472</v>
      </c>
      <c r="H11" s="1132"/>
      <c r="I11" s="1132"/>
      <c r="J11" s="1133"/>
      <c r="K11" s="267">
        <v>714978</v>
      </c>
      <c r="L11" s="268">
        <v>13163</v>
      </c>
      <c r="M11" s="269">
        <v>5597</v>
      </c>
      <c r="N11" s="270">
        <v>135.19999999999999</v>
      </c>
    </row>
    <row r="12" spans="1:16" ht="13.5" customHeight="1">
      <c r="A12" s="248"/>
      <c r="B12" s="244"/>
      <c r="C12" s="244"/>
      <c r="D12" s="244"/>
      <c r="E12" s="244"/>
      <c r="F12" s="244"/>
      <c r="G12" s="1131" t="s">
        <v>473</v>
      </c>
      <c r="H12" s="1132"/>
      <c r="I12" s="1132"/>
      <c r="J12" s="1133"/>
      <c r="K12" s="267" t="s">
        <v>474</v>
      </c>
      <c r="L12" s="268" t="s">
        <v>474</v>
      </c>
      <c r="M12" s="269">
        <v>967</v>
      </c>
      <c r="N12" s="270" t="s">
        <v>474</v>
      </c>
    </row>
    <row r="13" spans="1:16" ht="13.5" customHeight="1">
      <c r="A13" s="248"/>
      <c r="B13" s="244"/>
      <c r="C13" s="244"/>
      <c r="D13" s="244"/>
      <c r="E13" s="244"/>
      <c r="F13" s="244"/>
      <c r="G13" s="1131" t="s">
        <v>475</v>
      </c>
      <c r="H13" s="1132"/>
      <c r="I13" s="1132"/>
      <c r="J13" s="1133"/>
      <c r="K13" s="267" t="s">
        <v>474</v>
      </c>
      <c r="L13" s="268" t="s">
        <v>474</v>
      </c>
      <c r="M13" s="269">
        <v>2</v>
      </c>
      <c r="N13" s="270" t="s">
        <v>474</v>
      </c>
    </row>
    <row r="14" spans="1:16" ht="13.5" customHeight="1">
      <c r="A14" s="248"/>
      <c r="B14" s="244"/>
      <c r="C14" s="244"/>
      <c r="D14" s="244"/>
      <c r="E14" s="244"/>
      <c r="F14" s="244"/>
      <c r="G14" s="1131" t="s">
        <v>476</v>
      </c>
      <c r="H14" s="1132"/>
      <c r="I14" s="1132"/>
      <c r="J14" s="1133"/>
      <c r="K14" s="267">
        <v>170062</v>
      </c>
      <c r="L14" s="268">
        <v>3131</v>
      </c>
      <c r="M14" s="269">
        <v>2800</v>
      </c>
      <c r="N14" s="270">
        <v>11.8</v>
      </c>
    </row>
    <row r="15" spans="1:16" ht="13.5" customHeight="1">
      <c r="A15" s="248"/>
      <c r="B15" s="244"/>
      <c r="C15" s="244"/>
      <c r="D15" s="244"/>
      <c r="E15" s="244"/>
      <c r="F15" s="244"/>
      <c r="G15" s="1131" t="s">
        <v>477</v>
      </c>
      <c r="H15" s="1132"/>
      <c r="I15" s="1132"/>
      <c r="J15" s="1133"/>
      <c r="K15" s="267">
        <v>38472</v>
      </c>
      <c r="L15" s="268">
        <v>708</v>
      </c>
      <c r="M15" s="269">
        <v>1482</v>
      </c>
      <c r="N15" s="270">
        <v>-52.2</v>
      </c>
    </row>
    <row r="16" spans="1:16">
      <c r="A16" s="248"/>
      <c r="B16" s="244"/>
      <c r="C16" s="244"/>
      <c r="D16" s="244"/>
      <c r="E16" s="244"/>
      <c r="F16" s="244"/>
      <c r="G16" s="1134" t="s">
        <v>478</v>
      </c>
      <c r="H16" s="1135"/>
      <c r="I16" s="1135"/>
      <c r="J16" s="1136"/>
      <c r="K16" s="268">
        <v>-329371</v>
      </c>
      <c r="L16" s="268">
        <v>-6064</v>
      </c>
      <c r="M16" s="269">
        <v>-7690</v>
      </c>
      <c r="N16" s="270">
        <v>-21.1</v>
      </c>
    </row>
    <row r="17" spans="1:16">
      <c r="A17" s="248"/>
      <c r="B17" s="244"/>
      <c r="C17" s="244"/>
      <c r="D17" s="244"/>
      <c r="E17" s="244"/>
      <c r="F17" s="244"/>
      <c r="G17" s="1134" t="s">
        <v>169</v>
      </c>
      <c r="H17" s="1135"/>
      <c r="I17" s="1135"/>
      <c r="J17" s="1136"/>
      <c r="K17" s="268">
        <v>3974534</v>
      </c>
      <c r="L17" s="268">
        <v>73170</v>
      </c>
      <c r="M17" s="269">
        <v>72313</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28" t="s">
        <v>483</v>
      </c>
      <c r="H21" s="1129"/>
      <c r="I21" s="1129"/>
      <c r="J21" s="1130"/>
      <c r="K21" s="280">
        <v>6.37</v>
      </c>
      <c r="L21" s="281">
        <v>7.17</v>
      </c>
      <c r="M21" s="282">
        <v>-0.8</v>
      </c>
      <c r="N21" s="249"/>
      <c r="O21" s="283"/>
      <c r="P21" s="279"/>
    </row>
    <row r="22" spans="1:16" s="284" customFormat="1">
      <c r="A22" s="279"/>
      <c r="B22" s="249"/>
      <c r="C22" s="249"/>
      <c r="D22" s="249"/>
      <c r="E22" s="249"/>
      <c r="F22" s="249"/>
      <c r="G22" s="1128" t="s">
        <v>484</v>
      </c>
      <c r="H22" s="1129"/>
      <c r="I22" s="1129"/>
      <c r="J22" s="1130"/>
      <c r="K22" s="285">
        <v>99.9</v>
      </c>
      <c r="L22" s="286">
        <v>98.1</v>
      </c>
      <c r="M22" s="287">
        <v>1.8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19" t="s">
        <v>488</v>
      </c>
      <c r="H32" s="1120"/>
      <c r="I32" s="1120"/>
      <c r="J32" s="1121"/>
      <c r="K32" s="294">
        <v>1221783</v>
      </c>
      <c r="L32" s="294">
        <v>22493</v>
      </c>
      <c r="M32" s="295">
        <v>43357</v>
      </c>
      <c r="N32" s="296">
        <v>-48.1</v>
      </c>
    </row>
    <row r="33" spans="1:16" ht="13.5" customHeight="1">
      <c r="A33" s="248"/>
      <c r="B33" s="244"/>
      <c r="C33" s="244"/>
      <c r="D33" s="244"/>
      <c r="E33" s="244"/>
      <c r="F33" s="244"/>
      <c r="G33" s="1119" t="s">
        <v>489</v>
      </c>
      <c r="H33" s="1120"/>
      <c r="I33" s="1120"/>
      <c r="J33" s="1121"/>
      <c r="K33" s="294" t="s">
        <v>474</v>
      </c>
      <c r="L33" s="294" t="s">
        <v>474</v>
      </c>
      <c r="M33" s="295">
        <v>5</v>
      </c>
      <c r="N33" s="296" t="s">
        <v>474</v>
      </c>
    </row>
    <row r="34" spans="1:16" ht="27" customHeight="1">
      <c r="A34" s="248"/>
      <c r="B34" s="244"/>
      <c r="C34" s="244"/>
      <c r="D34" s="244"/>
      <c r="E34" s="244"/>
      <c r="F34" s="244"/>
      <c r="G34" s="1119" t="s">
        <v>490</v>
      </c>
      <c r="H34" s="1120"/>
      <c r="I34" s="1120"/>
      <c r="J34" s="1121"/>
      <c r="K34" s="294" t="s">
        <v>474</v>
      </c>
      <c r="L34" s="294" t="s">
        <v>474</v>
      </c>
      <c r="M34" s="295">
        <v>40</v>
      </c>
      <c r="N34" s="296" t="s">
        <v>474</v>
      </c>
    </row>
    <row r="35" spans="1:16" ht="27" customHeight="1">
      <c r="A35" s="248"/>
      <c r="B35" s="244"/>
      <c r="C35" s="244"/>
      <c r="D35" s="244"/>
      <c r="E35" s="244"/>
      <c r="F35" s="244"/>
      <c r="G35" s="1119" t="s">
        <v>491</v>
      </c>
      <c r="H35" s="1120"/>
      <c r="I35" s="1120"/>
      <c r="J35" s="1121"/>
      <c r="K35" s="294">
        <v>611280</v>
      </c>
      <c r="L35" s="294">
        <v>11254</v>
      </c>
      <c r="M35" s="295">
        <v>11850</v>
      </c>
      <c r="N35" s="296">
        <v>-5</v>
      </c>
    </row>
    <row r="36" spans="1:16" ht="27" customHeight="1">
      <c r="A36" s="248"/>
      <c r="B36" s="244"/>
      <c r="C36" s="244"/>
      <c r="D36" s="244"/>
      <c r="E36" s="244"/>
      <c r="F36" s="244"/>
      <c r="G36" s="1119" t="s">
        <v>492</v>
      </c>
      <c r="H36" s="1120"/>
      <c r="I36" s="1120"/>
      <c r="J36" s="1121"/>
      <c r="K36" s="294">
        <v>170267</v>
      </c>
      <c r="L36" s="294">
        <v>3135</v>
      </c>
      <c r="M36" s="295">
        <v>2171</v>
      </c>
      <c r="N36" s="296">
        <v>44.4</v>
      </c>
    </row>
    <row r="37" spans="1:16" ht="13.5" customHeight="1">
      <c r="A37" s="248"/>
      <c r="B37" s="244"/>
      <c r="C37" s="244"/>
      <c r="D37" s="244"/>
      <c r="E37" s="244"/>
      <c r="F37" s="244"/>
      <c r="G37" s="1119" t="s">
        <v>493</v>
      </c>
      <c r="H37" s="1120"/>
      <c r="I37" s="1120"/>
      <c r="J37" s="1121"/>
      <c r="K37" s="294">
        <v>17768</v>
      </c>
      <c r="L37" s="294">
        <v>327</v>
      </c>
      <c r="M37" s="295">
        <v>1425</v>
      </c>
      <c r="N37" s="296">
        <v>-77.099999999999994</v>
      </c>
    </row>
    <row r="38" spans="1:16" ht="27" customHeight="1">
      <c r="A38" s="248"/>
      <c r="B38" s="244"/>
      <c r="C38" s="244"/>
      <c r="D38" s="244"/>
      <c r="E38" s="244"/>
      <c r="F38" s="244"/>
      <c r="G38" s="1122" t="s">
        <v>494</v>
      </c>
      <c r="H38" s="1123"/>
      <c r="I38" s="1123"/>
      <c r="J38" s="1124"/>
      <c r="K38" s="297">
        <v>917</v>
      </c>
      <c r="L38" s="297">
        <v>17</v>
      </c>
      <c r="M38" s="298">
        <v>6</v>
      </c>
      <c r="N38" s="299">
        <v>183.3</v>
      </c>
      <c r="O38" s="293"/>
    </row>
    <row r="39" spans="1:16">
      <c r="A39" s="248"/>
      <c r="B39" s="244"/>
      <c r="C39" s="244"/>
      <c r="D39" s="244"/>
      <c r="E39" s="244"/>
      <c r="F39" s="244"/>
      <c r="G39" s="1122" t="s">
        <v>495</v>
      </c>
      <c r="H39" s="1123"/>
      <c r="I39" s="1123"/>
      <c r="J39" s="1124"/>
      <c r="K39" s="300">
        <v>-453512</v>
      </c>
      <c r="L39" s="300">
        <v>-8349</v>
      </c>
      <c r="M39" s="301">
        <v>-5332</v>
      </c>
      <c r="N39" s="302">
        <v>56.6</v>
      </c>
      <c r="O39" s="293"/>
    </row>
    <row r="40" spans="1:16" ht="27" customHeight="1">
      <c r="A40" s="248"/>
      <c r="B40" s="244"/>
      <c r="C40" s="244"/>
      <c r="D40" s="244"/>
      <c r="E40" s="244"/>
      <c r="F40" s="244"/>
      <c r="G40" s="1119" t="s">
        <v>496</v>
      </c>
      <c r="H40" s="1120"/>
      <c r="I40" s="1120"/>
      <c r="J40" s="1121"/>
      <c r="K40" s="300">
        <v>-1317883</v>
      </c>
      <c r="L40" s="300">
        <v>-24262</v>
      </c>
      <c r="M40" s="301">
        <v>-35626</v>
      </c>
      <c r="N40" s="302">
        <v>-31.9</v>
      </c>
      <c r="O40" s="293"/>
    </row>
    <row r="41" spans="1:16">
      <c r="A41" s="248"/>
      <c r="B41" s="244"/>
      <c r="C41" s="244"/>
      <c r="D41" s="244"/>
      <c r="E41" s="244"/>
      <c r="F41" s="244"/>
      <c r="G41" s="1125" t="s">
        <v>279</v>
      </c>
      <c r="H41" s="1126"/>
      <c r="I41" s="1126"/>
      <c r="J41" s="1127"/>
      <c r="K41" s="294">
        <v>250620</v>
      </c>
      <c r="L41" s="300">
        <v>4614</v>
      </c>
      <c r="M41" s="301">
        <v>17897</v>
      </c>
      <c r="N41" s="302">
        <v>-74.2</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2" t="s">
        <v>465</v>
      </c>
      <c r="J49" s="1114" t="s">
        <v>500</v>
      </c>
      <c r="K49" s="1115"/>
      <c r="L49" s="1115"/>
      <c r="M49" s="1115"/>
      <c r="N49" s="1116"/>
    </row>
    <row r="50" spans="1:14">
      <c r="A50" s="248"/>
      <c r="B50" s="244"/>
      <c r="C50" s="244"/>
      <c r="D50" s="244"/>
      <c r="E50" s="244"/>
      <c r="F50" s="244"/>
      <c r="G50" s="312"/>
      <c r="H50" s="313"/>
      <c r="I50" s="1113"/>
      <c r="J50" s="314" t="s">
        <v>501</v>
      </c>
      <c r="K50" s="315" t="s">
        <v>502</v>
      </c>
      <c r="L50" s="316" t="s">
        <v>503</v>
      </c>
      <c r="M50" s="317" t="s">
        <v>504</v>
      </c>
      <c r="N50" s="318" t="s">
        <v>505</v>
      </c>
    </row>
    <row r="51" spans="1:14">
      <c r="A51" s="248"/>
      <c r="B51" s="244"/>
      <c r="C51" s="244"/>
      <c r="D51" s="244"/>
      <c r="E51" s="244"/>
      <c r="F51" s="244"/>
      <c r="G51" s="310" t="s">
        <v>506</v>
      </c>
      <c r="H51" s="311"/>
      <c r="I51" s="319">
        <v>1145283</v>
      </c>
      <c r="J51" s="320">
        <v>20959</v>
      </c>
      <c r="K51" s="321">
        <v>16</v>
      </c>
      <c r="L51" s="322">
        <v>38558</v>
      </c>
      <c r="M51" s="323">
        <v>17.3</v>
      </c>
      <c r="N51" s="324">
        <v>-1.3</v>
      </c>
    </row>
    <row r="52" spans="1:14">
      <c r="A52" s="248"/>
      <c r="B52" s="244"/>
      <c r="C52" s="244"/>
      <c r="D52" s="244"/>
      <c r="E52" s="244"/>
      <c r="F52" s="244"/>
      <c r="G52" s="325"/>
      <c r="H52" s="326" t="s">
        <v>507</v>
      </c>
      <c r="I52" s="327">
        <v>404259</v>
      </c>
      <c r="J52" s="328">
        <v>7398</v>
      </c>
      <c r="K52" s="329">
        <v>-15.5</v>
      </c>
      <c r="L52" s="330">
        <v>24217</v>
      </c>
      <c r="M52" s="331">
        <v>9.1999999999999993</v>
      </c>
      <c r="N52" s="332">
        <v>-24.7</v>
      </c>
    </row>
    <row r="53" spans="1:14">
      <c r="A53" s="248"/>
      <c r="B53" s="244"/>
      <c r="C53" s="244"/>
      <c r="D53" s="244"/>
      <c r="E53" s="244"/>
      <c r="F53" s="244"/>
      <c r="G53" s="310" t="s">
        <v>508</v>
      </c>
      <c r="H53" s="311"/>
      <c r="I53" s="319">
        <v>1595095</v>
      </c>
      <c r="J53" s="320">
        <v>29303</v>
      </c>
      <c r="K53" s="321">
        <v>39.799999999999997</v>
      </c>
      <c r="L53" s="322">
        <v>40203</v>
      </c>
      <c r="M53" s="323">
        <v>4.3</v>
      </c>
      <c r="N53" s="324">
        <v>35.5</v>
      </c>
    </row>
    <row r="54" spans="1:14">
      <c r="A54" s="248"/>
      <c r="B54" s="244"/>
      <c r="C54" s="244"/>
      <c r="D54" s="244"/>
      <c r="E54" s="244"/>
      <c r="F54" s="244"/>
      <c r="G54" s="325"/>
      <c r="H54" s="326" t="s">
        <v>507</v>
      </c>
      <c r="I54" s="327">
        <v>911446</v>
      </c>
      <c r="J54" s="328">
        <v>16744</v>
      </c>
      <c r="K54" s="329">
        <v>126.3</v>
      </c>
      <c r="L54" s="330">
        <v>23352</v>
      </c>
      <c r="M54" s="331">
        <v>-3.6</v>
      </c>
      <c r="N54" s="332">
        <v>129.9</v>
      </c>
    </row>
    <row r="55" spans="1:14">
      <c r="A55" s="248"/>
      <c r="B55" s="244"/>
      <c r="C55" s="244"/>
      <c r="D55" s="244"/>
      <c r="E55" s="244"/>
      <c r="F55" s="244"/>
      <c r="G55" s="310" t="s">
        <v>509</v>
      </c>
      <c r="H55" s="311"/>
      <c r="I55" s="319">
        <v>1865086</v>
      </c>
      <c r="J55" s="320">
        <v>34449</v>
      </c>
      <c r="K55" s="321">
        <v>17.600000000000001</v>
      </c>
      <c r="L55" s="322">
        <v>47569</v>
      </c>
      <c r="M55" s="323">
        <v>18.3</v>
      </c>
      <c r="N55" s="324">
        <v>-0.7</v>
      </c>
    </row>
    <row r="56" spans="1:14">
      <c r="A56" s="248"/>
      <c r="B56" s="244"/>
      <c r="C56" s="244"/>
      <c r="D56" s="244"/>
      <c r="E56" s="244"/>
      <c r="F56" s="244"/>
      <c r="G56" s="325"/>
      <c r="H56" s="326" t="s">
        <v>507</v>
      </c>
      <c r="I56" s="327">
        <v>1003582</v>
      </c>
      <c r="J56" s="328">
        <v>18537</v>
      </c>
      <c r="K56" s="329">
        <v>10.7</v>
      </c>
      <c r="L56" s="330">
        <v>26255</v>
      </c>
      <c r="M56" s="331">
        <v>12.4</v>
      </c>
      <c r="N56" s="332">
        <v>-1.7</v>
      </c>
    </row>
    <row r="57" spans="1:14">
      <c r="A57" s="248"/>
      <c r="B57" s="244"/>
      <c r="C57" s="244"/>
      <c r="D57" s="244"/>
      <c r="E57" s="244"/>
      <c r="F57" s="244"/>
      <c r="G57" s="310" t="s">
        <v>510</v>
      </c>
      <c r="H57" s="311"/>
      <c r="I57" s="319">
        <v>1599381</v>
      </c>
      <c r="J57" s="320">
        <v>29483</v>
      </c>
      <c r="K57" s="321">
        <v>-14.4</v>
      </c>
      <c r="L57" s="322">
        <v>50880</v>
      </c>
      <c r="M57" s="323">
        <v>7</v>
      </c>
      <c r="N57" s="324">
        <v>-21.4</v>
      </c>
    </row>
    <row r="58" spans="1:14">
      <c r="A58" s="248"/>
      <c r="B58" s="244"/>
      <c r="C58" s="244"/>
      <c r="D58" s="244"/>
      <c r="E58" s="244"/>
      <c r="F58" s="244"/>
      <c r="G58" s="325"/>
      <c r="H58" s="326" t="s">
        <v>507</v>
      </c>
      <c r="I58" s="327">
        <v>523361</v>
      </c>
      <c r="J58" s="328">
        <v>9648</v>
      </c>
      <c r="K58" s="329">
        <v>-48</v>
      </c>
      <c r="L58" s="330">
        <v>26879</v>
      </c>
      <c r="M58" s="331">
        <v>2.4</v>
      </c>
      <c r="N58" s="332">
        <v>-50.4</v>
      </c>
    </row>
    <row r="59" spans="1:14">
      <c r="A59" s="248"/>
      <c r="B59" s="244"/>
      <c r="C59" s="244"/>
      <c r="D59" s="244"/>
      <c r="E59" s="244"/>
      <c r="F59" s="244"/>
      <c r="G59" s="310" t="s">
        <v>511</v>
      </c>
      <c r="H59" s="311"/>
      <c r="I59" s="319">
        <v>1764961</v>
      </c>
      <c r="J59" s="320">
        <v>32493</v>
      </c>
      <c r="K59" s="321">
        <v>10.199999999999999</v>
      </c>
      <c r="L59" s="322">
        <v>63956</v>
      </c>
      <c r="M59" s="323">
        <v>25.7</v>
      </c>
      <c r="N59" s="324">
        <v>-15.5</v>
      </c>
    </row>
    <row r="60" spans="1:14">
      <c r="A60" s="248"/>
      <c r="B60" s="244"/>
      <c r="C60" s="244"/>
      <c r="D60" s="244"/>
      <c r="E60" s="244"/>
      <c r="F60" s="244"/>
      <c r="G60" s="325"/>
      <c r="H60" s="326" t="s">
        <v>507</v>
      </c>
      <c r="I60" s="333">
        <v>398296</v>
      </c>
      <c r="J60" s="328">
        <v>7333</v>
      </c>
      <c r="K60" s="329">
        <v>-24</v>
      </c>
      <c r="L60" s="330">
        <v>29239</v>
      </c>
      <c r="M60" s="331">
        <v>8.8000000000000007</v>
      </c>
      <c r="N60" s="332">
        <v>-32.799999999999997</v>
      </c>
    </row>
    <row r="61" spans="1:14">
      <c r="A61" s="248"/>
      <c r="B61" s="244"/>
      <c r="C61" s="244"/>
      <c r="D61" s="244"/>
      <c r="E61" s="244"/>
      <c r="F61" s="244"/>
      <c r="G61" s="310" t="s">
        <v>512</v>
      </c>
      <c r="H61" s="334"/>
      <c r="I61" s="335">
        <v>1593961</v>
      </c>
      <c r="J61" s="336">
        <v>29337</v>
      </c>
      <c r="K61" s="337">
        <v>13.8</v>
      </c>
      <c r="L61" s="338">
        <v>48233</v>
      </c>
      <c r="M61" s="339">
        <v>14.5</v>
      </c>
      <c r="N61" s="324">
        <v>-0.7</v>
      </c>
    </row>
    <row r="62" spans="1:14">
      <c r="A62" s="248"/>
      <c r="B62" s="244"/>
      <c r="C62" s="244"/>
      <c r="D62" s="244"/>
      <c r="E62" s="244"/>
      <c r="F62" s="244"/>
      <c r="G62" s="325"/>
      <c r="H62" s="326" t="s">
        <v>507</v>
      </c>
      <c r="I62" s="327">
        <v>648189</v>
      </c>
      <c r="J62" s="328">
        <v>11932</v>
      </c>
      <c r="K62" s="329">
        <v>9.9</v>
      </c>
      <c r="L62" s="330">
        <v>25988</v>
      </c>
      <c r="M62" s="331">
        <v>5.8</v>
      </c>
      <c r="N62" s="332">
        <v>4.0999999999999996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40" zoomScaleNormal="40" zoomScaleSheetLayoutView="100" workbookViewId="0">
      <selection activeCell="H47" sqref="H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10.11</v>
      </c>
      <c r="G47" s="12">
        <v>15.66</v>
      </c>
      <c r="H47" s="12">
        <v>17.559999999999999</v>
      </c>
      <c r="I47" s="12">
        <v>20.32</v>
      </c>
      <c r="J47" s="13">
        <v>20.18</v>
      </c>
    </row>
    <row r="48" spans="2:10" ht="57.75" customHeight="1">
      <c r="B48" s="14"/>
      <c r="C48" s="1139" t="s">
        <v>4</v>
      </c>
      <c r="D48" s="1139"/>
      <c r="E48" s="1140"/>
      <c r="F48" s="15">
        <v>2.6</v>
      </c>
      <c r="G48" s="16">
        <v>3.68</v>
      </c>
      <c r="H48" s="16">
        <v>3.77</v>
      </c>
      <c r="I48" s="16">
        <v>3.9</v>
      </c>
      <c r="J48" s="17">
        <v>4.8899999999999997</v>
      </c>
    </row>
    <row r="49" spans="2:10" ht="57.75" customHeight="1" thickBot="1">
      <c r="B49" s="18"/>
      <c r="C49" s="1141" t="s">
        <v>5</v>
      </c>
      <c r="D49" s="1141"/>
      <c r="E49" s="1142"/>
      <c r="F49" s="19">
        <v>2.3199999999999998</v>
      </c>
      <c r="G49" s="20">
        <v>7.04</v>
      </c>
      <c r="H49" s="20">
        <v>1.94</v>
      </c>
      <c r="I49" s="20">
        <v>3.23</v>
      </c>
      <c r="J49" s="21">
        <v>1.1599999999999999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55" zoomScaleNormal="55" zoomScaleSheetLayoutView="100" workbookViewId="0">
      <selection activeCell="H47" sqref="H4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519</v>
      </c>
      <c r="D34" s="1149"/>
      <c r="E34" s="1150"/>
      <c r="F34" s="32">
        <v>4.07</v>
      </c>
      <c r="G34" s="33">
        <v>4.83</v>
      </c>
      <c r="H34" s="33">
        <v>5.7</v>
      </c>
      <c r="I34" s="33">
        <v>6.5</v>
      </c>
      <c r="J34" s="34">
        <v>7.27</v>
      </c>
      <c r="K34" s="22"/>
      <c r="L34" s="22"/>
      <c r="M34" s="22"/>
      <c r="N34" s="22"/>
      <c r="O34" s="22"/>
      <c r="P34" s="22"/>
    </row>
    <row r="35" spans="1:16" ht="39" customHeight="1">
      <c r="A35" s="22"/>
      <c r="B35" s="35"/>
      <c r="C35" s="1143" t="s">
        <v>520</v>
      </c>
      <c r="D35" s="1144"/>
      <c r="E35" s="1145"/>
      <c r="F35" s="36">
        <v>2.6</v>
      </c>
      <c r="G35" s="37">
        <v>3.68</v>
      </c>
      <c r="H35" s="37">
        <v>3.77</v>
      </c>
      <c r="I35" s="37">
        <v>3.9</v>
      </c>
      <c r="J35" s="38">
        <v>4.8899999999999997</v>
      </c>
      <c r="K35" s="22"/>
      <c r="L35" s="22"/>
      <c r="M35" s="22"/>
      <c r="N35" s="22"/>
      <c r="O35" s="22"/>
      <c r="P35" s="22"/>
    </row>
    <row r="36" spans="1:16" ht="39" customHeight="1">
      <c r="A36" s="22"/>
      <c r="B36" s="35"/>
      <c r="C36" s="1143" t="s">
        <v>521</v>
      </c>
      <c r="D36" s="1144"/>
      <c r="E36" s="1145"/>
      <c r="F36" s="36">
        <v>0.74</v>
      </c>
      <c r="G36" s="37">
        <v>0.74</v>
      </c>
      <c r="H36" s="37">
        <v>0.92</v>
      </c>
      <c r="I36" s="37">
        <v>0.76</v>
      </c>
      <c r="J36" s="38">
        <v>0.66</v>
      </c>
      <c r="K36" s="22"/>
      <c r="L36" s="22"/>
      <c r="M36" s="22"/>
      <c r="N36" s="22"/>
      <c r="O36" s="22"/>
      <c r="P36" s="22"/>
    </row>
    <row r="37" spans="1:16" ht="39" customHeight="1">
      <c r="A37" s="22"/>
      <c r="B37" s="35"/>
      <c r="C37" s="1143" t="s">
        <v>522</v>
      </c>
      <c r="D37" s="1144"/>
      <c r="E37" s="1145"/>
      <c r="F37" s="36">
        <v>0.12</v>
      </c>
      <c r="G37" s="37">
        <v>7.0000000000000007E-2</v>
      </c>
      <c r="H37" s="37">
        <v>0.11</v>
      </c>
      <c r="I37" s="37">
        <v>0.56000000000000005</v>
      </c>
      <c r="J37" s="38">
        <v>0.33</v>
      </c>
      <c r="K37" s="22"/>
      <c r="L37" s="22"/>
      <c r="M37" s="22"/>
      <c r="N37" s="22"/>
      <c r="O37" s="22"/>
      <c r="P37" s="22"/>
    </row>
    <row r="38" spans="1:16" ht="39" customHeight="1">
      <c r="A38" s="22"/>
      <c r="B38" s="35"/>
      <c r="C38" s="1143" t="s">
        <v>523</v>
      </c>
      <c r="D38" s="1144"/>
      <c r="E38" s="1145"/>
      <c r="F38" s="36">
        <v>0.21</v>
      </c>
      <c r="G38" s="37">
        <v>0.2</v>
      </c>
      <c r="H38" s="37">
        <v>0.45</v>
      </c>
      <c r="I38" s="37">
        <v>0.25</v>
      </c>
      <c r="J38" s="38">
        <v>0.22</v>
      </c>
      <c r="K38" s="22"/>
      <c r="L38" s="22"/>
      <c r="M38" s="22"/>
      <c r="N38" s="22"/>
      <c r="O38" s="22"/>
      <c r="P38" s="22"/>
    </row>
    <row r="39" spans="1:16" ht="39" customHeight="1">
      <c r="A39" s="22"/>
      <c r="B39" s="35"/>
      <c r="C39" s="1143" t="s">
        <v>524</v>
      </c>
      <c r="D39" s="1144"/>
      <c r="E39" s="1145"/>
      <c r="F39" s="36">
        <v>0.6</v>
      </c>
      <c r="G39" s="37">
        <v>0.28999999999999998</v>
      </c>
      <c r="H39" s="37">
        <v>0.47</v>
      </c>
      <c r="I39" s="37">
        <v>0.09</v>
      </c>
      <c r="J39" s="38">
        <v>0.13</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525</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526</v>
      </c>
      <c r="D43" s="1147"/>
      <c r="E43" s="1148"/>
      <c r="F43" s="41">
        <v>0</v>
      </c>
      <c r="G43" s="42">
        <v>0</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11</v>
      </c>
      <c r="C45" s="1160"/>
      <c r="D45" s="58"/>
      <c r="E45" s="1165" t="s">
        <v>12</v>
      </c>
      <c r="F45" s="1165"/>
      <c r="G45" s="1165"/>
      <c r="H45" s="1165"/>
      <c r="I45" s="1165"/>
      <c r="J45" s="1166"/>
      <c r="K45" s="59">
        <v>1145</v>
      </c>
      <c r="L45" s="60">
        <v>1139</v>
      </c>
      <c r="M45" s="60">
        <v>1173</v>
      </c>
      <c r="N45" s="60">
        <v>1216</v>
      </c>
      <c r="O45" s="61">
        <v>1222</v>
      </c>
      <c r="P45" s="48"/>
      <c r="Q45" s="48"/>
      <c r="R45" s="48"/>
      <c r="S45" s="48"/>
      <c r="T45" s="48"/>
      <c r="U45" s="48"/>
    </row>
    <row r="46" spans="1:21" ht="30.75" customHeight="1">
      <c r="A46" s="48"/>
      <c r="B46" s="1161"/>
      <c r="C46" s="1162"/>
      <c r="D46" s="62"/>
      <c r="E46" s="1153" t="s">
        <v>13</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14</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15</v>
      </c>
      <c r="F48" s="1153"/>
      <c r="G48" s="1153"/>
      <c r="H48" s="1153"/>
      <c r="I48" s="1153"/>
      <c r="J48" s="1154"/>
      <c r="K48" s="63">
        <v>646</v>
      </c>
      <c r="L48" s="64">
        <v>649</v>
      </c>
      <c r="M48" s="64">
        <v>646</v>
      </c>
      <c r="N48" s="64">
        <v>640</v>
      </c>
      <c r="O48" s="65">
        <v>611</v>
      </c>
      <c r="P48" s="48"/>
      <c r="Q48" s="48"/>
      <c r="R48" s="48"/>
      <c r="S48" s="48"/>
      <c r="T48" s="48"/>
      <c r="U48" s="48"/>
    </row>
    <row r="49" spans="1:21" ht="30.75" customHeight="1">
      <c r="A49" s="48"/>
      <c r="B49" s="1161"/>
      <c r="C49" s="1162"/>
      <c r="D49" s="62"/>
      <c r="E49" s="1153" t="s">
        <v>16</v>
      </c>
      <c r="F49" s="1153"/>
      <c r="G49" s="1153"/>
      <c r="H49" s="1153"/>
      <c r="I49" s="1153"/>
      <c r="J49" s="1154"/>
      <c r="K49" s="63">
        <v>272</v>
      </c>
      <c r="L49" s="64">
        <v>206</v>
      </c>
      <c r="M49" s="64">
        <v>207</v>
      </c>
      <c r="N49" s="64">
        <v>193</v>
      </c>
      <c r="O49" s="65">
        <v>170</v>
      </c>
      <c r="P49" s="48"/>
      <c r="Q49" s="48"/>
      <c r="R49" s="48"/>
      <c r="S49" s="48"/>
      <c r="T49" s="48"/>
      <c r="U49" s="48"/>
    </row>
    <row r="50" spans="1:21" ht="30.75" customHeight="1">
      <c r="A50" s="48"/>
      <c r="B50" s="1161"/>
      <c r="C50" s="1162"/>
      <c r="D50" s="62"/>
      <c r="E50" s="1153" t="s">
        <v>17</v>
      </c>
      <c r="F50" s="1153"/>
      <c r="G50" s="1153"/>
      <c r="H50" s="1153"/>
      <c r="I50" s="1153"/>
      <c r="J50" s="1154"/>
      <c r="K50" s="63">
        <v>56</v>
      </c>
      <c r="L50" s="64">
        <v>32</v>
      </c>
      <c r="M50" s="64">
        <v>37</v>
      </c>
      <c r="N50" s="64">
        <v>19</v>
      </c>
      <c r="O50" s="65">
        <v>18</v>
      </c>
      <c r="P50" s="48"/>
      <c r="Q50" s="48"/>
      <c r="R50" s="48"/>
      <c r="S50" s="48"/>
      <c r="T50" s="48"/>
      <c r="U50" s="48"/>
    </row>
    <row r="51" spans="1:21" ht="30.75" customHeight="1">
      <c r="A51" s="48"/>
      <c r="B51" s="1163"/>
      <c r="C51" s="1164"/>
      <c r="D51" s="66"/>
      <c r="E51" s="1153" t="s">
        <v>18</v>
      </c>
      <c r="F51" s="1153"/>
      <c r="G51" s="1153"/>
      <c r="H51" s="1153"/>
      <c r="I51" s="1153"/>
      <c r="J51" s="1154"/>
      <c r="K51" s="63">
        <v>5</v>
      </c>
      <c r="L51" s="64">
        <v>1</v>
      </c>
      <c r="M51" s="64">
        <v>0</v>
      </c>
      <c r="N51" s="64">
        <v>2</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1797</v>
      </c>
      <c r="L52" s="64">
        <v>1733</v>
      </c>
      <c r="M52" s="64">
        <v>1742</v>
      </c>
      <c r="N52" s="64">
        <v>1774</v>
      </c>
      <c r="O52" s="65">
        <v>1772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327</v>
      </c>
      <c r="L53" s="69">
        <v>294</v>
      </c>
      <c r="M53" s="69">
        <v>321</v>
      </c>
      <c r="N53" s="69">
        <v>296</v>
      </c>
      <c r="O53" s="70">
        <v>250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9"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79" t="s">
        <v>24</v>
      </c>
      <c r="C41" s="1180"/>
      <c r="D41" s="81"/>
      <c r="E41" s="1181" t="s">
        <v>25</v>
      </c>
      <c r="F41" s="1181"/>
      <c r="G41" s="1181"/>
      <c r="H41" s="1182"/>
      <c r="I41" s="82">
        <v>10534</v>
      </c>
      <c r="J41" s="83">
        <v>11123</v>
      </c>
      <c r="K41" s="83">
        <v>12023</v>
      </c>
      <c r="L41" s="83">
        <v>12668</v>
      </c>
      <c r="M41" s="84">
        <v>13216</v>
      </c>
    </row>
    <row r="42" spans="2:13" ht="27.75" customHeight="1">
      <c r="B42" s="1169"/>
      <c r="C42" s="1170"/>
      <c r="D42" s="85"/>
      <c r="E42" s="1173" t="s">
        <v>26</v>
      </c>
      <c r="F42" s="1173"/>
      <c r="G42" s="1173"/>
      <c r="H42" s="1174"/>
      <c r="I42" s="86">
        <v>204</v>
      </c>
      <c r="J42" s="87">
        <v>311</v>
      </c>
      <c r="K42" s="87">
        <v>214</v>
      </c>
      <c r="L42" s="87">
        <v>157</v>
      </c>
      <c r="M42" s="88">
        <v>343</v>
      </c>
    </row>
    <row r="43" spans="2:13" ht="27.75" customHeight="1">
      <c r="B43" s="1169"/>
      <c r="C43" s="1170"/>
      <c r="D43" s="85"/>
      <c r="E43" s="1173" t="s">
        <v>27</v>
      </c>
      <c r="F43" s="1173"/>
      <c r="G43" s="1173"/>
      <c r="H43" s="1174"/>
      <c r="I43" s="86">
        <v>10278</v>
      </c>
      <c r="J43" s="87">
        <v>9807</v>
      </c>
      <c r="K43" s="87">
        <v>9549</v>
      </c>
      <c r="L43" s="87">
        <v>9193</v>
      </c>
      <c r="M43" s="88">
        <v>8706</v>
      </c>
    </row>
    <row r="44" spans="2:13" ht="27.75" customHeight="1">
      <c r="B44" s="1169"/>
      <c r="C44" s="1170"/>
      <c r="D44" s="85"/>
      <c r="E44" s="1173" t="s">
        <v>28</v>
      </c>
      <c r="F44" s="1173"/>
      <c r="G44" s="1173"/>
      <c r="H44" s="1174"/>
      <c r="I44" s="86">
        <v>1136</v>
      </c>
      <c r="J44" s="87">
        <v>1086</v>
      </c>
      <c r="K44" s="87">
        <v>1218</v>
      </c>
      <c r="L44" s="87">
        <v>1174</v>
      </c>
      <c r="M44" s="88">
        <v>1010</v>
      </c>
    </row>
    <row r="45" spans="2:13" ht="27.75" customHeight="1">
      <c r="B45" s="1169"/>
      <c r="C45" s="1170"/>
      <c r="D45" s="85"/>
      <c r="E45" s="1173" t="s">
        <v>29</v>
      </c>
      <c r="F45" s="1173"/>
      <c r="G45" s="1173"/>
      <c r="H45" s="1174"/>
      <c r="I45" s="86">
        <v>2849</v>
      </c>
      <c r="J45" s="87">
        <v>2931</v>
      </c>
      <c r="K45" s="87">
        <v>3028</v>
      </c>
      <c r="L45" s="87">
        <v>3009</v>
      </c>
      <c r="M45" s="88">
        <v>2775</v>
      </c>
    </row>
    <row r="46" spans="2:13" ht="27.75" customHeight="1">
      <c r="B46" s="1169"/>
      <c r="C46" s="1170"/>
      <c r="D46" s="85"/>
      <c r="E46" s="1173" t="s">
        <v>30</v>
      </c>
      <c r="F46" s="1173"/>
      <c r="G46" s="1173"/>
      <c r="H46" s="1174"/>
      <c r="I46" s="86" t="s">
        <v>474</v>
      </c>
      <c r="J46" s="87" t="s">
        <v>474</v>
      </c>
      <c r="K46" s="87" t="s">
        <v>474</v>
      </c>
      <c r="L46" s="87" t="s">
        <v>474</v>
      </c>
      <c r="M46" s="88" t="s">
        <v>474</v>
      </c>
    </row>
    <row r="47" spans="2:13" ht="27.75" customHeight="1">
      <c r="B47" s="1169"/>
      <c r="C47" s="1170"/>
      <c r="D47" s="85"/>
      <c r="E47" s="1173" t="s">
        <v>31</v>
      </c>
      <c r="F47" s="1173"/>
      <c r="G47" s="1173"/>
      <c r="H47" s="1174"/>
      <c r="I47" s="86" t="s">
        <v>474</v>
      </c>
      <c r="J47" s="87" t="s">
        <v>474</v>
      </c>
      <c r="K47" s="87" t="s">
        <v>474</v>
      </c>
      <c r="L47" s="87" t="s">
        <v>474</v>
      </c>
      <c r="M47" s="88" t="s">
        <v>474</v>
      </c>
    </row>
    <row r="48" spans="2:13" ht="27.75" customHeight="1">
      <c r="B48" s="1171"/>
      <c r="C48" s="1172"/>
      <c r="D48" s="85"/>
      <c r="E48" s="1173" t="s">
        <v>32</v>
      </c>
      <c r="F48" s="1173"/>
      <c r="G48" s="1173"/>
      <c r="H48" s="1174"/>
      <c r="I48" s="86" t="s">
        <v>474</v>
      </c>
      <c r="J48" s="87" t="s">
        <v>474</v>
      </c>
      <c r="K48" s="87" t="s">
        <v>474</v>
      </c>
      <c r="L48" s="87" t="s">
        <v>474</v>
      </c>
      <c r="M48" s="88" t="s">
        <v>474</v>
      </c>
    </row>
    <row r="49" spans="2:13" ht="27.75" customHeight="1">
      <c r="B49" s="1167" t="s">
        <v>33</v>
      </c>
      <c r="C49" s="1168"/>
      <c r="D49" s="89"/>
      <c r="E49" s="1173" t="s">
        <v>34</v>
      </c>
      <c r="F49" s="1173"/>
      <c r="G49" s="1173"/>
      <c r="H49" s="1174"/>
      <c r="I49" s="86">
        <v>1658</v>
      </c>
      <c r="J49" s="87">
        <v>2210</v>
      </c>
      <c r="K49" s="87">
        <v>2281</v>
      </c>
      <c r="L49" s="87">
        <v>2632</v>
      </c>
      <c r="M49" s="88">
        <v>2632</v>
      </c>
    </row>
    <row r="50" spans="2:13" ht="27.75" customHeight="1">
      <c r="B50" s="1169"/>
      <c r="C50" s="1170"/>
      <c r="D50" s="85"/>
      <c r="E50" s="1173" t="s">
        <v>35</v>
      </c>
      <c r="F50" s="1173"/>
      <c r="G50" s="1173"/>
      <c r="H50" s="1174"/>
      <c r="I50" s="86">
        <v>5802</v>
      </c>
      <c r="J50" s="87">
        <v>5597</v>
      </c>
      <c r="K50" s="87">
        <v>5457</v>
      </c>
      <c r="L50" s="87">
        <v>5210</v>
      </c>
      <c r="M50" s="88">
        <v>5057</v>
      </c>
    </row>
    <row r="51" spans="2:13" ht="27.75" customHeight="1">
      <c r="B51" s="1171"/>
      <c r="C51" s="1172"/>
      <c r="D51" s="85"/>
      <c r="E51" s="1173" t="s">
        <v>36</v>
      </c>
      <c r="F51" s="1173"/>
      <c r="G51" s="1173"/>
      <c r="H51" s="1174"/>
      <c r="I51" s="86">
        <v>16014</v>
      </c>
      <c r="J51" s="87">
        <v>16580</v>
      </c>
      <c r="K51" s="87">
        <v>17040</v>
      </c>
      <c r="L51" s="87">
        <v>17631</v>
      </c>
      <c r="M51" s="88">
        <v>17984</v>
      </c>
    </row>
    <row r="52" spans="2:13" ht="27.75" customHeight="1" thickBot="1">
      <c r="B52" s="1175" t="s">
        <v>37</v>
      </c>
      <c r="C52" s="1176"/>
      <c r="D52" s="90"/>
      <c r="E52" s="1177" t="s">
        <v>38</v>
      </c>
      <c r="F52" s="1177"/>
      <c r="G52" s="1177"/>
      <c r="H52" s="1178"/>
      <c r="I52" s="91">
        <v>1527</v>
      </c>
      <c r="J52" s="92">
        <v>873</v>
      </c>
      <c r="K52" s="92">
        <v>1253</v>
      </c>
      <c r="L52" s="92">
        <v>728</v>
      </c>
      <c r="M52" s="93">
        <v>377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20959</v>
      </c>
      <c r="E3" s="116"/>
      <c r="F3" s="117">
        <v>38558</v>
      </c>
      <c r="G3" s="118"/>
      <c r="H3" s="119"/>
    </row>
    <row r="4" spans="1:8">
      <c r="A4" s="120"/>
      <c r="B4" s="121"/>
      <c r="C4" s="122"/>
      <c r="D4" s="123">
        <v>7398</v>
      </c>
      <c r="E4" s="124"/>
      <c r="F4" s="125">
        <v>24217</v>
      </c>
      <c r="G4" s="126"/>
      <c r="H4" s="127"/>
    </row>
    <row r="5" spans="1:8">
      <c r="A5" s="108" t="s">
        <v>508</v>
      </c>
      <c r="B5" s="113"/>
      <c r="C5" s="114"/>
      <c r="D5" s="115">
        <v>29303</v>
      </c>
      <c r="E5" s="116"/>
      <c r="F5" s="117">
        <v>40203</v>
      </c>
      <c r="G5" s="118"/>
      <c r="H5" s="119"/>
    </row>
    <row r="6" spans="1:8">
      <c r="A6" s="120"/>
      <c r="B6" s="121"/>
      <c r="C6" s="122"/>
      <c r="D6" s="123">
        <v>16744</v>
      </c>
      <c r="E6" s="124"/>
      <c r="F6" s="125">
        <v>23352</v>
      </c>
      <c r="G6" s="126"/>
      <c r="H6" s="127"/>
    </row>
    <row r="7" spans="1:8">
      <c r="A7" s="108" t="s">
        <v>509</v>
      </c>
      <c r="B7" s="113"/>
      <c r="C7" s="114"/>
      <c r="D7" s="115">
        <v>34449</v>
      </c>
      <c r="E7" s="116"/>
      <c r="F7" s="117">
        <v>47569</v>
      </c>
      <c r="G7" s="118"/>
      <c r="H7" s="119"/>
    </row>
    <row r="8" spans="1:8">
      <c r="A8" s="120"/>
      <c r="B8" s="121"/>
      <c r="C8" s="122"/>
      <c r="D8" s="123">
        <v>18537</v>
      </c>
      <c r="E8" s="124"/>
      <c r="F8" s="125">
        <v>26255</v>
      </c>
      <c r="G8" s="126"/>
      <c r="H8" s="127"/>
    </row>
    <row r="9" spans="1:8">
      <c r="A9" s="108" t="s">
        <v>510</v>
      </c>
      <c r="B9" s="113"/>
      <c r="C9" s="114"/>
      <c r="D9" s="115">
        <v>29483</v>
      </c>
      <c r="E9" s="116"/>
      <c r="F9" s="117">
        <v>50880</v>
      </c>
      <c r="G9" s="118"/>
      <c r="H9" s="119"/>
    </row>
    <row r="10" spans="1:8">
      <c r="A10" s="120"/>
      <c r="B10" s="121"/>
      <c r="C10" s="122"/>
      <c r="D10" s="123">
        <v>9648</v>
      </c>
      <c r="E10" s="124"/>
      <c r="F10" s="125">
        <v>26879</v>
      </c>
      <c r="G10" s="126"/>
      <c r="H10" s="127"/>
    </row>
    <row r="11" spans="1:8">
      <c r="A11" s="108" t="s">
        <v>511</v>
      </c>
      <c r="B11" s="113"/>
      <c r="C11" s="114"/>
      <c r="D11" s="115">
        <v>32493</v>
      </c>
      <c r="E11" s="116"/>
      <c r="F11" s="117">
        <v>63956</v>
      </c>
      <c r="G11" s="118"/>
      <c r="H11" s="119"/>
    </row>
    <row r="12" spans="1:8">
      <c r="A12" s="120"/>
      <c r="B12" s="121"/>
      <c r="C12" s="128"/>
      <c r="D12" s="123">
        <v>7333</v>
      </c>
      <c r="E12" s="124"/>
      <c r="F12" s="125">
        <v>29239</v>
      </c>
      <c r="G12" s="126"/>
      <c r="H12" s="127"/>
    </row>
    <row r="13" spans="1:8">
      <c r="A13" s="108"/>
      <c r="B13" s="113"/>
      <c r="C13" s="129"/>
      <c r="D13" s="130">
        <v>29337</v>
      </c>
      <c r="E13" s="131"/>
      <c r="F13" s="132">
        <v>48233</v>
      </c>
      <c r="G13" s="133"/>
      <c r="H13" s="119"/>
    </row>
    <row r="14" spans="1:8">
      <c r="A14" s="120"/>
      <c r="B14" s="121"/>
      <c r="C14" s="122"/>
      <c r="D14" s="123">
        <v>11932</v>
      </c>
      <c r="E14" s="124"/>
      <c r="F14" s="125">
        <v>25988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2.6</v>
      </c>
      <c r="C19" s="134">
        <f>ROUND(VALUE(SUBSTITUTE(実質収支比率等に係る経年分析!G$48,"▲","-")),2)</f>
        <v>3.68</v>
      </c>
      <c r="D19" s="134">
        <f>ROUND(VALUE(SUBSTITUTE(実質収支比率等に係る経年分析!H$48,"▲","-")),2)</f>
        <v>3.77</v>
      </c>
      <c r="E19" s="134">
        <f>ROUND(VALUE(SUBSTITUTE(実質収支比率等に係る経年分析!I$48,"▲","-")),2)</f>
        <v>3.9</v>
      </c>
      <c r="F19" s="134">
        <f>ROUND(VALUE(SUBSTITUTE(実質収支比率等に係る経年分析!J$48,"▲","-")),2)</f>
        <v>4.8899999999999997</v>
      </c>
    </row>
    <row r="20" spans="1:11">
      <c r="A20" s="134" t="s">
        <v>43</v>
      </c>
      <c r="B20" s="134">
        <f>ROUND(VALUE(SUBSTITUTE(実質収支比率等に係る経年分析!F$47,"▲","-")),2)</f>
        <v>10.11</v>
      </c>
      <c r="C20" s="134">
        <f>ROUND(VALUE(SUBSTITUTE(実質収支比率等に係る経年分析!G$47,"▲","-")),2)</f>
        <v>15.66</v>
      </c>
      <c r="D20" s="134">
        <f>ROUND(VALUE(SUBSTITUTE(実質収支比率等に係る経年分析!H$47,"▲","-")),2)</f>
        <v>17.559999999999999</v>
      </c>
      <c r="E20" s="134">
        <f>ROUND(VALUE(SUBSTITUTE(実質収支比率等に係る経年分析!I$47,"▲","-")),2)</f>
        <v>20.32</v>
      </c>
      <c r="F20" s="134">
        <f>ROUND(VALUE(SUBSTITUTE(実質収支比率等に係る経年分析!J$47,"▲","-")),2)</f>
        <v>20.18</v>
      </c>
    </row>
    <row r="21" spans="1:11">
      <c r="A21" s="134" t="s">
        <v>44</v>
      </c>
      <c r="B21" s="134">
        <f>IF(ISNUMBER(VALUE(SUBSTITUTE(実質収支比率等に係る経年分析!F$49,"▲","-"))),ROUND(VALUE(SUBSTITUTE(実質収支比率等に係る経年分析!F$49,"▲","-")),2),NA())</f>
        <v>2.3199999999999998</v>
      </c>
      <c r="C21" s="134">
        <f>IF(ISNUMBER(VALUE(SUBSTITUTE(実質収支比率等に係る経年分析!G$49,"▲","-"))),ROUND(VALUE(SUBSTITUTE(実質収支比率等に係る経年分析!G$49,"▲","-")),2),NA())</f>
        <v>7.04</v>
      </c>
      <c r="D21" s="134">
        <f>IF(ISNUMBER(VALUE(SUBSTITUTE(実質収支比率等に係る経年分析!H$49,"▲","-"))),ROUND(VALUE(SUBSTITUTE(実質収支比率等に係る経年分析!H$49,"▲","-")),2),NA())</f>
        <v>1.94</v>
      </c>
      <c r="E21" s="134">
        <f>IF(ISNUMBER(VALUE(SUBSTITUTE(実質収支比率等に係る経年分析!I$49,"▲","-"))),ROUND(VALUE(SUBSTITUTE(実質収支比率等に係る経年分析!I$49,"▲","-")),2),NA())</f>
        <v>3.23</v>
      </c>
      <c r="F21" s="134">
        <f>IF(ISNUMBER(VALUE(SUBSTITUTE(実質収支比率等に係る経年分析!J$49,"▲","-"))),ROUND(VALUE(SUBSTITUTE(実質収支比率等に係る経年分析!J$49,"▲","-")),2),NA())</f>
        <v>1.1599999999999999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0.22</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0.56000000000000005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4.8899999999999997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4.83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7.27</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1797</v>
      </c>
      <c r="E42" s="136"/>
      <c r="F42" s="136"/>
      <c r="G42" s="136">
        <f>'実質公債費比率（分子）の構造'!L$52</f>
        <v>1733</v>
      </c>
      <c r="H42" s="136"/>
      <c r="I42" s="136"/>
      <c r="J42" s="136">
        <f>'実質公債費比率（分子）の構造'!M$52</f>
        <v>1742</v>
      </c>
      <c r="K42" s="136"/>
      <c r="L42" s="136"/>
      <c r="M42" s="136">
        <f>'実質公債費比率（分子）の構造'!N$52</f>
        <v>1774</v>
      </c>
      <c r="N42" s="136"/>
      <c r="O42" s="136"/>
      <c r="P42" s="136">
        <f>'実質公債費比率（分子）の構造'!O$52</f>
        <v>1772</v>
      </c>
    </row>
    <row r="43" spans="1:16">
      <c r="A43" s="136" t="s">
        <v>52</v>
      </c>
      <c r="B43" s="136">
        <f>'実質公債費比率（分子）の構造'!K$51</f>
        <v>5</v>
      </c>
      <c r="C43" s="136"/>
      <c r="D43" s="136"/>
      <c r="E43" s="136">
        <f>'実質公債費比率（分子）の構造'!L$51</f>
        <v>1</v>
      </c>
      <c r="F43" s="136"/>
      <c r="G43" s="136"/>
      <c r="H43" s="136">
        <f>'実質公債費比率（分子）の構造'!M$51</f>
        <v>0</v>
      </c>
      <c r="I43" s="136"/>
      <c r="J43" s="136"/>
      <c r="K43" s="136">
        <f>'実質公債費比率（分子）の構造'!N$51</f>
        <v>2</v>
      </c>
      <c r="L43" s="136"/>
      <c r="M43" s="136"/>
      <c r="N43" s="136">
        <f>'実質公債費比率（分子）の構造'!O$51</f>
        <v>1</v>
      </c>
      <c r="O43" s="136"/>
      <c r="P43" s="136"/>
    </row>
    <row r="44" spans="1:16">
      <c r="A44" s="136" t="s">
        <v>53</v>
      </c>
      <c r="B44" s="136">
        <f>'実質公債費比率（分子）の構造'!K$50</f>
        <v>56</v>
      </c>
      <c r="C44" s="136"/>
      <c r="D44" s="136"/>
      <c r="E44" s="136">
        <f>'実質公債費比率（分子）の構造'!L$50</f>
        <v>32</v>
      </c>
      <c r="F44" s="136"/>
      <c r="G44" s="136"/>
      <c r="H44" s="136">
        <f>'実質公債費比率（分子）の構造'!M$50</f>
        <v>37</v>
      </c>
      <c r="I44" s="136"/>
      <c r="J44" s="136"/>
      <c r="K44" s="136">
        <f>'実質公債費比率（分子）の構造'!N$50</f>
        <v>19</v>
      </c>
      <c r="L44" s="136"/>
      <c r="M44" s="136"/>
      <c r="N44" s="136">
        <f>'実質公債費比率（分子）の構造'!O$50</f>
        <v>18</v>
      </c>
      <c r="O44" s="136"/>
      <c r="P44" s="136"/>
    </row>
    <row r="45" spans="1:16">
      <c r="A45" s="136" t="s">
        <v>54</v>
      </c>
      <c r="B45" s="136">
        <f>'実質公債費比率（分子）の構造'!K$49</f>
        <v>272</v>
      </c>
      <c r="C45" s="136"/>
      <c r="D45" s="136"/>
      <c r="E45" s="136">
        <f>'実質公債費比率（分子）の構造'!L$49</f>
        <v>206</v>
      </c>
      <c r="F45" s="136"/>
      <c r="G45" s="136"/>
      <c r="H45" s="136">
        <f>'実質公債費比率（分子）の構造'!M$49</f>
        <v>207</v>
      </c>
      <c r="I45" s="136"/>
      <c r="J45" s="136"/>
      <c r="K45" s="136">
        <f>'実質公債費比率（分子）の構造'!N$49</f>
        <v>193</v>
      </c>
      <c r="L45" s="136"/>
      <c r="M45" s="136"/>
      <c r="N45" s="136">
        <f>'実質公債費比率（分子）の構造'!O$49</f>
        <v>170</v>
      </c>
      <c r="O45" s="136"/>
      <c r="P45" s="136"/>
    </row>
    <row r="46" spans="1:16">
      <c r="A46" s="136" t="s">
        <v>55</v>
      </c>
      <c r="B46" s="136">
        <f>'実質公債費比率（分子）の構造'!K$48</f>
        <v>646</v>
      </c>
      <c r="C46" s="136"/>
      <c r="D46" s="136"/>
      <c r="E46" s="136">
        <f>'実質公債費比率（分子）の構造'!L$48</f>
        <v>649</v>
      </c>
      <c r="F46" s="136"/>
      <c r="G46" s="136"/>
      <c r="H46" s="136">
        <f>'実質公債費比率（分子）の構造'!M$48</f>
        <v>646</v>
      </c>
      <c r="I46" s="136"/>
      <c r="J46" s="136"/>
      <c r="K46" s="136">
        <f>'実質公債費比率（分子）の構造'!N$48</f>
        <v>640</v>
      </c>
      <c r="L46" s="136"/>
      <c r="M46" s="136"/>
      <c r="N46" s="136">
        <f>'実質公債費比率（分子）の構造'!O$48</f>
        <v>611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1145</v>
      </c>
      <c r="C49" s="136"/>
      <c r="D49" s="136"/>
      <c r="E49" s="136">
        <f>'実質公債費比率（分子）の構造'!L$45</f>
        <v>1139</v>
      </c>
      <c r="F49" s="136"/>
      <c r="G49" s="136"/>
      <c r="H49" s="136">
        <f>'実質公債費比率（分子）の構造'!M$45</f>
        <v>1173</v>
      </c>
      <c r="I49" s="136"/>
      <c r="J49" s="136"/>
      <c r="K49" s="136">
        <f>'実質公債費比率（分子）の構造'!N$45</f>
        <v>1216</v>
      </c>
      <c r="L49" s="136"/>
      <c r="M49" s="136"/>
      <c r="N49" s="136">
        <f>'実質公債費比率（分子）の構造'!O$45</f>
        <v>1222</v>
      </c>
      <c r="O49" s="136"/>
      <c r="P49" s="136"/>
    </row>
    <row r="50" spans="1:16">
      <c r="A50" s="136" t="s">
        <v>59</v>
      </c>
      <c r="B50" s="136" t="e">
        <f>NA()</f>
        <v>#N/A</v>
      </c>
      <c r="C50" s="136">
        <f>IF(ISNUMBER('実質公債費比率（分子）の構造'!K$53),'実質公債費比率（分子）の構造'!K$53,NA())</f>
        <v>327</v>
      </c>
      <c r="D50" s="136" t="e">
        <f>NA()</f>
        <v>#N/A</v>
      </c>
      <c r="E50" s="136" t="e">
        <f>NA()</f>
        <v>#N/A</v>
      </c>
      <c r="F50" s="136">
        <f>IF(ISNUMBER('実質公債費比率（分子）の構造'!L$53),'実質公債費比率（分子）の構造'!L$53,NA())</f>
        <v>294</v>
      </c>
      <c r="G50" s="136" t="e">
        <f>NA()</f>
        <v>#N/A</v>
      </c>
      <c r="H50" s="136" t="e">
        <f>NA()</f>
        <v>#N/A</v>
      </c>
      <c r="I50" s="136">
        <f>IF(ISNUMBER('実質公債費比率（分子）の構造'!M$53),'実質公債費比率（分子）の構造'!M$53,NA())</f>
        <v>321</v>
      </c>
      <c r="J50" s="136" t="e">
        <f>NA()</f>
        <v>#N/A</v>
      </c>
      <c r="K50" s="136" t="e">
        <f>NA()</f>
        <v>#N/A</v>
      </c>
      <c r="L50" s="136">
        <f>IF(ISNUMBER('実質公債費比率（分子）の構造'!N$53),'実質公債費比率（分子）の構造'!N$53,NA())</f>
        <v>296</v>
      </c>
      <c r="M50" s="136" t="e">
        <f>NA()</f>
        <v>#N/A</v>
      </c>
      <c r="N50" s="136" t="e">
        <f>NA()</f>
        <v>#N/A</v>
      </c>
      <c r="O50" s="136">
        <f>IF(ISNUMBER('実質公債費比率（分子）の構造'!O$53),'実質公債費比率（分子）の構造'!O$53,NA())</f>
        <v>250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16014</v>
      </c>
      <c r="E56" s="135"/>
      <c r="F56" s="135"/>
      <c r="G56" s="135">
        <f>'将来負担比率（分子）の構造'!J$51</f>
        <v>16580</v>
      </c>
      <c r="H56" s="135"/>
      <c r="I56" s="135"/>
      <c r="J56" s="135">
        <f>'将来負担比率（分子）の構造'!K$51</f>
        <v>17040</v>
      </c>
      <c r="K56" s="135"/>
      <c r="L56" s="135"/>
      <c r="M56" s="135">
        <f>'将来負担比率（分子）の構造'!L$51</f>
        <v>17631</v>
      </c>
      <c r="N56" s="135"/>
      <c r="O56" s="135"/>
      <c r="P56" s="135">
        <f>'将来負担比率（分子）の構造'!M$51</f>
        <v>17984</v>
      </c>
    </row>
    <row r="57" spans="1:16">
      <c r="A57" s="135" t="s">
        <v>35</v>
      </c>
      <c r="B57" s="135"/>
      <c r="C57" s="135"/>
      <c r="D57" s="135">
        <f>'将来負担比率（分子）の構造'!I$50</f>
        <v>5802</v>
      </c>
      <c r="E57" s="135"/>
      <c r="F57" s="135"/>
      <c r="G57" s="135">
        <f>'将来負担比率（分子）の構造'!J$50</f>
        <v>5597</v>
      </c>
      <c r="H57" s="135"/>
      <c r="I57" s="135"/>
      <c r="J57" s="135">
        <f>'将来負担比率（分子）の構造'!K$50</f>
        <v>5457</v>
      </c>
      <c r="K57" s="135"/>
      <c r="L57" s="135"/>
      <c r="M57" s="135">
        <f>'将来負担比率（分子）の構造'!L$50</f>
        <v>5210</v>
      </c>
      <c r="N57" s="135"/>
      <c r="O57" s="135"/>
      <c r="P57" s="135">
        <f>'将来負担比率（分子）の構造'!M$50</f>
        <v>5057</v>
      </c>
    </row>
    <row r="58" spans="1:16">
      <c r="A58" s="135" t="s">
        <v>34</v>
      </c>
      <c r="B58" s="135"/>
      <c r="C58" s="135"/>
      <c r="D58" s="135">
        <f>'将来負担比率（分子）の構造'!I$49</f>
        <v>1658</v>
      </c>
      <c r="E58" s="135"/>
      <c r="F58" s="135"/>
      <c r="G58" s="135">
        <f>'将来負担比率（分子）の構造'!J$49</f>
        <v>2210</v>
      </c>
      <c r="H58" s="135"/>
      <c r="I58" s="135"/>
      <c r="J58" s="135">
        <f>'将来負担比率（分子）の構造'!K$49</f>
        <v>2281</v>
      </c>
      <c r="K58" s="135"/>
      <c r="L58" s="135"/>
      <c r="M58" s="135">
        <f>'将来負担比率（分子）の構造'!L$49</f>
        <v>2632</v>
      </c>
      <c r="N58" s="135"/>
      <c r="O58" s="135"/>
      <c r="P58" s="135">
        <f>'将来負担比率（分子）の構造'!M$49</f>
        <v>2632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2849</v>
      </c>
      <c r="C62" s="135"/>
      <c r="D62" s="135"/>
      <c r="E62" s="135">
        <f>'将来負担比率（分子）の構造'!J$45</f>
        <v>2931</v>
      </c>
      <c r="F62" s="135"/>
      <c r="G62" s="135"/>
      <c r="H62" s="135">
        <f>'将来負担比率（分子）の構造'!K$45</f>
        <v>3028</v>
      </c>
      <c r="I62" s="135"/>
      <c r="J62" s="135"/>
      <c r="K62" s="135">
        <f>'将来負担比率（分子）の構造'!L$45</f>
        <v>3009</v>
      </c>
      <c r="L62" s="135"/>
      <c r="M62" s="135"/>
      <c r="N62" s="135">
        <f>'将来負担比率（分子）の構造'!M$45</f>
        <v>2775</v>
      </c>
      <c r="O62" s="135"/>
      <c r="P62" s="135"/>
    </row>
    <row r="63" spans="1:16">
      <c r="A63" s="135" t="s">
        <v>28</v>
      </c>
      <c r="B63" s="135">
        <f>'将来負担比率（分子）の構造'!I$44</f>
        <v>1136</v>
      </c>
      <c r="C63" s="135"/>
      <c r="D63" s="135"/>
      <c r="E63" s="135">
        <f>'将来負担比率（分子）の構造'!J$44</f>
        <v>1086</v>
      </c>
      <c r="F63" s="135"/>
      <c r="G63" s="135"/>
      <c r="H63" s="135">
        <f>'将来負担比率（分子）の構造'!K$44</f>
        <v>1218</v>
      </c>
      <c r="I63" s="135"/>
      <c r="J63" s="135"/>
      <c r="K63" s="135">
        <f>'将来負担比率（分子）の構造'!L$44</f>
        <v>1174</v>
      </c>
      <c r="L63" s="135"/>
      <c r="M63" s="135"/>
      <c r="N63" s="135">
        <f>'将来負担比率（分子）の構造'!M$44</f>
        <v>1010</v>
      </c>
      <c r="O63" s="135"/>
      <c r="P63" s="135"/>
    </row>
    <row r="64" spans="1:16">
      <c r="A64" s="135" t="s">
        <v>27</v>
      </c>
      <c r="B64" s="135">
        <f>'将来負担比率（分子）の構造'!I$43</f>
        <v>10278</v>
      </c>
      <c r="C64" s="135"/>
      <c r="D64" s="135"/>
      <c r="E64" s="135">
        <f>'将来負担比率（分子）の構造'!J$43</f>
        <v>9807</v>
      </c>
      <c r="F64" s="135"/>
      <c r="G64" s="135"/>
      <c r="H64" s="135">
        <f>'将来負担比率（分子）の構造'!K$43</f>
        <v>9549</v>
      </c>
      <c r="I64" s="135"/>
      <c r="J64" s="135"/>
      <c r="K64" s="135">
        <f>'将来負担比率（分子）の構造'!L$43</f>
        <v>9193</v>
      </c>
      <c r="L64" s="135"/>
      <c r="M64" s="135"/>
      <c r="N64" s="135">
        <f>'将来負担比率（分子）の構造'!M$43</f>
        <v>8706</v>
      </c>
      <c r="O64" s="135"/>
      <c r="P64" s="135"/>
    </row>
    <row r="65" spans="1:16">
      <c r="A65" s="135" t="s">
        <v>26</v>
      </c>
      <c r="B65" s="135">
        <f>'将来負担比率（分子）の構造'!I$42</f>
        <v>204</v>
      </c>
      <c r="C65" s="135"/>
      <c r="D65" s="135"/>
      <c r="E65" s="135">
        <f>'将来負担比率（分子）の構造'!J$42</f>
        <v>311</v>
      </c>
      <c r="F65" s="135"/>
      <c r="G65" s="135"/>
      <c r="H65" s="135">
        <f>'将来負担比率（分子）の構造'!K$42</f>
        <v>214</v>
      </c>
      <c r="I65" s="135"/>
      <c r="J65" s="135"/>
      <c r="K65" s="135">
        <f>'将来負担比率（分子）の構造'!L$42</f>
        <v>157</v>
      </c>
      <c r="L65" s="135"/>
      <c r="M65" s="135"/>
      <c r="N65" s="135">
        <f>'将来負担比率（分子）の構造'!M$42</f>
        <v>343</v>
      </c>
      <c r="O65" s="135"/>
      <c r="P65" s="135"/>
    </row>
    <row r="66" spans="1:16">
      <c r="A66" s="135" t="s">
        <v>25</v>
      </c>
      <c r="B66" s="135">
        <f>'将来負担比率（分子）の構造'!I$41</f>
        <v>10534</v>
      </c>
      <c r="C66" s="135"/>
      <c r="D66" s="135"/>
      <c r="E66" s="135">
        <f>'将来負担比率（分子）の構造'!J$41</f>
        <v>11123</v>
      </c>
      <c r="F66" s="135"/>
      <c r="G66" s="135"/>
      <c r="H66" s="135">
        <f>'将来負担比率（分子）の構造'!K$41</f>
        <v>12023</v>
      </c>
      <c r="I66" s="135"/>
      <c r="J66" s="135"/>
      <c r="K66" s="135">
        <f>'将来負担比率（分子）の構造'!L$41</f>
        <v>12668</v>
      </c>
      <c r="L66" s="135"/>
      <c r="M66" s="135"/>
      <c r="N66" s="135">
        <f>'将来負担比率（分子）の構造'!M$41</f>
        <v>13216</v>
      </c>
      <c r="O66" s="135"/>
      <c r="P66" s="135"/>
    </row>
    <row r="67" spans="1:16">
      <c r="A67" s="135" t="s">
        <v>63</v>
      </c>
      <c r="B67" s="135" t="e">
        <f>NA()</f>
        <v>#N/A</v>
      </c>
      <c r="C67" s="135">
        <f>IF(ISNUMBER('将来負担比率（分子）の構造'!I$52), IF('将来負担比率（分子）の構造'!I$52 &lt; 0, 0, '将来負担比率（分子）の構造'!I$52), NA())</f>
        <v>1527</v>
      </c>
      <c r="D67" s="135" t="e">
        <f>NA()</f>
        <v>#N/A</v>
      </c>
      <c r="E67" s="135" t="e">
        <f>NA()</f>
        <v>#N/A</v>
      </c>
      <c r="F67" s="135">
        <f>IF(ISNUMBER('将来負担比率（分子）の構造'!J$52), IF('将来負担比率（分子）の構造'!J$52 &lt; 0, 0, '将来負担比率（分子）の構造'!J$52), NA())</f>
        <v>873</v>
      </c>
      <c r="G67" s="135" t="e">
        <f>NA()</f>
        <v>#N/A</v>
      </c>
      <c r="H67" s="135" t="e">
        <f>NA()</f>
        <v>#N/A</v>
      </c>
      <c r="I67" s="135">
        <f>IF(ISNUMBER('将来負担比率（分子）の構造'!K$52), IF('将来負担比率（分子）の構造'!K$52 &lt; 0, 0, '将来負担比率（分子）の構造'!K$52), NA())</f>
        <v>1253</v>
      </c>
      <c r="J67" s="135" t="e">
        <f>NA()</f>
        <v>#N/A</v>
      </c>
      <c r="K67" s="135" t="e">
        <f>NA()</f>
        <v>#N/A</v>
      </c>
      <c r="L67" s="135">
        <f>IF(ISNUMBER('将来負担比率（分子）の構造'!L$52), IF('将来負担比率（分子）の構造'!L$52 &lt; 0, 0, '将来負担比率（分子）の構造'!L$52), NA())</f>
        <v>728</v>
      </c>
      <c r="M67" s="135" t="e">
        <f>NA()</f>
        <v>#N/A</v>
      </c>
      <c r="N67" s="135" t="e">
        <f>NA()</f>
        <v>#N/A</v>
      </c>
      <c r="O67" s="135">
        <f>IF(ISNUMBER('将来負担比率（分子）の構造'!M$52), IF('将来負担比率（分子）の構造'!M$52 &lt; 0, 0, '将来負担比率（分子）の構造'!M$52), NA())</f>
        <v>377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setup</cp:lastModifiedBy>
  <cp:lastPrinted>2015-04-30T06:26:18Z</cp:lastPrinted>
  <dcterms:created xsi:type="dcterms:W3CDTF">2015-02-17T07:08:49Z</dcterms:created>
  <dcterms:modified xsi:type="dcterms:W3CDTF">2015-04-30T08:31:53Z</dcterms:modified>
  <cp:category/>
</cp:coreProperties>
</file>