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A0AFBB51-52A7-44D6-8102-9BF1A0A88D53}" xr6:coauthVersionLast="47" xr6:coauthVersionMax="47" xr10:uidLastSave="{00000000-0000-0000-0000-000000000000}"/>
  <bookViews>
    <workbookView xWindow="6840" yWindow="945" windowWidth="2119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E41" i="10"/>
  <c r="AM41" i="10"/>
  <c r="U41" i="10"/>
  <c r="C41" i="10"/>
  <c r="BE40" i="10"/>
  <c r="AM40" i="10"/>
  <c r="U40" i="10"/>
  <c r="C40" i="10"/>
  <c r="BE39" i="10"/>
  <c r="AM39" i="10"/>
  <c r="U39" i="10"/>
  <c r="C39" i="10"/>
  <c r="BE38" i="10"/>
  <c r="AM38" i="10"/>
  <c r="U38" i="10"/>
  <c r="C38" i="10"/>
  <c r="BE37" i="10"/>
  <c r="AM37" i="10"/>
  <c r="U37" i="10"/>
  <c r="BE36" i="10"/>
  <c r="BE35" i="10"/>
  <c r="BE34"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 r="AM36" i="10" s="1"/>
  <c r="BW34" i="10" l="1"/>
  <c r="BW35" i="10" s="1"/>
  <c r="BW36" i="10" s="1"/>
  <c r="BW37" i="10" s="1"/>
  <c r="BW38" i="10" s="1"/>
  <c r="BW39" i="10" s="1"/>
  <c r="BW40" i="10" s="1"/>
  <c r="BW41" i="10" s="1"/>
  <c r="CO34" i="10" l="1"/>
  <c r="CO35" i="10" s="1"/>
  <c r="CO36" i="10" s="1"/>
  <c r="CO37" i="10" s="1"/>
  <c r="CO38" i="10" s="1"/>
  <c r="CO39" i="10" s="1"/>
  <c r="CO40" i="10" s="1"/>
  <c r="CO41" i="10" s="1"/>
</calcChain>
</file>

<file path=xl/sharedStrings.xml><?xml version="1.0" encoding="utf-8"?>
<sst xmlns="http://schemas.openxmlformats.org/spreadsheetml/2006/main" count="1142" uniqueCount="587">
  <si>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</si>
  <si>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</si>
  <si>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</si>
  <si>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</si>
  <si>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</si>
  <si>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</si>
  <si>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</si>
  <si>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</si>
  <si>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</si>
  <si>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</si>
  <si>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</si>
  <si>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</si>
  <si>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</si>
  <si>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</si>
  <si>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</si>
  <si>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</si>
  <si>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</si>
  <si>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</si>
  <si>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</si>
  <si>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</si>
  <si>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</si>
  <si>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</si>
  <si>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</si>
  <si>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</si>
  <si>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</si>
  <si>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</si>
  <si>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</si>
  <si>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</si>
  <si>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</si>
  <si>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</si>
  <si>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</si>
  <si>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</si>
  <si>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</si>
  <si>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</si>
  <si>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</si>
  <si>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</si>
  <si>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</si>
  <si>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</si>
  <si>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</si>
  <si>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</si>
  <si>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</si>
  <si>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</si>
  <si>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</si>
  <si>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</si>
  <si>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</si>
  <si>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</si>
  <si>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</si>
  <si>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</si>
  <si>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</si>
  <si>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</si>
  <si>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</si>
  <si>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</si>
  <si>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</si>
  <si>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</si>
  <si>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</si>
  <si>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</si>
  <si>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</si>
  <si>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</si>
  <si>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</si>
  <si>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</si>
  <si>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</si>
  <si>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</si>
  <si>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</si>
  <si>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</si>
  <si>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</si>
  <si>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</si>
  <si>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</si>
  <si>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</si>
  <si>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</si>
  <si>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</si>
  <si>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</si>
  <si>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</si>
  <si>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</si>
  <si>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</si>
  <si>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</si>
  <si>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</si>
  <si>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</si>
  <si>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</si>
  <si>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</si>
  <si>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</si>
  <si>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</si>
  <si>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</si>
  <si>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</si>
  <si>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</si>
  <si>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</si>
  <si>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</si>
  <si>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</si>
  <si>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</si>
  <si>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</si>
  <si>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</si>
  <si>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</si>
  <si>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</si>
  <si>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</si>
  <si>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</si>
  <si>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亀岡市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</si>
  <si>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</si>
  <si>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</si>
  <si>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</si>
  <si>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</si>
  <si>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</si>
  <si>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</si>
  <si>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</si>
  <si>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</si>
  <si>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</si>
  <si>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</si>
  <si>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</si>
  <si>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</si>
  <si>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</si>
  <si>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</si>
  <si>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</si>
  <si>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</si>
  <si>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</si>
  <si>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</si>
  <si>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</si>
  <si>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</si>
  <si>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</si>
  <si>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</si>
  <si>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</si>
  <si>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</si>
  <si>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</si>
  <si>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</si>
  <si>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</si>
  <si>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</si>
  <si>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</si>
  <si>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</si>
  <si>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</si>
  <si>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</si>
  <si>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</si>
  <si>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</si>
  <si>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</si>
  <si>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</si>
  <si>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</si>
  <si>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</si>
  <si>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</si>
  <si>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</si>
  <si>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</si>
  <si>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</si>
  <si>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</si>
  <si>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</si>
  <si>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</si>
  <si>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</si>
  <si>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</si>
  <si>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</si>
  <si>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病院事業会計</t>
    <phoneticPr fontId="5"/>
  </si>
  <si>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</si>
  <si>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</si>
  <si>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</si>
  <si>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</si>
  <si>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</si>
  <si>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</si>
  <si>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</si>
  <si>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</si>
  <si>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</si>
  <si>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</si>
  <si>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</si>
  <si>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</si>
  <si>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</si>
  <si>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</si>
  <si>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</si>
  <si>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</si>
  <si>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</si>
  <si>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</si>
  <si>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</si>
  <si>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</si>
  <si>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</si>
  <si>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</si>
  <si>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</si>
  <si>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</si>
  <si>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</si>
  <si>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</si>
  <si>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</si>
  <si>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</si>
  <si>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</si>
  <si>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</si>
  <si>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</si>
  <si>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</si>
  <si>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</si>
  <si>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</si>
  <si>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</si>
  <si>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</si>
  <si>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</si>
  <si>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</si>
  <si>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</si>
  <si>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</si>
  <si>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</si>
  <si>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</si>
  <si>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</si>
  <si>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</si>
  <si>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</si>
  <si>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</si>
  <si>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</si>
  <si>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</si>
  <si>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</si>
  <si>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</si>
  <si>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</si>
  <si>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</si>
  <si>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</si>
  <si>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</si>
  <si>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</si>
  <si>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</si>
  <si>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</si>
  <si>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</si>
  <si>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</si>
  <si>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</si>
  <si>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</si>
  <si>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京都府亀岡市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</si>
  <si>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</si>
  <si>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</si>
  <si>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</si>
  <si>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</si>
  <si>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</si>
  <si>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</si>
  <si>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</si>
  <si>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</si>
  <si>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</si>
  <si>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</si>
  <si>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</si>
  <si>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</si>
  <si>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</si>
  <si>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</si>
  <si>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</si>
  <si>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</si>
  <si>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</si>
  <si>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</si>
  <si>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</si>
  <si>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</si>
  <si>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</si>
  <si>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</si>
  <si>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</si>
  <si>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</si>
  <si>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</si>
  <si>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</si>
  <si>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</si>
  <si>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</si>
  <si>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</si>
  <si>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</si>
  <si>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</si>
  <si>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</si>
  <si>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</si>
  <si>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</si>
  <si>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</si>
  <si>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</si>
  <si>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</si>
  <si>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</si>
  <si>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</si>
  <si>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</si>
  <si>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</si>
  <si>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</si>
  <si>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</si>
  <si>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</si>
  <si>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</si>
  <si>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</si>
  <si>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</si>
  <si>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</si>
  <si>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</si>
  <si>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</si>
  <si>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</si>
  <si>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</si>
  <si>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</si>
  <si>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</si>
  <si>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</si>
  <si>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</si>
  <si>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</si>
  <si>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</si>
  <si>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</si>
  <si>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</si>
  <si>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</si>
  <si>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</si>
  <si>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</si>
  <si>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</si>
  <si>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</si>
  <si>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</si>
  <si>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</si>
  <si>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</si>
  <si>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</si>
  <si>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</si>
  <si>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</si>
  <si>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</si>
  <si>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</si>
  <si>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</si>
  <si>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</si>
  <si>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</si>
  <si>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</si>
  <si>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</si>
  <si>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</si>
  <si>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</si>
  <si>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</si>
  <si>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</si>
  <si>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</si>
  <si>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</si>
  <si>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</si>
  <si>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</si>
  <si>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</si>
  <si>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</si>
  <si>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</si>
  <si>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</si>
  <si>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</si>
  <si>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</si>
  <si>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</si>
  <si>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</si>
  <si>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</si>
  <si>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</si>
  <si>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</si>
  <si>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</si>
  <si>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</si>
  <si>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</si>
  <si>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</si>
  <si>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</si>
  <si>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</si>
  <si>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</si>
  <si>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</si>
  <si>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</si>
  <si>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</si>
  <si>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</si>
  <si>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</si>
  <si>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</si>
  <si>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</si>
  <si>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</si>
  <si>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</si>
  <si>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</si>
  <si>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</si>
  <si>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</si>
  <si>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</si>
  <si>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</si>
  <si>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</si>
  <si>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</si>
  <si>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</si>
  <si>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</si>
  <si>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</si>
  <si>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</si>
  <si>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</si>
  <si>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</si>
  <si>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</si>
  <si>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</si>
  <si>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</si>
  <si>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</si>
  <si>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</si>
  <si>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</si>
  <si>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</si>
  <si>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</si>
  <si>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</si>
  <si>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</si>
  <si>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</si>
  <si>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</si>
  <si>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</si>
  <si>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</si>
  <si>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</si>
  <si>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</si>
  <si>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</si>
  <si>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</si>
  <si>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</si>
  <si>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</si>
  <si>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</si>
  <si>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</si>
  <si>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</si>
  <si>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</si>
  <si>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京都府亀岡市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</si>
  <si>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</si>
  <si>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</si>
  <si>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</si>
  <si>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</si>
  <si>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</si>
  <si>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</si>
  <si>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</si>
  <si>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</si>
  <si>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</si>
  <si>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</si>
  <si>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</si>
  <si>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</si>
  <si>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</si>
  <si>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</si>
  <si>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</si>
  <si>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</si>
  <si>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</si>
  <si>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</si>
  <si>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</si>
  <si>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</si>
  <si>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休日診療事業特別会計</t>
    <phoneticPr fontId="5"/>
  </si>
  <si>
    <t>土地取得事業特別会計</t>
    <phoneticPr fontId="5"/>
  </si>
  <si>
    <t>曽我部山林事業特別会計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</si>
  <si>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</si>
  <si>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</si>
  <si>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</si>
  <si>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</si>
  <si>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</si>
  <si>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</si>
  <si>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</si>
  <si>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</si>
  <si>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</si>
  <si>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</si>
  <si>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</si>
  <si>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</si>
  <si>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</si>
  <si>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</si>
  <si>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</si>
  <si>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</si>
  <si>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</si>
  <si>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</si>
  <si>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</si>
  <si>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</si>
  <si>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</si>
  <si>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</si>
  <si>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</si>
  <si>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</si>
  <si>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</si>
  <si>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</si>
  <si>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</si>
  <si>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</si>
  <si>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</si>
  <si>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</si>
  <si>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</si>
  <si>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</si>
  <si>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</si>
  <si>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</si>
  <si>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</si>
  <si>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</si>
  <si>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</si>
  <si>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</si>
  <si>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</si>
  <si>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</si>
  <si>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</si>
  <si>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</si>
  <si>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</si>
  <si>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</si>
  <si>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</si>
  <si>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</si>
  <si>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</si>
  <si>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</si>
  <si>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</si>
  <si>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</si>
  <si>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</si>
  <si>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</si>
  <si>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</si>
  <si>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</si>
  <si>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</si>
  <si>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</si>
  <si>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</si>
  <si>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</si>
  <si>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</si>
  <si>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</si>
  <si>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</si>
  <si>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</si>
  <si>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</si>
  <si>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</si>
  <si>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</si>
  <si>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</si>
  <si>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</si>
  <si>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</si>
  <si>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</si>
  <si>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</si>
  <si>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</si>
  <si>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</si>
  <si>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</si>
  <si>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</si>
  <si>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</si>
  <si>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</si>
  <si>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</si>
  <si>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</si>
  <si>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</si>
  <si>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</si>
  <si>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</si>
  <si>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</si>
  <si>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</si>
  <si>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</si>
  <si>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</si>
  <si>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</si>
  <si>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</si>
  <si>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</si>
  <si>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</si>
  <si>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</si>
  <si>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</si>
  <si>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</si>
  <si>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</si>
  <si>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</si>
  <si>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</si>
  <si>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</si>
  <si>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</si>
  <si>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</si>
  <si>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</si>
  <si>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</si>
  <si>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</si>
  <si>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</si>
  <si>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</si>
  <si>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</si>
  <si>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</si>
  <si>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</si>
  <si>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</si>
  <si>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</si>
  <si>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</si>
  <si>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</si>
  <si>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</si>
  <si>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</si>
  <si>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</si>
  <si>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</si>
  <si>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</si>
  <si>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</si>
  <si>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</si>
  <si>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</si>
  <si>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</si>
  <si>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</si>
  <si>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</si>
  <si>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</si>
  <si>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</si>
  <si>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</si>
  <si>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</si>
  <si>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</si>
  <si>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</si>
  <si>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</si>
  <si>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</si>
  <si>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</si>
  <si>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</si>
  <si>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</si>
  <si>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</si>
  <si>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</si>
  <si>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</si>
  <si>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</si>
  <si>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</si>
  <si>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</si>
  <si>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</si>
  <si>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</si>
  <si>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</si>
  <si>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</si>
  <si>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</si>
  <si>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</si>
  <si>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</si>
  <si>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</si>
  <si>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</si>
  <si>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</si>
  <si>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</si>
  <si>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</si>
  <si>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</si>
  <si>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</si>
  <si>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</si>
  <si>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</si>
  <si>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病院事業会計</t>
  </si>
  <si>
    <t>▲ 0.06</t>
  </si>
  <si>
    <t>水道事業会計</t>
  </si>
  <si>
    <t>一般会計</t>
  </si>
  <si>
    <t>下水道事業会計</t>
  </si>
  <si>
    <t>介護保険事業特別会計</t>
  </si>
  <si>
    <t>後期高齢者医療事業特別会計</t>
  </si>
  <si>
    <t>国民健康保険事業特別会計</t>
  </si>
  <si>
    <t>休日診療事業特別会計</t>
  </si>
  <si>
    <t>その他会計（赤字）</t>
  </si>
  <si>
    <t>その他会計（黒字）</t>
  </si>
  <si>
    <t>R01</t>
    <phoneticPr fontId="5"/>
  </si>
  <si>
    <t>R02</t>
    <phoneticPr fontId="5"/>
  </si>
  <si>
    <t>R03</t>
    <phoneticPr fontId="5"/>
  </si>
  <si>
    <t>R04</t>
    <phoneticPr fontId="5"/>
  </si>
  <si>
    <t>R05</t>
    <phoneticPr fontId="5"/>
  </si>
  <si>
    <t>-</t>
    <phoneticPr fontId="2"/>
  </si>
  <si>
    <t>京都中部広域消防組合(一般会計)</t>
  </si>
  <si>
    <t>国民健康保険南丹病院組合(病院事業会計)</t>
  </si>
  <si>
    <t>京都府住宅新築資金等貸付事業管理組合（一般会計）</t>
  </si>
  <si>
    <t>京都府住宅新築資金等貸付事業管理組合（特別会計）</t>
  </si>
  <si>
    <t>京都府自治会館管理組合(一般会計)</t>
  </si>
  <si>
    <t>京都府後期高齢者医療広域連合（一般会計）</t>
  </si>
  <si>
    <t>京都府後期高齢者医療広域連合（後期高齢者医療特別会計）</t>
  </si>
  <si>
    <t>京都地方税機構(一般会計)</t>
  </si>
  <si>
    <t>亀岡市土地開発公社</t>
  </si>
  <si>
    <t>亀岡市福祉事業団</t>
  </si>
  <si>
    <t>亀岡市スポーツ協会</t>
  </si>
  <si>
    <t>亀岡市都市緑花協会</t>
  </si>
  <si>
    <t>生涯学習かめおか財団</t>
  </si>
  <si>
    <t>亀岡市農業公社</t>
  </si>
  <si>
    <t>亀岡ふるさとエナジー</t>
  </si>
  <si>
    <t>京都・亀岡ふるさと向上力基金</t>
    <rPh sb="0" eb="2">
      <t>キョウト</t>
    </rPh>
    <rPh sb="3" eb="5">
      <t>カメオカ</t>
    </rPh>
    <rPh sb="9" eb="12">
      <t>コウジョウリョク</t>
    </rPh>
    <rPh sb="12" eb="14">
      <t>キキン</t>
    </rPh>
    <phoneticPr fontId="5"/>
  </si>
  <si>
    <t>生涯学習振興基金</t>
    <rPh sb="0" eb="2">
      <t>ショウガイ</t>
    </rPh>
    <rPh sb="2" eb="4">
      <t>ガクシュウ</t>
    </rPh>
    <rPh sb="4" eb="6">
      <t>シンコウ</t>
    </rPh>
    <rPh sb="6" eb="8">
      <t>キキン</t>
    </rPh>
    <phoneticPr fontId="2"/>
  </si>
  <si>
    <t>河川整備基金</t>
    <rPh sb="0" eb="4">
      <t>カセンセイビ</t>
    </rPh>
    <rPh sb="4" eb="6">
      <t>キキン</t>
    </rPh>
    <phoneticPr fontId="2"/>
  </si>
  <si>
    <t>豊かな森を育てる基金</t>
    <rPh sb="0" eb="1">
      <t>ユタ</t>
    </rPh>
    <rPh sb="3" eb="4">
      <t>モリ</t>
    </rPh>
    <rPh sb="5" eb="6">
      <t>ソダ</t>
    </rPh>
    <rPh sb="8" eb="10">
      <t>キキン</t>
    </rPh>
    <phoneticPr fontId="2"/>
  </si>
  <si>
    <t>社会福祉基金</t>
    <rPh sb="0" eb="6">
      <t>シャカイフクシキキン</t>
    </rPh>
    <phoneticPr fontId="2"/>
  </si>
  <si>
    <t>-</t>
    <phoneticPr fontId="2"/>
  </si>
  <si>
    <t>環境かめおか</t>
    <rPh sb="0" eb="2">
      <t>カンキョウ</t>
    </rPh>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</si>
  <si>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</si>
  <si>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</si>
  <si>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</si>
  <si>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</si>
  <si>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</si>
  <si>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については、類似団体平均と比較して僅かに上回っている。この10年間で生活に欠かせない施設の改修（ex.義務教育学校校舎建設や空調設備設置、ごみ焼却施設の基幹的設備改良）などの大型事業を推進していたことから、将来負担比率についても、類似団体平均を上回っている。今後も公共施設等総合計画に基づき、公共施設の更新等について適正な管理を進める。</t>
    <rPh sb="32" eb="34">
      <t>ウワマワ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</si>
  <si>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</si>
  <si>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</si>
  <si>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</si>
  <si>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</si>
  <si>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</si>
  <si>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</si>
  <si>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平均と比較して上回っている。将来負担率については、ふるさと力向上基金の増や、近年市債の発行抑制に努めていることから、大きく改善傾向にある。実質公債費負担率については、前年度に比べ僅かに増加している。新たな借入金の抑制などにより将来負担の負担軽減に努める。</t>
    <rPh sb="111" eb="112">
      <t>クラ</t>
    </rPh>
    <rPh sb="113" eb="114">
      <t>ワズ</t>
    </rPh>
    <rPh sb="116" eb="118">
      <t>ゾウカ</t>
    </rPh>
    <rPh sb="123" eb="124">
      <t>アラ</t>
    </rPh>
    <rPh sb="126" eb="129">
      <t>カリイレキン</t>
    </rPh>
    <rPh sb="130" eb="132">
      <t>ヨクセイ</t>
    </rPh>
    <rPh sb="137" eb="141">
      <t>ショウライフタン</t>
    </rPh>
    <rPh sb="142" eb="146">
      <t>フタンケイゲン</t>
    </rPh>
    <rPh sb="147" eb="148">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</si>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</sst>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0" xfId="12" applyFont="1" applyBorder="1" applyAlignment="1" applyProtection="1">
      <alignment horizontal="center" vertical="center" shrinkToFit="1"/>
      <protection locked="0"/>
    </xf>
    <xf numFmtId="0" fontId="35" fillId="0" borderId="121"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4" xfId="12" applyFont="1" applyBorder="1" applyAlignment="1" applyProtection="1">
      <alignment horizontal="center" vertical="center" shrinkToFit="1"/>
      <protection locked="0"/>
    </xf>
    <xf numFmtId="0" fontId="35" fillId="6" borderId="121" xfId="12" applyFont="1" applyFill="1" applyBorder="1" applyAlignment="1" applyProtection="1">
      <alignment horizontal="center" vertical="center" shrinkToFit="1"/>
      <protection locked="0"/>
    </xf>
    <xf numFmtId="0" fontId="35" fillId="0" borderId="143"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5"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5"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5"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5"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11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8"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19" xfId="15" applyNumberFormat="1" applyFont="1" applyBorder="1" applyAlignment="1" applyProtection="1">
      <alignment horizontal="right" vertical="center" shrinkToFit="1"/>
      <protection locked="0"/>
    </xf>
    <xf numFmtId="177" fontId="35" fillId="0" borderId="115" xfId="15" applyNumberFormat="1" applyFont="1" applyBorder="1" applyAlignment="1" applyProtection="1">
      <alignment horizontal="right" vertical="center" shrinkToFit="1"/>
      <protection locked="0"/>
    </xf>
    <xf numFmtId="0" fontId="35" fillId="0" borderId="115" xfId="15" applyFont="1" applyBorder="1" applyAlignment="1" applyProtection="1">
      <alignment horizontal="left" vertical="center" shrinkToFit="1"/>
      <protection locked="0"/>
    </xf>
    <xf numFmtId="0" fontId="35" fillId="0" borderId="120"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177" fontId="35" fillId="0" borderId="111" xfId="15"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0" fontId="35" fillId="0" borderId="111" xfId="14"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177" fontId="35" fillId="0" borderId="114"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2"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7"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0" borderId="122" xfId="14" applyNumberFormat="1" applyFont="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5" applyNumberFormat="1" applyFont="1" applyBorder="1" applyAlignment="1" applyProtection="1">
      <alignment horizontal="right" vertical="center" shrinkToFit="1"/>
      <protection locked="0"/>
    </xf>
    <xf numFmtId="177" fontId="35" fillId="0" borderId="123" xfId="15" applyNumberFormat="1" applyFont="1" applyBorder="1" applyAlignment="1" applyProtection="1">
      <alignment horizontal="right" vertical="center" shrinkToFit="1"/>
      <protection locked="0"/>
    </xf>
    <xf numFmtId="0" fontId="35" fillId="0" borderId="123" xfId="15" applyFont="1" applyBorder="1" applyAlignment="1" applyProtection="1">
      <alignment horizontal="left" vertical="center" shrinkToFit="1"/>
      <protection locked="0"/>
    </xf>
    <xf numFmtId="0" fontId="35" fillId="0" borderId="126"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8" xfId="15" applyFont="1" applyFill="1" applyBorder="1" applyAlignment="1" applyProtection="1">
      <alignment horizontal="left" vertical="center" shrinkToFit="1"/>
      <protection locked="0"/>
    </xf>
    <xf numFmtId="0" fontId="35" fillId="8" borderId="131"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6" xfId="12" applyFont="1" applyBorder="1" applyAlignment="1" applyProtection="1">
      <alignment horizontal="left" vertical="center" shrinkToFit="1"/>
      <protection locked="0"/>
    </xf>
    <xf numFmtId="0" fontId="35" fillId="0" borderId="139" xfId="12" applyFont="1" applyBorder="1" applyAlignment="1" applyProtection="1">
      <alignment horizontal="left" vertical="center" shrinkToFit="1"/>
      <protection locked="0"/>
    </xf>
    <xf numFmtId="177" fontId="35" fillId="0" borderId="135" xfId="14" applyNumberFormat="1" applyFont="1" applyBorder="1" applyAlignment="1" applyProtection="1">
      <alignment horizontal="righ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2" applyNumberFormat="1" applyFont="1" applyBorder="1" applyAlignment="1" applyProtection="1">
      <alignment horizontal="right" vertical="center" shrinkToFit="1"/>
      <protection locked="0"/>
    </xf>
    <xf numFmtId="177" fontId="35" fillId="0" borderId="136" xfId="12" applyNumberFormat="1" applyFont="1" applyBorder="1" applyAlignment="1" applyProtection="1">
      <alignment horizontal="right" vertical="center" shrinkToFit="1"/>
      <protection locked="0"/>
    </xf>
    <xf numFmtId="187" fontId="35" fillId="0" borderId="136"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187" fontId="35" fillId="0" borderId="115" xfId="12" applyNumberFormat="1" applyFont="1" applyBorder="1" applyAlignment="1" applyProtection="1">
      <alignment horizontal="right" vertical="center" shrinkToFit="1"/>
      <protection locked="0"/>
    </xf>
    <xf numFmtId="0" fontId="35" fillId="0" borderId="115" xfId="12" applyFont="1" applyBorder="1" applyAlignment="1" applyProtection="1">
      <alignment horizontal="left" vertical="center" shrinkToFit="1"/>
      <protection locked="0"/>
    </xf>
    <xf numFmtId="0" fontId="35" fillId="0" borderId="120" xfId="12" applyFont="1" applyBorder="1" applyAlignment="1" applyProtection="1">
      <alignment horizontal="left" vertical="center" shrinkToFit="1"/>
      <protection locked="0"/>
    </xf>
    <xf numFmtId="177" fontId="35" fillId="0" borderId="119" xfId="12" applyNumberFormat="1" applyFont="1" applyBorder="1" applyAlignment="1" applyProtection="1">
      <alignment horizontal="right" vertical="center" shrinkToFit="1"/>
      <protection locked="0"/>
    </xf>
    <xf numFmtId="177" fontId="35" fillId="6" borderId="114" xfId="13" applyNumberFormat="1" applyFont="1" applyFill="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5" xfId="13" applyNumberFormat="1" applyFont="1" applyFill="1" applyBorder="1" applyAlignment="1" applyProtection="1">
      <alignment horizontal="right" vertical="center" shrinkToFit="1"/>
      <protection locked="0"/>
    </xf>
    <xf numFmtId="177" fontId="35" fillId="6" borderId="119" xfId="13" applyNumberFormat="1" applyFont="1" applyFill="1" applyBorder="1" applyAlignment="1" applyProtection="1">
      <alignment horizontal="right" vertical="center" shrinkToFit="1"/>
      <protection locked="0"/>
    </xf>
    <xf numFmtId="177" fontId="35" fillId="8" borderId="141"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0" xfId="12" applyNumberFormat="1" applyFont="1" applyFill="1" applyBorder="1" applyAlignment="1" applyProtection="1">
      <alignment horizontal="right" vertical="center" shrinkToFit="1"/>
      <protection locked="0"/>
    </xf>
    <xf numFmtId="177" fontId="35" fillId="8" borderId="128"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3" xfId="12" applyNumberFormat="1" applyFont="1" applyFill="1" applyBorder="1" applyAlignment="1" applyProtection="1">
      <alignment horizontal="right" vertical="center" shrinkToFit="1"/>
      <protection locked="0"/>
    </xf>
    <xf numFmtId="0" fontId="35" fillId="8" borderId="128" xfId="12" applyFont="1" applyFill="1" applyBorder="1" applyAlignment="1" applyProtection="1">
      <alignment horizontal="left" vertical="center" shrinkToFit="1"/>
      <protection locked="0"/>
    </xf>
    <xf numFmtId="0" fontId="35" fillId="8" borderId="131"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1" xfId="12" applyFont="1" applyFill="1" applyBorder="1" applyAlignment="1" applyProtection="1">
      <alignment horizontal="left"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8" xfId="12" applyFont="1" applyFill="1" applyBorder="1" applyAlignment="1" applyProtection="1">
      <alignment horizontal="left" vertical="center" shrinkToFit="1"/>
      <protection locked="0"/>
    </xf>
    <xf numFmtId="177" fontId="35" fillId="6" borderId="111" xfId="12" applyNumberFormat="1" applyFont="1" applyFill="1" applyBorder="1" applyAlignment="1" applyProtection="1">
      <alignment horizontal="righ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0" fontId="35" fillId="6" borderId="113"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177" fontId="35" fillId="0" borderId="114" xfId="12" applyNumberFormat="1" applyFont="1" applyBorder="1" applyAlignment="1" applyProtection="1">
      <alignment horizontal="right" vertical="center" shrinkToFit="1"/>
      <protection locked="0"/>
    </xf>
    <xf numFmtId="177" fontId="35" fillId="0" borderId="111"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6" borderId="144" xfId="12" applyFont="1" applyFill="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177" fontId="35" fillId="6" borderId="122" xfId="12" applyNumberFormat="1" applyFont="1" applyFill="1" applyBorder="1" applyAlignment="1" applyProtection="1">
      <alignment horizontal="right" vertical="center" shrinkToFit="1"/>
      <protection locked="0"/>
    </xf>
    <xf numFmtId="177" fontId="35" fillId="6" borderId="123" xfId="12" applyNumberFormat="1" applyFont="1" applyFill="1" applyBorder="1" applyAlignment="1" applyProtection="1">
      <alignment horizontal="right" vertical="center" shrinkToFit="1"/>
      <protection locked="0"/>
    </xf>
    <xf numFmtId="0" fontId="35" fillId="6" borderId="123" xfId="12" applyFont="1" applyFill="1" applyBorder="1" applyAlignment="1" applyProtection="1">
      <alignment horizontal="left" vertical="center" shrinkToFit="1"/>
      <protection locked="0"/>
    </xf>
    <xf numFmtId="0" fontId="35" fillId="6" borderId="126" xfId="12" applyFont="1" applyFill="1" applyBorder="1" applyAlignment="1" applyProtection="1">
      <alignment horizontal="left" vertical="center" shrinkToFit="1"/>
      <protection locked="0"/>
    </xf>
    <xf numFmtId="177" fontId="35" fillId="8" borderId="147" xfId="12" applyNumberFormat="1" applyFont="1" applyFill="1" applyBorder="1" applyAlignment="1" applyProtection="1">
      <alignment horizontal="righ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3"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4"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0"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1"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5"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0"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61"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2"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8" xfId="14" applyNumberFormat="1" applyFont="1" applyFill="1" applyBorder="1" applyAlignment="1">
      <alignment horizontal="right" vertical="center" shrinkToFit="1"/>
    </xf>
    <xf numFmtId="187" fontId="35" fillId="6" borderId="165"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1" xfId="14" applyNumberFormat="1" applyFont="1" applyFill="1" applyBorder="1" applyAlignment="1">
      <alignment horizontal="right" vertical="center" shrinkToFit="1"/>
    </xf>
    <xf numFmtId="177" fontId="35" fillId="6" borderId="172" xfId="14" applyNumberFormat="1" applyFont="1" applyFill="1" applyBorder="1" applyAlignment="1">
      <alignment horizontal="right" vertical="center" shrinkToFit="1"/>
    </xf>
    <xf numFmtId="187" fontId="35" fillId="6" borderId="172"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7" xfId="14" applyNumberFormat="1" applyFont="1" applyFill="1" applyBorder="1" applyAlignment="1">
      <alignment horizontal="right" vertical="center" shrinkToFit="1"/>
    </xf>
    <xf numFmtId="177" fontId="35" fillId="6" borderId="163"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4"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29"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3"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7"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483D1C0-0CBC-4BA1-83E2-6D9A44AA2AB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CCE7-4370-9FCD-CE7301D8F9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50757</c:v>
                </c:pt>
                <c:pt idx="1">
                  <c:v>30379</c:v>
                </c:pt>
                <c:pt idx="2">
                  <c:v>48842</c:v>
                </c:pt>
                <c:pt idx="3">
                  <c:v>52033</c:v>
                </c:pt>
                <c:pt idx="4">
                  <c:v>58142</c:v>
                </c:pt>
              </c:numCache>
            </c:numRef>
          </c:val>
          <c:smooth val="0"/>
          <c:extLst>
            <c:ext xmlns:c16="http://schemas.microsoft.com/office/drawing/2014/chart" uri="{C3380CC4-5D6E-409C-BE32-E72D297353CC}">
              <c16:uniqueId val="{00000001-CCE7-4370-9FCD-CE7301D8F9F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3.56</c:v>
                </c:pt>
                <c:pt idx="1">
                  <c:v>3.87</c:v>
                </c:pt>
                <c:pt idx="2">
                  <c:v>8.94</c:v>
                </c:pt>
                <c:pt idx="3">
                  <c:v>6.39</c:v>
                </c:pt>
                <c:pt idx="4">
                  <c:v>6.57</c:v>
                </c:pt>
              </c:numCache>
            </c:numRef>
          </c:val>
          <c:extLst>
            <c:ext xmlns:c16="http://schemas.microsoft.com/office/drawing/2014/chart" uri="{C3380CC4-5D6E-409C-BE32-E72D297353CC}">
              <c16:uniqueId val="{00000000-C1BA-4567-BB39-8092E79D07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7.06</c:v>
                </c:pt>
                <c:pt idx="1">
                  <c:v>6.84</c:v>
                </c:pt>
                <c:pt idx="2">
                  <c:v>8.4600000000000009</c:v>
                </c:pt>
                <c:pt idx="3">
                  <c:v>13.29</c:v>
                </c:pt>
                <c:pt idx="4">
                  <c:v>16.32</c:v>
                </c:pt>
              </c:numCache>
            </c:numRef>
          </c:val>
          <c:extLst>
            <c:ext xmlns:c16="http://schemas.microsoft.com/office/drawing/2014/chart" uri="{C3380CC4-5D6E-409C-BE32-E72D297353CC}">
              <c16:uniqueId val="{00000001-C1BA-4567-BB39-8092E79D07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1.27</c:v>
                </c:pt>
                <c:pt idx="1">
                  <c:v>0.42</c:v>
                </c:pt>
                <c:pt idx="2">
                  <c:v>7.06</c:v>
                </c:pt>
                <c:pt idx="3">
                  <c:v>1.98</c:v>
                </c:pt>
                <c:pt idx="4">
                  <c:v>3.42</c:v>
                </c:pt>
              </c:numCache>
            </c:numRef>
          </c:val>
          <c:smooth val="0"/>
          <c:extLst>
            <c:ext xmlns:c16="http://schemas.microsoft.com/office/drawing/2014/chart" uri="{C3380CC4-5D6E-409C-BE32-E72D297353CC}">
              <c16:uniqueId val="{00000002-C1BA-4567-BB39-8092E79D07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340-4200-B76F-459680497F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40-4200-B76F-459680497F80}"/>
            </c:ext>
          </c:extLst>
        </c:ser>
        <c:ser>
          <c:idx val="2"/>
          <c:order val="2"/>
          <c:tx>
            <c:strRef>
              <c:f>データシート!$A$29</c:f>
              <c:strCache>
                <c:ptCount val="1"/>
                <c:pt idx="0">
                  <c:v>休日診療事業特別会計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0.04</c:v>
                </c:pt>
                <c:pt idx="4">
                  <c:v>#N/A</c:v>
                </c:pt>
                <c:pt idx="5">
                  <c:v>0.01</c:v>
                </c:pt>
                <c:pt idx="6">
                  <c:v>#N/A</c:v>
                </c:pt>
                <c:pt idx="7">
                  <c:v>0.03</c:v>
                </c:pt>
                <c:pt idx="8">
                  <c:v>#N/A</c:v>
                </c:pt>
                <c:pt idx="9">
                  <c:v>0.06</c:v>
                </c:pt>
              </c:numCache>
            </c:numRef>
          </c:val>
          <c:extLst>
            <c:ext xmlns:c16="http://schemas.microsoft.com/office/drawing/2014/chart" uri="{C3380CC4-5D6E-409C-BE32-E72D297353CC}">
              <c16:uniqueId val="{00000002-3340-4200-B76F-459680497F80}"/>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c:v>
                </c:pt>
                <c:pt idx="2">
                  <c:v>#N/A</c:v>
                </c:pt>
                <c:pt idx="3">
                  <c:v>0.95</c:v>
                </c:pt>
                <c:pt idx="4">
                  <c:v>#N/A</c:v>
                </c:pt>
                <c:pt idx="5">
                  <c:v>1.0900000000000001</c:v>
                </c:pt>
                <c:pt idx="6">
                  <c:v>#N/A</c:v>
                </c:pt>
                <c:pt idx="7">
                  <c:v>0.18</c:v>
                </c:pt>
                <c:pt idx="8">
                  <c:v>#N/A</c:v>
                </c:pt>
                <c:pt idx="9">
                  <c:v>0.09</c:v>
                </c:pt>
              </c:numCache>
            </c:numRef>
          </c:val>
          <c:extLst>
            <c:ext xmlns:c16="http://schemas.microsoft.com/office/drawing/2014/chart" uri="{C3380CC4-5D6E-409C-BE32-E72D297353CC}">
              <c16:uniqueId val="{00000003-3340-4200-B76F-459680497F80}"/>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0.14000000000000001</c:v>
                </c:pt>
                <c:pt idx="4">
                  <c:v>#N/A</c:v>
                </c:pt>
                <c:pt idx="5">
                  <c:v>0.12</c:v>
                </c:pt>
                <c:pt idx="6">
                  <c:v>#N/A</c:v>
                </c:pt>
                <c:pt idx="7">
                  <c:v>0.16</c:v>
                </c:pt>
                <c:pt idx="8">
                  <c:v>#N/A</c:v>
                </c:pt>
                <c:pt idx="9">
                  <c:v>0.17</c:v>
                </c:pt>
              </c:numCache>
            </c:numRef>
          </c:val>
          <c:extLst>
            <c:ext xmlns:c16="http://schemas.microsoft.com/office/drawing/2014/chart" uri="{C3380CC4-5D6E-409C-BE32-E72D297353CC}">
              <c16:uniqueId val="{00000004-3340-4200-B76F-459680497F80}"/>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0.28999999999999998</c:v>
                </c:pt>
                <c:pt idx="2">
                  <c:v>#N/A</c:v>
                </c:pt>
                <c:pt idx="3">
                  <c:v>0.5</c:v>
                </c:pt>
                <c:pt idx="4">
                  <c:v>#N/A</c:v>
                </c:pt>
                <c:pt idx="5">
                  <c:v>0.39</c:v>
                </c:pt>
                <c:pt idx="6">
                  <c:v>#N/A</c:v>
                </c:pt>
                <c:pt idx="7">
                  <c:v>0.72</c:v>
                </c:pt>
                <c:pt idx="8">
                  <c:v>#N/A</c:v>
                </c:pt>
                <c:pt idx="9">
                  <c:v>0.64</c:v>
                </c:pt>
              </c:numCache>
            </c:numRef>
          </c:val>
          <c:extLst>
            <c:ext xmlns:c16="http://schemas.microsoft.com/office/drawing/2014/chart" uri="{C3380CC4-5D6E-409C-BE32-E72D297353CC}">
              <c16:uniqueId val="{00000005-3340-4200-B76F-459680497F8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1.19</c:v>
                </c:pt>
                <c:pt idx="2">
                  <c:v>#N/A</c:v>
                </c:pt>
                <c:pt idx="3">
                  <c:v>2.08</c:v>
                </c:pt>
                <c:pt idx="4">
                  <c:v>#N/A</c:v>
                </c:pt>
                <c:pt idx="5">
                  <c:v>3.11</c:v>
                </c:pt>
                <c:pt idx="6">
                  <c:v>#N/A</c:v>
                </c:pt>
                <c:pt idx="7">
                  <c:v>3.67</c:v>
                </c:pt>
                <c:pt idx="8">
                  <c:v>#N/A</c:v>
                </c:pt>
                <c:pt idx="9">
                  <c:v>4.68</c:v>
                </c:pt>
              </c:numCache>
            </c:numRef>
          </c:val>
          <c:extLst>
            <c:ext xmlns:c16="http://schemas.microsoft.com/office/drawing/2014/chart" uri="{C3380CC4-5D6E-409C-BE32-E72D297353CC}">
              <c16:uniqueId val="{00000006-3340-4200-B76F-459680497F8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3.52</c:v>
                </c:pt>
                <c:pt idx="2">
                  <c:v>#N/A</c:v>
                </c:pt>
                <c:pt idx="3">
                  <c:v>3.82</c:v>
                </c:pt>
                <c:pt idx="4">
                  <c:v>#N/A</c:v>
                </c:pt>
                <c:pt idx="5">
                  <c:v>8.93</c:v>
                </c:pt>
                <c:pt idx="6">
                  <c:v>#N/A</c:v>
                </c:pt>
                <c:pt idx="7">
                  <c:v>6.35</c:v>
                </c:pt>
                <c:pt idx="8">
                  <c:v>#N/A</c:v>
                </c:pt>
                <c:pt idx="9">
                  <c:v>6.49</c:v>
                </c:pt>
              </c:numCache>
            </c:numRef>
          </c:val>
          <c:extLst>
            <c:ext xmlns:c16="http://schemas.microsoft.com/office/drawing/2014/chart" uri="{C3380CC4-5D6E-409C-BE32-E72D297353CC}">
              <c16:uniqueId val="{00000007-3340-4200-B76F-459680497F8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16.43</c:v>
                </c:pt>
                <c:pt idx="2">
                  <c:v>#N/A</c:v>
                </c:pt>
                <c:pt idx="3">
                  <c:v>15.1</c:v>
                </c:pt>
                <c:pt idx="4">
                  <c:v>#N/A</c:v>
                </c:pt>
                <c:pt idx="5">
                  <c:v>13.78</c:v>
                </c:pt>
                <c:pt idx="6">
                  <c:v>#N/A</c:v>
                </c:pt>
                <c:pt idx="7">
                  <c:v>13.58</c:v>
                </c:pt>
                <c:pt idx="8">
                  <c:v>#N/A</c:v>
                </c:pt>
                <c:pt idx="9">
                  <c:v>13.2</c:v>
                </c:pt>
              </c:numCache>
            </c:numRef>
          </c:val>
          <c:extLst>
            <c:ext xmlns:c16="http://schemas.microsoft.com/office/drawing/2014/chart" uri="{C3380CC4-5D6E-409C-BE32-E72D297353CC}">
              <c16:uniqueId val="{00000008-3340-4200-B76F-459680497F8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0.92</c:v>
                </c:pt>
                <c:pt idx="2">
                  <c:v>#N/A</c:v>
                </c:pt>
                <c:pt idx="3">
                  <c:v>0.91</c:v>
                </c:pt>
                <c:pt idx="4">
                  <c:v>#N/A</c:v>
                </c:pt>
                <c:pt idx="5">
                  <c:v>0.75</c:v>
                </c:pt>
                <c:pt idx="6">
                  <c:v>#N/A</c:v>
                </c:pt>
                <c:pt idx="7">
                  <c:v>0.45</c:v>
                </c:pt>
                <c:pt idx="8">
                  <c:v>0.06</c:v>
                </c:pt>
                <c:pt idx="9">
                  <c:v>#N/A</c:v>
                </c:pt>
              </c:numCache>
            </c:numRef>
          </c:val>
          <c:extLst>
            <c:ext xmlns:c16="http://schemas.microsoft.com/office/drawing/2014/chart" uri="{C3380CC4-5D6E-409C-BE32-E72D297353CC}">
              <c16:uniqueId val="{00000009-3340-4200-B76F-459680497F8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3388</c:v>
                </c:pt>
                <c:pt idx="5">
                  <c:v>3372</c:v>
                </c:pt>
                <c:pt idx="8">
                  <c:v>3185</c:v>
                </c:pt>
                <c:pt idx="11">
                  <c:v>3140</c:v>
                </c:pt>
                <c:pt idx="14">
                  <c:v>2973</c:v>
                </c:pt>
              </c:numCache>
            </c:numRef>
          </c:val>
          <c:extLst>
            <c:ext xmlns:c16="http://schemas.microsoft.com/office/drawing/2014/chart" uri="{C3380CC4-5D6E-409C-BE32-E72D297353CC}">
              <c16:uniqueId val="{00000000-4E92-4B02-B9DD-2B2C489DDF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E92-4B02-B9DD-2B2C489DDF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E92-4B02-B9DD-2B2C489DDF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93</c:v>
                </c:pt>
                <c:pt idx="3">
                  <c:v>77</c:v>
                </c:pt>
                <c:pt idx="6">
                  <c:v>59</c:v>
                </c:pt>
                <c:pt idx="9">
                  <c:v>68</c:v>
                </c:pt>
                <c:pt idx="12">
                  <c:v>65</c:v>
                </c:pt>
              </c:numCache>
            </c:numRef>
          </c:val>
          <c:extLst>
            <c:ext xmlns:c16="http://schemas.microsoft.com/office/drawing/2014/chart" uri="{C3380CC4-5D6E-409C-BE32-E72D297353CC}">
              <c16:uniqueId val="{00000003-4E92-4B02-B9DD-2B2C489DDF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1148</c:v>
                </c:pt>
                <c:pt idx="3">
                  <c:v>1200</c:v>
                </c:pt>
                <c:pt idx="6">
                  <c:v>1208</c:v>
                </c:pt>
                <c:pt idx="9">
                  <c:v>1225</c:v>
                </c:pt>
                <c:pt idx="12">
                  <c:v>1219</c:v>
                </c:pt>
              </c:numCache>
            </c:numRef>
          </c:val>
          <c:extLst>
            <c:ext xmlns:c16="http://schemas.microsoft.com/office/drawing/2014/chart" uri="{C3380CC4-5D6E-409C-BE32-E72D297353CC}">
              <c16:uniqueId val="{00000004-4E92-4B02-B9DD-2B2C489DDF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92-4B02-B9DD-2B2C489DDF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92-4B02-B9DD-2B2C489DDF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4236</c:v>
                </c:pt>
                <c:pt idx="3">
                  <c:v>4110</c:v>
                </c:pt>
                <c:pt idx="6">
                  <c:v>4139</c:v>
                </c:pt>
                <c:pt idx="9">
                  <c:v>4114</c:v>
                </c:pt>
                <c:pt idx="12">
                  <c:v>3961</c:v>
                </c:pt>
              </c:numCache>
            </c:numRef>
          </c:val>
          <c:extLst>
            <c:ext xmlns:c16="http://schemas.microsoft.com/office/drawing/2014/chart" uri="{C3380CC4-5D6E-409C-BE32-E72D297353CC}">
              <c16:uniqueId val="{00000007-4E92-4B02-B9DD-2B2C489DDF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2089</c:v>
                </c:pt>
                <c:pt idx="2">
                  <c:v>#N/A</c:v>
                </c:pt>
                <c:pt idx="3">
                  <c:v>#N/A</c:v>
                </c:pt>
                <c:pt idx="4">
                  <c:v>2015</c:v>
                </c:pt>
                <c:pt idx="5">
                  <c:v>#N/A</c:v>
                </c:pt>
                <c:pt idx="6">
                  <c:v>#N/A</c:v>
                </c:pt>
                <c:pt idx="7">
                  <c:v>2221</c:v>
                </c:pt>
                <c:pt idx="8">
                  <c:v>#N/A</c:v>
                </c:pt>
                <c:pt idx="9">
                  <c:v>#N/A</c:v>
                </c:pt>
                <c:pt idx="10">
                  <c:v>2267</c:v>
                </c:pt>
                <c:pt idx="11">
                  <c:v>#N/A</c:v>
                </c:pt>
                <c:pt idx="12">
                  <c:v>#N/A</c:v>
                </c:pt>
                <c:pt idx="13">
                  <c:v>2272</c:v>
                </c:pt>
                <c:pt idx="14">
                  <c:v>#N/A</c:v>
                </c:pt>
              </c:numCache>
            </c:numRef>
          </c:val>
          <c:smooth val="0"/>
          <c:extLst>
            <c:ext xmlns:c16="http://schemas.microsoft.com/office/drawing/2014/chart" uri="{C3380CC4-5D6E-409C-BE32-E72D297353CC}">
              <c16:uniqueId val="{00000008-4E92-4B02-B9DD-2B2C489DDF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33983</c:v>
                </c:pt>
                <c:pt idx="5">
                  <c:v>33203</c:v>
                </c:pt>
                <c:pt idx="8">
                  <c:v>32757</c:v>
                </c:pt>
                <c:pt idx="11">
                  <c:v>31553</c:v>
                </c:pt>
                <c:pt idx="14">
                  <c:v>30279</c:v>
                </c:pt>
              </c:numCache>
            </c:numRef>
          </c:val>
          <c:extLst>
            <c:ext xmlns:c16="http://schemas.microsoft.com/office/drawing/2014/chart" uri="{C3380CC4-5D6E-409C-BE32-E72D297353CC}">
              <c16:uniqueId val="{00000000-0A5F-4A88-87AB-F2DABB5F46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3017</c:v>
                </c:pt>
                <c:pt idx="5">
                  <c:v>2479</c:v>
                </c:pt>
                <c:pt idx="8">
                  <c:v>2603</c:v>
                </c:pt>
                <c:pt idx="11">
                  <c:v>2531</c:v>
                </c:pt>
                <c:pt idx="14">
                  <c:v>2400</c:v>
                </c:pt>
              </c:numCache>
            </c:numRef>
          </c:val>
          <c:extLst>
            <c:ext xmlns:c16="http://schemas.microsoft.com/office/drawing/2014/chart" uri="{C3380CC4-5D6E-409C-BE32-E72D297353CC}">
              <c16:uniqueId val="{00000001-0A5F-4A88-87AB-F2DABB5F46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3845</c:v>
                </c:pt>
                <c:pt idx="5">
                  <c:v>4829</c:v>
                </c:pt>
                <c:pt idx="8">
                  <c:v>6567</c:v>
                </c:pt>
                <c:pt idx="11">
                  <c:v>7417</c:v>
                </c:pt>
                <c:pt idx="14">
                  <c:v>8047</c:v>
                </c:pt>
              </c:numCache>
            </c:numRef>
          </c:val>
          <c:extLst>
            <c:ext xmlns:c16="http://schemas.microsoft.com/office/drawing/2014/chart" uri="{C3380CC4-5D6E-409C-BE32-E72D297353CC}">
              <c16:uniqueId val="{00000002-0A5F-4A88-87AB-F2DABB5F46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5F-4A88-87AB-F2DABB5F46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5F-4A88-87AB-F2DABB5F46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5F-4A88-87AB-F2DABB5F46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3635</c:v>
                </c:pt>
                <c:pt idx="3">
                  <c:v>3541</c:v>
                </c:pt>
                <c:pt idx="6">
                  <c:v>3464</c:v>
                </c:pt>
                <c:pt idx="9">
                  <c:v>3395</c:v>
                </c:pt>
                <c:pt idx="12">
                  <c:v>3591</c:v>
                </c:pt>
              </c:numCache>
            </c:numRef>
          </c:val>
          <c:extLst>
            <c:ext xmlns:c16="http://schemas.microsoft.com/office/drawing/2014/chart" uri="{C3380CC4-5D6E-409C-BE32-E72D297353CC}">
              <c16:uniqueId val="{00000006-0A5F-4A88-87AB-F2DABB5F46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198</c:v>
                </c:pt>
                <c:pt idx="3">
                  <c:v>168</c:v>
                </c:pt>
                <c:pt idx="6">
                  <c:v>164</c:v>
                </c:pt>
                <c:pt idx="9">
                  <c:v>201</c:v>
                </c:pt>
                <c:pt idx="12">
                  <c:v>188</c:v>
                </c:pt>
              </c:numCache>
            </c:numRef>
          </c:val>
          <c:extLst>
            <c:ext xmlns:c16="http://schemas.microsoft.com/office/drawing/2014/chart" uri="{C3380CC4-5D6E-409C-BE32-E72D297353CC}">
              <c16:uniqueId val="{00000007-0A5F-4A88-87AB-F2DABB5F46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10376</c:v>
                </c:pt>
                <c:pt idx="3">
                  <c:v>10497</c:v>
                </c:pt>
                <c:pt idx="6">
                  <c:v>10605</c:v>
                </c:pt>
                <c:pt idx="9">
                  <c:v>10497</c:v>
                </c:pt>
                <c:pt idx="12">
                  <c:v>10251</c:v>
                </c:pt>
              </c:numCache>
            </c:numRef>
          </c:val>
          <c:extLst>
            <c:ext xmlns:c16="http://schemas.microsoft.com/office/drawing/2014/chart" uri="{C3380CC4-5D6E-409C-BE32-E72D297353CC}">
              <c16:uniqueId val="{00000008-0A5F-4A88-87AB-F2DABB5F46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135</c:v>
                </c:pt>
                <c:pt idx="3">
                  <c:v>135</c:v>
                </c:pt>
                <c:pt idx="6">
                  <c:v>134</c:v>
                </c:pt>
                <c:pt idx="9">
                  <c:v>133</c:v>
                </c:pt>
                <c:pt idx="12">
                  <c:v>132</c:v>
                </c:pt>
              </c:numCache>
            </c:numRef>
          </c:val>
          <c:extLst>
            <c:ext xmlns:c16="http://schemas.microsoft.com/office/drawing/2014/chart" uri="{C3380CC4-5D6E-409C-BE32-E72D297353CC}">
              <c16:uniqueId val="{00000009-0A5F-4A88-87AB-F2DABB5F46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42121</c:v>
                </c:pt>
                <c:pt idx="3">
                  <c:v>40739</c:v>
                </c:pt>
                <c:pt idx="6">
                  <c:v>40388</c:v>
                </c:pt>
                <c:pt idx="9">
                  <c:v>39058</c:v>
                </c:pt>
                <c:pt idx="12">
                  <c:v>37772</c:v>
                </c:pt>
              </c:numCache>
            </c:numRef>
          </c:val>
          <c:extLst>
            <c:ext xmlns:c16="http://schemas.microsoft.com/office/drawing/2014/chart" uri="{C3380CC4-5D6E-409C-BE32-E72D297353CC}">
              <c16:uniqueId val="{0000000A-0A5F-4A88-87AB-F2DABB5F46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15620</c:v>
                </c:pt>
                <c:pt idx="2">
                  <c:v>#N/A</c:v>
                </c:pt>
                <c:pt idx="3">
                  <c:v>#N/A</c:v>
                </c:pt>
                <c:pt idx="4">
                  <c:v>14568</c:v>
                </c:pt>
                <c:pt idx="5">
                  <c:v>#N/A</c:v>
                </c:pt>
                <c:pt idx="6">
                  <c:v>#N/A</c:v>
                </c:pt>
                <c:pt idx="7">
                  <c:v>12826</c:v>
                </c:pt>
                <c:pt idx="8">
                  <c:v>#N/A</c:v>
                </c:pt>
                <c:pt idx="9">
                  <c:v>#N/A</c:v>
                </c:pt>
                <c:pt idx="10">
                  <c:v>11782</c:v>
                </c:pt>
                <c:pt idx="11">
                  <c:v>#N/A</c:v>
                </c:pt>
                <c:pt idx="12">
                  <c:v>#N/A</c:v>
                </c:pt>
                <c:pt idx="13">
                  <c:v>11207</c:v>
                </c:pt>
                <c:pt idx="14">
                  <c:v>#N/A</c:v>
                </c:pt>
              </c:numCache>
            </c:numRef>
          </c:val>
          <c:smooth val="0"/>
          <c:extLst>
            <c:ext xmlns:c16="http://schemas.microsoft.com/office/drawing/2014/chart" uri="{C3380CC4-5D6E-409C-BE32-E72D297353CC}">
              <c16:uniqueId val="{0000000B-0A5F-4A88-87AB-F2DABB5F46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1690</c:v>
                </c:pt>
                <c:pt idx="1">
                  <c:v>2610</c:v>
                </c:pt>
                <c:pt idx="2">
                  <c:v>3241</c:v>
                </c:pt>
              </c:numCache>
            </c:numRef>
          </c:val>
          <c:extLst>
            <c:ext xmlns:c16="http://schemas.microsoft.com/office/drawing/2014/chart" uri="{C3380CC4-5D6E-409C-BE32-E72D297353CC}">
              <c16:uniqueId val="{00000000-8733-4900-B454-77E8341F54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349</c:v>
                </c:pt>
                <c:pt idx="1">
                  <c:v>348</c:v>
                </c:pt>
                <c:pt idx="2">
                  <c:v>443</c:v>
                </c:pt>
              </c:numCache>
            </c:numRef>
          </c:val>
          <c:extLst>
            <c:ext xmlns:c16="http://schemas.microsoft.com/office/drawing/2014/chart" uri="{C3380CC4-5D6E-409C-BE32-E72D297353CC}">
              <c16:uniqueId val="{00000001-8733-4900-B454-77E8341F54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2953</c:v>
                </c:pt>
                <c:pt idx="1">
                  <c:v>2966</c:v>
                </c:pt>
                <c:pt idx="2">
                  <c:v>3124</c:v>
                </c:pt>
              </c:numCache>
            </c:numRef>
          </c:val>
          <c:extLst>
            <c:ext xmlns:c16="http://schemas.microsoft.com/office/drawing/2014/chart" uri="{C3380CC4-5D6E-409C-BE32-E72D297353CC}">
              <c16:uniqueId val="{00000002-8733-4900-B454-77E8341F54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{D592CE62-F925-4E06-86DD-8262648489CE}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F31-4781-A796-0B70213E11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{AC7B0DEF-DB23-4139-A84C-CBFE72957BD0}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31-4781-A796-0B70213E11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{090ABFFC-BF60-462F-BC46-478C89030C34}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31-4781-A796-0B70213E11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{1AD5D393-3C9B-453D-BEFF-5C12EED363BE}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31-4781-A796-0B70213E11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{1C22CEAD-7DDA-444D-9415-37A1890486B3}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31-4781-A796-0B70213E112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{8DD20675-9883-4342-821F-A583DAC3DB97}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F31-4781-A796-0B70213E112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{96E56DE8-6CC5-4B3F-9F9B-C5AF6CD3FDA0}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F31-4781-A796-0B70213E112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{3489AC35-3807-41B9-A164-D4DC653E0E69}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F31-4781-A796-0B70213E112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{09A33920-E0F8-4258-93BB-18BB53311E5E}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F31-4781-A796-0B70213E11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58.7</c:v>
                </c:pt>
                <c:pt idx="8">
                  <c:v>60.3</c:v>
                </c:pt>
                <c:pt idx="16">
                  <c:v>61.9</c:v>
                </c:pt>
                <c:pt idx="24">
                  <c:v>63.1</c:v>
                </c:pt>
                <c:pt idx="32">
                  <c:v>64.7</c:v>
                </c:pt>
              </c:numCache>
            </c:numRef>
          </c:xVal>
          <c:yVal>
            <c:numRef>
              <c:f>公会計指標分析・財政指標組合せ分析表!$BP$51:$DC$51</c:f>
              <c:numCache>
                <c:formatCode>#,##0.0;"▲ "#,##0.0</c:formatCode>
                <c:ptCount val="40"/>
                <c:pt idx="0">
                  <c:v>100.3</c:v>
                </c:pt>
                <c:pt idx="8">
                  <c:v>89.9</c:v>
                </c:pt>
                <c:pt idx="16">
                  <c:v>75</c:v>
                </c:pt>
                <c:pt idx="24">
                  <c:v>70.2</c:v>
                </c:pt>
                <c:pt idx="32">
                  <c:v>65.3</c:v>
                </c:pt>
              </c:numCache>
            </c:numRef>
          </c:yVal>
          <c:smooth val="0"/>
          <c:extLst>
            <c:ext xmlns:c16="http://schemas.microsoft.com/office/drawing/2014/chart" uri="{C3380CC4-5D6E-409C-BE32-E72D297353CC}">
              <c16:uniqueId val="{00000009-7F31-4781-A796-0B70213E112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{A9476724-DAA6-4241-A04E-35AD806EE5A7}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F31-4781-A796-0B70213E112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{BC33E47E-DF55-43F7-94A2-740EBEB60F99}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31-4781-A796-0B70213E11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{68B1A814-F85E-4349-817E-22AD337E993E}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31-4781-A796-0B70213E11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{95985582-7075-4AB3-BC63-4CB817713F1E}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31-4781-A796-0B70213E11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{D58F71BD-D85D-4DF3-8DA5-C2ABEF686910}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31-4781-A796-0B70213E112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{91D9BA9E-4632-411A-B6E7-7F4D2C544259}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F31-4781-A796-0B70213E112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{AC88CCD5-DBF6-46D1-80A0-D53A3C4EFBCC}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F31-4781-A796-0B70213E112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{E412933E-37B8-4F67-96F4-4A0C59BCB8BC}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F31-4781-A796-0B70213E112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{4173A08C-E70F-4362-BD83-BB443B5E883D}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F31-4781-A796-0B70213E11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7F31-4781-A796-0B70213E1121}"/>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{583A4653-666D-47B0-92EA-CFDB100D1ABA}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C84-4FB1-AFAD-510212F5CF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{09C2037B-D3F4-4976-AC32-9C76FFD119AC}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84-4FB1-AFAD-510212F5CF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{59F49195-13F8-4325-915D-DEC1E16BB893}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84-4FB1-AFAD-510212F5CF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{9751DE5A-C549-4751-85BA-EA4DD43BF037}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84-4FB1-AFAD-510212F5CF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{3AEF3D28-CEA4-453E-8477-7C148E6F848D}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84-4FB1-AFAD-510212F5CF9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{723AAE87-3F11-4D68-A15B-687B20524A7B}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C84-4FB1-AFAD-510212F5CF93}"/>
                </c:ext>
              </c:extLst>
            </c:dLbl>
            <c:dLbl>
              <c:idx val="16"/>
              <c:layout>
                <c:manualLayout>
                  <c:x val="0"/>
                  <c:y val="9.5980428890333428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{0C27532F-C6C9-465F-98B6-78D70B2439D6}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C84-4FB1-AFAD-510212F5CF93}"/>
                </c:ext>
              </c:extLst>
            </c:dLbl>
            <c:dLbl>
              <c:idx val="24"/>
              <c:layout>
                <c:manualLayout>
                  <c:x val="0"/>
                  <c:y val="4.8684607992152923E-4"/>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{6C97DF7C-1BA9-4765-ACC6-1DA9E075F611}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C84-4FB1-AFAD-510212F5CF93}"/>
                </c:ext>
              </c:extLst>
            </c:dLbl>
            <c:dLbl>
              <c:idx val="32"/>
              <c:layout>
                <c:manualLayout>
                  <c:x val="0"/>
                  <c:y val="-1.008471772517024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{EF4F0D2F-3B2A-434E-B631-FF4508E321B5}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C84-4FB1-AFAD-510212F5CF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13.8</c:v>
                </c:pt>
                <c:pt idx="8">
                  <c:v>13.3</c:v>
                </c:pt>
                <c:pt idx="16">
                  <c:v>12.9</c:v>
                </c:pt>
                <c:pt idx="24">
                  <c:v>12.9</c:v>
                </c:pt>
                <c:pt idx="32">
                  <c:v>13.2</c:v>
                </c:pt>
              </c:numCache>
            </c:numRef>
          </c:xVal>
          <c:yVal>
            <c:numRef>
              <c:f>公会計指標分析・財政指標組合せ分析表!$BP$73:$DC$73</c:f>
              <c:numCache>
                <c:formatCode>#,##0.0;"▲ "#,##0.0</c:formatCode>
                <c:ptCount val="40"/>
                <c:pt idx="0">
                  <c:v>100.3</c:v>
                </c:pt>
                <c:pt idx="8">
                  <c:v>89.9</c:v>
                </c:pt>
                <c:pt idx="16">
                  <c:v>75</c:v>
                </c:pt>
                <c:pt idx="24">
                  <c:v>70.2</c:v>
                </c:pt>
                <c:pt idx="32">
                  <c:v>65.3</c:v>
                </c:pt>
              </c:numCache>
            </c:numRef>
          </c:yVal>
          <c:smooth val="0"/>
          <c:extLst>
            <c:ext xmlns:c16="http://schemas.microsoft.com/office/drawing/2014/chart" uri="{C3380CC4-5D6E-409C-BE32-E72D297353CC}">
              <c16:uniqueId val="{00000009-8C84-4FB1-AFAD-510212F5CF9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419028746351647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{842CB72C-44F6-4234-803B-469BDE8EFCF8}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C84-4FB1-AFAD-510212F5CF9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{1C072772-55FF-49B0-97FA-9F3F2926525F}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84-4FB1-AFAD-510212F5CF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{1ECCFD49-81C7-4438-BBD4-C7B74592505E}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84-4FB1-AFAD-510212F5CF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{78C8F32A-CECD-432C-A53C-09B82660E965}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84-4FB1-AFAD-510212F5CF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{3EEB8CB3-8C8C-4D59-BE19-94EA183CA279}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84-4FB1-AFAD-510212F5CF93}"/>
                </c:ext>
              </c:extLst>
            </c:dLbl>
            <c:dLbl>
              <c:idx val="8"/>
              <c:layout>
                <c:manualLayout>
                  <c:x val="0"/>
                  <c:y val="-1.419028746351651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{44B21610-9DFE-420D-ACEB-5BC33739048E}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C84-4FB1-AFAD-510212F5CF93}"/>
                </c:ext>
              </c:extLst>
            </c:dLbl>
            <c:dLbl>
              <c:idx val="16"/>
              <c:layout>
                <c:manualLayout>
                  <c:x val="0"/>
                  <c:y val="9.5978716452486349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{02F2AE73-7592-4C21-BE07-A97EB6E4849C}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C84-4FB1-AFAD-510212F5CF93}"/>
                </c:ext>
              </c:extLst>
            </c:dLbl>
            <c:dLbl>
              <c:idx val="24"/>
              <c:layout>
                <c:manualLayout>
                  <c:x val="0"/>
                  <c:y val="1.300887659282404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{A1516D87-E3BA-4CBD-BAEA-20100CD044E7}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C84-4FB1-AFAD-510212F5CF93}"/>
                </c:ext>
              </c:extLst>
            </c:dLbl>
            <c:dLbl>
              <c:idx val="32"/>
              <c:layout>
                <c:manualLayout>
                  <c:x val="0"/>
                  <c:y val="-2.260674823807272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{5896F20A-D38B-41EE-8381-18D538A1C401}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C84-4FB1-AFAD-510212F5CF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8C84-4FB1-AFAD-510212F5CF93}"/>
            </c:ext>
          </c:extLst>
        </c:ser>
        <c:dLbls>
          <c:showLegendKey val="0"/>
          <c:showVal val="1"/>
          <c:showCatName val="0"/>
          <c:showSerName val="0"/>
          <c:showPercent val="0"/>
          <c:showBubbleSize val="0"/>
        </c:dLbls>
        <c:axId val="84219776"/>
        <c:axId val="84234240"/>
      </c:scatterChart>
      <c:valAx>
        <c:axId val="84219776"/>
        <c:scaling>
          <c:orientation val="maxMin"/>
          <c:max val="15"/>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京都府亀岡市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）の内、算入公債費等（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）は減少したが、元利償還金等（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）も減少したため、実質公債費比率は、単年度では、</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ポイント改善したが、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か年平均では</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ポイント悪化となった。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今後も予定している大規模事業により実質公債費比率の悪化が見込まれるが、選択と集中の考え方に基づき、事業の優先順位付けによる計画的な事業執行を行い、新たな市債発行発行額の抑制に努める。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京都府亀岡市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将来負担比率については、前年度と比較して改善している。</a:t>
          </a:r>
        </a:p>
        <a:p>
          <a:r>
            <a:rPr kumimoji="1" lang="ja-JP" altLang="en-US" sz="1400">
              <a:latin typeface="ＭＳ ゴシック" pitchFamily="49" charset="-128"/>
              <a:ea typeface="ＭＳ ゴシック" pitchFamily="49" charset="-128"/>
            </a:rPr>
            <a:t>　充当可能財源（</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）は前年度と比較して、</a:t>
          </a:r>
          <a:r>
            <a:rPr kumimoji="1" lang="en-US" altLang="ja-JP" sz="1400">
              <a:latin typeface="ＭＳ ゴシック" pitchFamily="49" charset="-128"/>
              <a:ea typeface="ＭＳ ゴシック" pitchFamily="49" charset="-128"/>
            </a:rPr>
            <a:t>775</a:t>
          </a:r>
          <a:r>
            <a:rPr kumimoji="1" lang="ja-JP" altLang="en-US" sz="1400">
              <a:latin typeface="ＭＳ ゴシック" pitchFamily="49" charset="-128"/>
              <a:ea typeface="ＭＳ ゴシック" pitchFamily="49" charset="-128"/>
            </a:rPr>
            <a:t>百万円減少したが、将来負担額（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）の内、一般会計等に係る地方債の現在高や、公営企業債等繰入見込額等も減少したため、全体としては減少している。</a:t>
          </a:r>
        </a:p>
        <a:p>
          <a:r>
            <a:rPr kumimoji="1" lang="ja-JP" altLang="en-US" sz="1400">
              <a:latin typeface="ＭＳ ゴシック" pitchFamily="49" charset="-128"/>
              <a:ea typeface="ＭＳ ゴシック" pitchFamily="49" charset="-128"/>
            </a:rPr>
            <a:t>　今後も公債費等義務的経費の削減を中心とする行財政改革を進め、財政の健全化に努める。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京都府亀岡市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・ふるさと寄附金を京都・亀岡ふるさと力向上基金に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百万円積み立てた一方、各種事業経費の財源に充てるため、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・京都・亀岡ふるさと力向上基金については、ふるさと納税等による支援が得られるよう、事業を充実させるとともに、財源の確保を図ることで基金に依存しない財政運営に努める必要がある。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・各種基金については、基金の設置目的に応じて、適正に運用を行っていく。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・生涯学習振興基金：生涯学習振興事業の推進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・河川整備基金：河川の改修整備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・京都・亀岡ふるさと力向上基金：ふるさと納税等を財源とした各種事業の実施</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・京都・亀岡ふるさと力向上基金：ふるさと寄附金を、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・京都・亀岡ふるさと力向上基金：ふるさと寄附金を、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・生涯学習振興基金：生涯学習振興寄附金を、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・生涯学習振興基金：生涯学習振興の推進のため、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・各種基金の設置目的に応じて、運用を図る中で、まちづくりを推進していく。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・経済状況の著しい変動等による大幅な税収減や災害等の緊急対策に備えるため、確保に努める。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千円償還のために取り崩したことによる増加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・市債の償還計画を踏まえ、財政状況に応じて計画的に運用していく。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F6FF8D2-A810-4FC3-9F3D-9302A12B5E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A0ACDEC-6CBC-40DF-8204-6C4AEFA0B6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F3A609E-1BE1-474E-831B-D5E7E0B1D06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830BF46-09F7-447B-9DBE-E07514E021D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0DF46F8-C08E-45CA-982C-D4F76A05CFE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D58D886-CD1E-4EAF-8BB1-FAD1652E8B2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京都府亀岡市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A7C164B-6128-4946-B444-4B05C64E6B9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B771FE0-4F24-40B9-BACD-EE345323712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F397762-915E-4BCD-A41C-E49DCF6F901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6D135A2-900C-45A8-9246-4476FEFC1DE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9ABFE94-F0D3-4D42-9ABD-0A014138406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9F4F6B5-092D-4DD8-90B9-43C7CDEC671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86,765
85,489
224.80
46,572,092
45,213,761
1,304,033
19,860,045
37,771,811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15971FF-29EF-452F-B289-578B7C8388C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1F909ED-D7C9-4288-9BA6-72BB1D58171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465D99F-C0A5-433F-8578-8BF722774CC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C823301-67D3-46D1-87C0-89A83336E70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4C61C54-1AA7-41D3-90C3-65958CFA61D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80999BF-9F0B-4730-BB82-5D77D9EF92D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C64F538-C84C-45CA-8579-11D72CE3C58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6F79860-7137-4D6C-8DF2-71745467C97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1A13951-7169-4BDB-9FAB-50CC6C09399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B4067B1-44BE-49AC-839E-F57AA38A414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240F0C3-794E-48B0-9EE3-4DFE80B3170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2981144-79FD-485A-A08A-9B3EA490507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AE8A390-36B8-4BBA-ADE7-D8AAC2DCC26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B332D46-FBE8-43E2-9C6F-5628BF7573A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41433D3-DB45-4C82-95C5-C1D0D277624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063C46B-97CD-4EE6-B956-5F4C000CC8F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DED3E63-86E8-4E68-A26F-8843908E36F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582FBB7-A2E2-4BD5-9FA8-6826EB88024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CB57544-BD79-4296-948E-F2EAAF98F2F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22C88AF-C822-45D2-824E-8E23787FA92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391F4D51-B5F9-4DC4-94F2-71260F7A654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2C640C5-6FD8-4968-9894-D8158162314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3CE05CE-5B70-473B-B798-A753505D8D2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6F17467-2381-4379-9787-83C70769EDF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971ECC2-0891-4CEF-9D86-7655046AA8C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CADD1E0-A99B-47AA-A70F-D3C51EB8E3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B0EC8F2-FEAB-4B00-A3A1-BBBAE9117A6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D3B8CF4-0A7F-4423-8E5A-2537C2FC928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315F8F6-D21C-4086-9C73-1478652DF5C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67C8AA2-D4E0-43E3-8F2C-75753BBF3F9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4B1CF05-2E6B-420B-BC32-1C554DEDE3E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1B6827A-653F-4FE9-AE03-4DBD4469C5B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5BF2EAF-1355-4046-98D2-4C3953128CA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CA5CFE9-E6B4-4C1D-A193-D2CBE1309AB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3E2DDC9-5890-424D-A691-CE39FA32C91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9</a:t>
          </a:r>
          <a:r>
            <a:rPr kumimoji="1" lang="ja-JP" altLang="ja-JP" sz="1000">
              <a:solidFill>
                <a:schemeClr val="dk1"/>
              </a:solidFill>
              <a:effectLst/>
              <a:latin typeface="+mn-lt"/>
              <a:ea typeface="+mn-ea"/>
              <a:cs typeface="+mn-cs"/>
            </a:rPr>
            <a:t>月に策定した公共施設等総合管理計画</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月改定第</a:t>
          </a:r>
          <a:r>
            <a:rPr kumimoji="1" lang="en-US" altLang="ja-JP" sz="1000">
              <a:solidFill>
                <a:schemeClr val="dk1"/>
              </a:solidFill>
              <a:effectLst/>
              <a:latin typeface="+mn-lt"/>
              <a:ea typeface="+mn-ea"/>
              <a:cs typeface="+mn-cs"/>
            </a:rPr>
            <a:t>4</a:t>
          </a:r>
          <a:r>
            <a:rPr kumimoji="1" lang="ja-JP" altLang="en-US" sz="1000">
              <a:solidFill>
                <a:schemeClr val="dk1"/>
              </a:solidFill>
              <a:effectLst/>
              <a:latin typeface="+mn-lt"/>
              <a:ea typeface="+mn-ea"/>
              <a:cs typeface="+mn-cs"/>
            </a:rPr>
            <a:t>版</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において、公共施設等の延べ床面積を</a:t>
          </a:r>
          <a:r>
            <a:rPr kumimoji="1" lang="en-US" altLang="ja-JP" sz="1000">
              <a:solidFill>
                <a:schemeClr val="dk1"/>
              </a:solidFill>
              <a:effectLst/>
              <a:latin typeface="+mn-lt"/>
              <a:ea typeface="+mn-ea"/>
              <a:cs typeface="+mn-cs"/>
            </a:rPr>
            <a:t>10.7</a:t>
          </a:r>
          <a:r>
            <a:rPr kumimoji="1" lang="ja-JP" altLang="ja-JP" sz="1000">
              <a:solidFill>
                <a:schemeClr val="dk1"/>
              </a:solidFill>
              <a:effectLst/>
              <a:latin typeface="+mn-lt"/>
              <a:ea typeface="+mn-ea"/>
              <a:cs typeface="+mn-cs"/>
            </a:rPr>
            <a:t>％削減する目標のもと、公共施設の集約化・複合化や除却を進めていることから、</a:t>
          </a:r>
          <a:r>
            <a:rPr kumimoji="1" lang="ja-JP" altLang="en-US" sz="1000">
              <a:solidFill>
                <a:schemeClr val="dk1"/>
              </a:solidFill>
              <a:effectLst/>
              <a:latin typeface="+mn-lt"/>
              <a:ea typeface="+mn-ea"/>
              <a:cs typeface="+mn-cs"/>
            </a:rPr>
            <a:t>全国平均</a:t>
          </a:r>
          <a:r>
            <a:rPr kumimoji="1" lang="ja-JP" altLang="ja-JP" sz="1000">
              <a:solidFill>
                <a:schemeClr val="dk1"/>
              </a:solidFill>
              <a:effectLst/>
              <a:latin typeface="+mn-lt"/>
              <a:ea typeface="+mn-ea"/>
              <a:cs typeface="+mn-cs"/>
            </a:rPr>
            <a:t>、及び京都府平均を下回っている。</a:t>
          </a:r>
          <a:endParaRPr lang="ja-JP" altLang="ja-JP" sz="1000">
            <a:effectLst/>
          </a:endParaRPr>
        </a:p>
        <a:p>
          <a:r>
            <a:rPr kumimoji="1" lang="ja-JP" altLang="ja-JP" sz="1000">
              <a:solidFill>
                <a:schemeClr val="dk1"/>
              </a:solidFill>
              <a:effectLst/>
              <a:latin typeface="+mn-lt"/>
              <a:ea typeface="+mn-ea"/>
              <a:cs typeface="+mn-cs"/>
            </a:rPr>
            <a:t>　有形固定資産減価償却率については、上昇傾向にあるものの、それぞれの公共施設等について個別施設計画を策定済みであり、今後も当該計画に基づいた施設の維持管理を適切に進めていく。</a:t>
          </a:r>
          <a:endParaRPr lang="ja-JP" altLang="ja-JP" sz="10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CB68CE8-A596-495B-BD45-EB247B505B0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BB8B5D0-41D0-4766-99CB-7EDC95B1BF5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5AE6B041-1BE4-46D7-889B-1348F82A116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7267A87-9F0E-4CDE-AE33-12761EFBAC0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6482983-2B93-4F0A-A993-6A4833A1CFA8}"/>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BECF5238-6D89-4D77-BACB-FCE82C18279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2AE8CAB-8632-49A2-80A9-9A8A21ECEB8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4F3667B-67A2-4298-BCD1-A3C740D0A98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3FDD6B2-07CD-42F5-9B07-F48A72E913C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36547F1E-B201-4583-91A8-7B773F06AC9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5DBABCB-DA36-4BE1-A444-F4595233BE3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8C82C7A-6F19-4882-9222-7C7FE301BA8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797A93DB-EAC4-449C-93D9-D65DF97AC94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76BCC71-2CBE-4564-94EB-DAD9A75A68B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B95A4747-56B8-4ABE-8AA6-371580B3C8F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53501C2-F9FC-4942-BCA2-2E46E2B72BC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7487F8C4-3F97-4C24-889A-7BF69AF112FF}"/>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7EC8B180-43BD-46E3-992D-9640A1C75731}"/>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5C459CAC-4B5F-4525-878C-A51725414D08}"/>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FA2DCD51-3100-4C0E-948B-B743C3BAA58B}"/>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729DE826-9C7B-4660-A681-FB2BA1349E71}"/>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0" name="有形固定資産減価償却率平均値テキスト">
          <a:extLst>
            <a:ext uri="{FF2B5EF4-FFF2-40B4-BE49-F238E27FC236}">
              <a16:creationId xmlns:a16="http://schemas.microsoft.com/office/drawing/2014/main" id="{4D033366-C06C-4B13-83AB-0456102E3D2F}"/>
            </a:ext>
          </a:extLst>
        </xdr:cNvPr>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2C7AA282-DB81-4AE6-986F-254DC4BC8DC9}"/>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0F60B2D6-EF3B-4E29-9D36-ECDCC834B854}"/>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235BFEB0-459B-4188-A7F8-359FFC99EF2B}"/>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a:extLst>
            <a:ext uri="{FF2B5EF4-FFF2-40B4-BE49-F238E27FC236}">
              <a16:creationId xmlns:a16="http://schemas.microsoft.com/office/drawing/2014/main" id="{2AD2F6F1-CAA3-430A-ACC8-5D3113CD2A9A}"/>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a:extLst>
            <a:ext uri="{FF2B5EF4-FFF2-40B4-BE49-F238E27FC236}">
              <a16:creationId xmlns:a16="http://schemas.microsoft.com/office/drawing/2014/main" id="{2D7DA202-133B-4E53-9183-6B345023DBAA}"/>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2EF6FF1-295B-4553-99D4-C96E20C388E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BBE5037-BFAE-4DB1-B272-2E6831A62D4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2AE31B6-B7F4-4860-91F8-4BBB5910D5A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DEBDA6A-C7D9-4512-8DD0-BB88DFB567F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90C35B3-A96E-4C60-9E64-17A5406EA1D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81" name="楕円 80">
          <a:extLst>
            <a:ext uri="{FF2B5EF4-FFF2-40B4-BE49-F238E27FC236}">
              <a16:creationId xmlns:a16="http://schemas.microsoft.com/office/drawing/2014/main" id="{76597C2E-E662-46E9-B584-5934541D914C}"/>
            </a:ext>
          </a:extLst>
        </xdr:cNvPr>
        <xdr:cNvSpPr/>
      </xdr:nvSpPr>
      <xdr:spPr>
        <a:xfrm>
          <a:off x="4711700" y="61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42774</xdr:rowOff>
    </xdr:from>
    <xdr:ext cx="405111" cy="259045"/>
    <xdr:sp macro="" textlink="">
      <xdr:nvSpPr>
        <xdr:cNvPr id="82" name="有形固定資産減価償却率該当値テキスト">
          <a:extLst>
            <a:ext uri="{FF2B5EF4-FFF2-40B4-BE49-F238E27FC236}">
              <a16:creationId xmlns:a16="http://schemas.microsoft.com/office/drawing/2014/main" id="{BD66F7A7-F32A-4D9D-B86B-3E654685B500}"/>
            </a:ext>
          </a:extLst>
        </xdr:cNvPr>
        <xdr:cNvSpPr txBox="1"/>
      </xdr:nvSpPr>
      <xdr:spPr>
        <a:xfrm>
          <a:off x="4813300" y="612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6773</xdr:rowOff>
    </xdr:from>
    <xdr:to>
      <xdr:col>19</xdr:col>
      <xdr:colOff>187325</xdr:colOff>
      <xdr:row>31</xdr:row>
      <xdr:rowOff>108373</xdr:rowOff>
    </xdr:to>
    <xdr:sp macro="" textlink="">
      <xdr:nvSpPr>
        <xdr:cNvPr id="83" name="楕円 82">
          <a:extLst>
            <a:ext uri="{FF2B5EF4-FFF2-40B4-BE49-F238E27FC236}">
              <a16:creationId xmlns:a16="http://schemas.microsoft.com/office/drawing/2014/main" id="{50592A0C-65B6-4116-8DF2-7B8A158C8A4F}"/>
            </a:ext>
          </a:extLst>
        </xdr:cNvPr>
        <xdr:cNvSpPr/>
      </xdr:nvSpPr>
      <xdr:spPr>
        <a:xfrm>
          <a:off x="4000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57573</xdr:rowOff>
    </xdr:from>
    <xdr:to>
      <xdr:col>23</xdr:col>
      <xdr:colOff>85725</xdr:colOff>
      <xdr:row>31</xdr:row>
      <xdr:rowOff>115147</xdr:rowOff>
    </xdr:to>
    <xdr:cxnSp macro="">
      <xdr:nvCxnSpPr>
        <xdr:cNvPr id="84" name="直線コネクタ 83">
          <a:extLst>
            <a:ext uri="{FF2B5EF4-FFF2-40B4-BE49-F238E27FC236}">
              <a16:creationId xmlns:a16="http://schemas.microsoft.com/office/drawing/2014/main" id="{49D1BD5D-100F-459B-8B10-B2B9EE13F18C}"/>
            </a:ext>
          </a:extLst>
        </xdr:cNvPr>
        <xdr:cNvCxnSpPr/>
      </xdr:nvCxnSpPr>
      <xdr:spPr>
        <a:xfrm>
          <a:off x="4051300" y="6144048"/>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135043</xdr:rowOff>
    </xdr:from>
    <xdr:to>
      <xdr:col>15</xdr:col>
      <xdr:colOff>187325</xdr:colOff>
      <xdr:row>31</xdr:row>
      <xdr:rowOff>65193</xdr:rowOff>
    </xdr:to>
    <xdr:sp macro="" textlink="">
      <xdr:nvSpPr>
        <xdr:cNvPr id="85" name="楕円 84">
          <a:extLst>
            <a:ext uri="{FF2B5EF4-FFF2-40B4-BE49-F238E27FC236}">
              <a16:creationId xmlns:a16="http://schemas.microsoft.com/office/drawing/2014/main" id="{C7FB89CC-9013-471E-BF20-C9679CE1562D}"/>
            </a:ext>
          </a:extLst>
        </xdr:cNvPr>
        <xdr:cNvSpPr/>
      </xdr:nvSpPr>
      <xdr:spPr>
        <a:xfrm>
          <a:off x="32385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14393</xdr:rowOff>
    </xdr:from>
    <xdr:to>
      <xdr:col>19</xdr:col>
      <xdr:colOff>136525</xdr:colOff>
      <xdr:row>31</xdr:row>
      <xdr:rowOff>57573</xdr:rowOff>
    </xdr:to>
    <xdr:cxnSp macro="">
      <xdr:nvCxnSpPr>
        <xdr:cNvPr id="86" name="直線コネクタ 85">
          <a:extLst>
            <a:ext uri="{FF2B5EF4-FFF2-40B4-BE49-F238E27FC236}">
              <a16:creationId xmlns:a16="http://schemas.microsoft.com/office/drawing/2014/main" id="{B815D300-A213-48C1-8AA7-9A4B10516CDB}"/>
            </a:ext>
          </a:extLst>
        </xdr:cNvPr>
        <xdr:cNvCxnSpPr/>
      </xdr:nvCxnSpPr>
      <xdr:spPr>
        <a:xfrm>
          <a:off x="3289300" y="610086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77470</xdr:rowOff>
    </xdr:from>
    <xdr:to>
      <xdr:col>11</xdr:col>
      <xdr:colOff>187325</xdr:colOff>
      <xdr:row>31</xdr:row>
      <xdr:rowOff>7620</xdr:rowOff>
    </xdr:to>
    <xdr:sp macro="" textlink="">
      <xdr:nvSpPr>
        <xdr:cNvPr id="87" name="楕円 86">
          <a:extLst>
            <a:ext uri="{FF2B5EF4-FFF2-40B4-BE49-F238E27FC236}">
              <a16:creationId xmlns:a16="http://schemas.microsoft.com/office/drawing/2014/main" id="{D4E513A6-3572-4FD5-9598-246058BD5CE1}"/>
            </a:ext>
          </a:extLst>
        </xdr:cNvPr>
        <xdr:cNvSpPr/>
      </xdr:nvSpPr>
      <xdr:spPr>
        <a:xfrm>
          <a:off x="2476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128270</xdr:rowOff>
    </xdr:from>
    <xdr:to>
      <xdr:col>15</xdr:col>
      <xdr:colOff>136525</xdr:colOff>
      <xdr:row>31</xdr:row>
      <xdr:rowOff>14393</xdr:rowOff>
    </xdr:to>
    <xdr:cxnSp macro="">
      <xdr:nvCxnSpPr>
        <xdr:cNvPr id="88" name="直線コネクタ 87">
          <a:extLst>
            <a:ext uri="{FF2B5EF4-FFF2-40B4-BE49-F238E27FC236}">
              <a16:creationId xmlns:a16="http://schemas.microsoft.com/office/drawing/2014/main" id="{D45DAB34-F923-4ABA-A27F-1387AE1ADF73}"/>
            </a:ext>
          </a:extLst>
        </xdr:cNvPr>
        <xdr:cNvCxnSpPr/>
      </xdr:nvCxnSpPr>
      <xdr:spPr>
        <a:xfrm>
          <a:off x="2527300" y="6043295"/>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19897</xdr:rowOff>
    </xdr:from>
    <xdr:to>
      <xdr:col>7</xdr:col>
      <xdr:colOff>187325</xdr:colOff>
      <xdr:row>30</xdr:row>
      <xdr:rowOff>121497</xdr:rowOff>
    </xdr:to>
    <xdr:sp macro="" textlink="">
      <xdr:nvSpPr>
        <xdr:cNvPr id="89" name="楕円 88">
          <a:extLst>
            <a:ext uri="{FF2B5EF4-FFF2-40B4-BE49-F238E27FC236}">
              <a16:creationId xmlns:a16="http://schemas.microsoft.com/office/drawing/2014/main" id="{AEB05F31-4007-4343-BA20-B3C66F643999}"/>
            </a:ext>
          </a:extLst>
        </xdr:cNvPr>
        <xdr:cNvSpPr/>
      </xdr:nvSpPr>
      <xdr:spPr>
        <a:xfrm>
          <a:off x="1714500" y="593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70697</xdr:rowOff>
    </xdr:from>
    <xdr:to>
      <xdr:col>11</xdr:col>
      <xdr:colOff>136525</xdr:colOff>
      <xdr:row>30</xdr:row>
      <xdr:rowOff>128270</xdr:rowOff>
    </xdr:to>
    <xdr:cxnSp macro="">
      <xdr:nvCxnSpPr>
        <xdr:cNvPr id="90" name="直線コネクタ 89">
          <a:extLst>
            <a:ext uri="{FF2B5EF4-FFF2-40B4-BE49-F238E27FC236}">
              <a16:creationId xmlns:a16="http://schemas.microsoft.com/office/drawing/2014/main" id="{13A644A9-8CAB-4230-88D9-55F22C6CB771}"/>
            </a:ext>
          </a:extLst>
        </xdr:cNvPr>
        <xdr:cNvCxnSpPr/>
      </xdr:nvCxnSpPr>
      <xdr:spPr>
        <a:xfrm>
          <a:off x="1765300" y="598572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1" name="n_1aveValue有形固定資産減価償却率">
          <a:extLst>
            <a:ext uri="{FF2B5EF4-FFF2-40B4-BE49-F238E27FC236}">
              <a16:creationId xmlns:a16="http://schemas.microsoft.com/office/drawing/2014/main" id="{C7673EF2-4C2C-418D-8F8B-5B794116072D}"/>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2" name="n_2aveValue有形固定資産減価償却率">
          <a:extLst>
            <a:ext uri="{FF2B5EF4-FFF2-40B4-BE49-F238E27FC236}">
              <a16:creationId xmlns:a16="http://schemas.microsoft.com/office/drawing/2014/main" id="{EBF15EE4-E640-4F01-A22E-F4E9EFED3EAC}"/>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3" name="n_3aveValue有形固定資産減価償却率">
          <a:extLst>
            <a:ext uri="{FF2B5EF4-FFF2-40B4-BE49-F238E27FC236}">
              <a16:creationId xmlns:a16="http://schemas.microsoft.com/office/drawing/2014/main" id="{FD4C9CCF-05A8-47D9-B9A2-707923183CD0}"/>
            </a:ext>
          </a:extLst>
        </xdr:cNvPr>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94" name="n_4aveValue有形固定資産減価償却率">
          <a:extLst>
            <a:ext uri="{FF2B5EF4-FFF2-40B4-BE49-F238E27FC236}">
              <a16:creationId xmlns:a16="http://schemas.microsoft.com/office/drawing/2014/main" id="{DE4D4224-FF01-4476-B5E8-0265C357EAEF}"/>
            </a:ext>
          </a:extLst>
        </xdr:cNvPr>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124900</xdr:rowOff>
    </xdr:from>
    <xdr:ext cx="405111" cy="259045"/>
    <xdr:sp macro="" textlink="">
      <xdr:nvSpPr>
        <xdr:cNvPr id="95" name="n_1mainValue有形固定資産減価償却率">
          <a:extLst>
            <a:ext uri="{FF2B5EF4-FFF2-40B4-BE49-F238E27FC236}">
              <a16:creationId xmlns:a16="http://schemas.microsoft.com/office/drawing/2014/main" id="{EEB86738-75CD-4889-BE15-D5F43F68A965}"/>
            </a:ext>
          </a:extLst>
        </xdr:cNvPr>
        <xdr:cNvSpPr txBox="1"/>
      </xdr:nvSpPr>
      <xdr:spPr>
        <a:xfrm>
          <a:off x="38360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96" name="n_2mainValue有形固定資産減価償却率">
          <a:extLst>
            <a:ext uri="{FF2B5EF4-FFF2-40B4-BE49-F238E27FC236}">
              <a16:creationId xmlns:a16="http://schemas.microsoft.com/office/drawing/2014/main" id="{6AA8BD5A-2137-48AC-A15E-B98B694EC978}"/>
            </a:ext>
          </a:extLst>
        </xdr:cNvPr>
        <xdr:cNvSpPr txBox="1"/>
      </xdr:nvSpPr>
      <xdr:spPr>
        <a:xfrm>
          <a:off x="3086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7" name="n_3mainValue有形固定資産減価償却率">
          <a:extLst>
            <a:ext uri="{FF2B5EF4-FFF2-40B4-BE49-F238E27FC236}">
              <a16:creationId xmlns:a16="http://schemas.microsoft.com/office/drawing/2014/main" id="{F0667DBE-9C42-4A08-8372-AD0CB20434FF}"/>
            </a:ext>
          </a:extLst>
        </xdr:cNvPr>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138024</xdr:rowOff>
    </xdr:from>
    <xdr:ext cx="405111" cy="259045"/>
    <xdr:sp macro="" textlink="">
      <xdr:nvSpPr>
        <xdr:cNvPr id="98" name="n_4mainValue有形固定資産減価償却率">
          <a:extLst>
            <a:ext uri="{FF2B5EF4-FFF2-40B4-BE49-F238E27FC236}">
              <a16:creationId xmlns:a16="http://schemas.microsoft.com/office/drawing/2014/main" id="{3D14FB67-B45C-4FCC-9E90-F092D8BC46C9}"/>
            </a:ext>
          </a:extLst>
        </xdr:cNvPr>
        <xdr:cNvSpPr txBox="1"/>
      </xdr:nvSpPr>
      <xdr:spPr>
        <a:xfrm>
          <a:off x="1562744" y="5710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939CB76-E4C5-4230-9257-048B554636D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24D6211-3D33-44D0-8E76-98104FCC9DA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E6345C45-502A-40E2-8BC6-228EE1715CB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4F62231A-F46B-4181-89F1-F3CC9DD6122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BC96335-DC23-4539-9377-BF88AFA45C4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63B787D5-8797-483C-BC2A-84D8C997569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7080432-C0B1-427A-8181-104C65733E1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457674B-9DE1-4263-97D8-A81E5C6D2AC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77807CC9-978C-4441-8E25-DFAAA6D164F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5232A168-7055-4AEF-AF3A-3DA8AE545B6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8FC4CA5-3CE3-439A-92DD-F259A030C8E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31DE653-DCAB-4F87-BB01-EFCA5D8D105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875411D-202B-450F-B7DC-F246BEE32CD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京都府平均を下回るものの、類似団体平均、全国平均、のいずれと比較しても上回っている。近年は市債の発行を抑制していることから将来負担比率については減少傾向にあり、令和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年度は</a:t>
          </a:r>
          <a:r>
            <a:rPr kumimoji="1" lang="en-US" altLang="ja-JP" sz="1000">
              <a:solidFill>
                <a:schemeClr val="dk1"/>
              </a:solidFill>
              <a:effectLst/>
              <a:latin typeface="+mn-lt"/>
              <a:ea typeface="+mn-ea"/>
              <a:cs typeface="+mn-cs"/>
            </a:rPr>
            <a:t>65.3</a:t>
          </a:r>
          <a:r>
            <a:rPr kumimoji="1" lang="ja-JP" altLang="ja-JP" sz="1000">
              <a:solidFill>
                <a:schemeClr val="dk1"/>
              </a:solidFill>
              <a:effectLst/>
              <a:latin typeface="+mn-lt"/>
              <a:ea typeface="+mn-ea"/>
              <a:cs typeface="+mn-cs"/>
            </a:rPr>
            <a:t>％で過去最も低い率となっている。</a:t>
          </a:r>
          <a:endParaRPr lang="ja-JP" altLang="ja-JP" sz="1000">
            <a:effectLst/>
          </a:endParaRPr>
        </a:p>
        <a:p>
          <a:r>
            <a:rPr kumimoji="1" lang="ja-JP" altLang="ja-JP" sz="1000">
              <a:solidFill>
                <a:schemeClr val="dk1"/>
              </a:solidFill>
              <a:effectLst/>
              <a:latin typeface="+mn-lt"/>
              <a:ea typeface="+mn-ea"/>
              <a:cs typeface="+mn-cs"/>
            </a:rPr>
            <a:t>　歳入の確保及び経常経費の更なる見直しを図るとともに、</a:t>
          </a:r>
          <a:r>
            <a:rPr kumimoji="1" lang="ja-JP" altLang="en-US" sz="1000">
              <a:solidFill>
                <a:schemeClr val="dk1"/>
              </a:solidFill>
              <a:effectLst/>
              <a:latin typeface="+mn-lt"/>
              <a:ea typeface="+mn-ea"/>
              <a:cs typeface="+mn-cs"/>
            </a:rPr>
            <a:t>新たな借入金の抑制などにより</a:t>
          </a:r>
          <a:r>
            <a:rPr kumimoji="1" lang="ja-JP" altLang="ja-JP" sz="1000">
              <a:solidFill>
                <a:schemeClr val="dk1"/>
              </a:solidFill>
              <a:effectLst/>
              <a:latin typeface="+mn-lt"/>
              <a:ea typeface="+mn-ea"/>
              <a:cs typeface="+mn-cs"/>
            </a:rPr>
            <a:t>市債残高の抑制に努める。</a:t>
          </a:r>
          <a:endParaRPr lang="ja-JP" altLang="ja-JP" sz="1000">
            <a:effectLst/>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F29F9490-A431-443E-BE7B-D1BE1E9867F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087C928-7004-46C2-9070-DBB8438373F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555075C9-298F-4A8B-B5B0-719BFD8505A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9D3A7A5D-510C-4F5B-9D91-1FDB3B6B6FF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45917A4A-DA5C-4E98-B68A-BE03A810446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A06DD85-8436-4359-B95F-2CB19E32CC4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919C81BF-F71B-491D-980E-D638A1FC492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825EA0F5-DF56-4515-BE1E-D5A5D2BFC99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A021C7CD-7CCE-4977-8D2D-C3EFE4C3C43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3F955741-D09F-4895-AF16-DAC4F9A1D0D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55569A06-5352-4F67-9ADB-F4D95E24A82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D9CF7DB1-E555-4C8C-82E6-92F30EE4102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10700E08-2A43-4B4D-858F-6AE687862CA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9D9E43A-BF32-4C7D-B7DC-B72352DB5DD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C6A0AD2-DC67-46BD-939A-DF3C23AF88A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A07993C3-5492-4DE9-A7AA-06525C49C5A7}"/>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CE66DDB0-56F5-4FCB-AF40-1C89BD0E2DC3}"/>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91792767-07E6-42FF-B8FC-846B490A2AB5}"/>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DB73B624-4225-4500-8245-25D3DE0A90B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B8D7DD5C-D71D-48A1-8C15-BF319D33DD6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a:extLst>
            <a:ext uri="{FF2B5EF4-FFF2-40B4-BE49-F238E27FC236}">
              <a16:creationId xmlns:a16="http://schemas.microsoft.com/office/drawing/2014/main" id="{B06D122B-5392-42F0-BEEA-8F37BF66071A}"/>
            </a:ext>
          </a:extLst>
        </xdr:cNvPr>
        <xdr:cNvSpPr txBox="1"/>
      </xdr:nvSpPr>
      <xdr:spPr>
        <a:xfrm>
          <a:off x="14846300" y="573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AE991EA6-6368-47EB-9D96-A5BFA3AFEBDD}"/>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9E4704C6-2D8D-495D-B246-32979DEC137B}"/>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A216B365-FDF5-43A0-BC05-5F53E2BDA749}"/>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a:extLst>
            <a:ext uri="{FF2B5EF4-FFF2-40B4-BE49-F238E27FC236}">
              <a16:creationId xmlns:a16="http://schemas.microsoft.com/office/drawing/2014/main" id="{6FFF3221-50F9-491E-B8EF-C570AD845A76}"/>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a:extLst>
            <a:ext uri="{FF2B5EF4-FFF2-40B4-BE49-F238E27FC236}">
              <a16:creationId xmlns:a16="http://schemas.microsoft.com/office/drawing/2014/main" id="{2B28C06A-3AE2-48C7-AA3E-9C6296554F06}"/>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D0F5EF2-F2D5-4912-95FF-749F15FBD2F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A8DD760-24CB-4444-96FA-69FA2F4CE3B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69C819D-4B54-43AC-AA2D-7C30F07E809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6BCA375-9E26-4637-B243-E1027F7B596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31AC463-A30A-4DA9-8E76-2883D26B73E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103738</xdr:rowOff>
    </xdr:from>
    <xdr:to>
      <xdr:col>76</xdr:col>
      <xdr:colOff>73025</xdr:colOff>
      <xdr:row>31</xdr:row>
      <xdr:rowOff>33888</xdr:rowOff>
    </xdr:to>
    <xdr:sp macro="" textlink="">
      <xdr:nvSpPr>
        <xdr:cNvPr id="143" name="楕円 142">
          <a:extLst>
            <a:ext uri="{FF2B5EF4-FFF2-40B4-BE49-F238E27FC236}">
              <a16:creationId xmlns:a16="http://schemas.microsoft.com/office/drawing/2014/main" id="{4A343FFC-FF89-48F5-BACB-AC7814868901}"/>
            </a:ext>
          </a:extLst>
        </xdr:cNvPr>
        <xdr:cNvSpPr/>
      </xdr:nvSpPr>
      <xdr:spPr>
        <a:xfrm>
          <a:off x="14744700" y="601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82165</xdr:rowOff>
    </xdr:from>
    <xdr:ext cx="469744" cy="259045"/>
    <xdr:sp macro="" textlink="">
      <xdr:nvSpPr>
        <xdr:cNvPr id="144" name="債務償還比率該当値テキスト">
          <a:extLst>
            <a:ext uri="{FF2B5EF4-FFF2-40B4-BE49-F238E27FC236}">
              <a16:creationId xmlns:a16="http://schemas.microsoft.com/office/drawing/2014/main" id="{9D75663E-D161-4AE6-9CB6-48D9398BF5AB}"/>
            </a:ext>
          </a:extLst>
        </xdr:cNvPr>
        <xdr:cNvSpPr txBox="1"/>
      </xdr:nvSpPr>
      <xdr:spPr>
        <a:xfrm>
          <a:off x="14846300" y="599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159512</xdr:rowOff>
    </xdr:from>
    <xdr:to>
      <xdr:col>72</xdr:col>
      <xdr:colOff>123825</xdr:colOff>
      <xdr:row>31</xdr:row>
      <xdr:rowOff>89662</xdr:rowOff>
    </xdr:to>
    <xdr:sp macro="" textlink="">
      <xdr:nvSpPr>
        <xdr:cNvPr id="145" name="楕円 144">
          <a:extLst>
            <a:ext uri="{FF2B5EF4-FFF2-40B4-BE49-F238E27FC236}">
              <a16:creationId xmlns:a16="http://schemas.microsoft.com/office/drawing/2014/main" id="{38D368B8-7F20-4218-B670-136F972EB35E}"/>
            </a:ext>
          </a:extLst>
        </xdr:cNvPr>
        <xdr:cNvSpPr/>
      </xdr:nvSpPr>
      <xdr:spPr>
        <a:xfrm>
          <a:off x="14033500" y="60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154538</xdr:rowOff>
    </xdr:from>
    <xdr:to>
      <xdr:col>76</xdr:col>
      <xdr:colOff>22225</xdr:colOff>
      <xdr:row>31</xdr:row>
      <xdr:rowOff>38862</xdr:rowOff>
    </xdr:to>
    <xdr:cxnSp macro="">
      <xdr:nvCxnSpPr>
        <xdr:cNvPr id="146" name="直線コネクタ 145">
          <a:extLst>
            <a:ext uri="{FF2B5EF4-FFF2-40B4-BE49-F238E27FC236}">
              <a16:creationId xmlns:a16="http://schemas.microsoft.com/office/drawing/2014/main" id="{118CF5CD-4428-4C96-818A-8F8F8B64B014}"/>
            </a:ext>
          </a:extLst>
        </xdr:cNvPr>
        <xdr:cNvCxnSpPr/>
      </xdr:nvCxnSpPr>
      <xdr:spPr>
        <a:xfrm flipV="1">
          <a:off x="14084300" y="6069563"/>
          <a:ext cx="711200" cy="5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89584</xdr:rowOff>
    </xdr:from>
    <xdr:to>
      <xdr:col>68</xdr:col>
      <xdr:colOff>123825</xdr:colOff>
      <xdr:row>31</xdr:row>
      <xdr:rowOff>19734</xdr:rowOff>
    </xdr:to>
    <xdr:sp macro="" textlink="">
      <xdr:nvSpPr>
        <xdr:cNvPr id="147" name="楕円 146">
          <a:extLst>
            <a:ext uri="{FF2B5EF4-FFF2-40B4-BE49-F238E27FC236}">
              <a16:creationId xmlns:a16="http://schemas.microsoft.com/office/drawing/2014/main" id="{AA41847E-3E30-40AD-AC74-EC9A7BFB08E4}"/>
            </a:ext>
          </a:extLst>
        </xdr:cNvPr>
        <xdr:cNvSpPr/>
      </xdr:nvSpPr>
      <xdr:spPr>
        <a:xfrm>
          <a:off x="13271500" y="600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140384</xdr:rowOff>
    </xdr:from>
    <xdr:to>
      <xdr:col>72</xdr:col>
      <xdr:colOff>73025</xdr:colOff>
      <xdr:row>31</xdr:row>
      <xdr:rowOff>38862</xdr:rowOff>
    </xdr:to>
    <xdr:cxnSp macro="">
      <xdr:nvCxnSpPr>
        <xdr:cNvPr id="148" name="直線コネクタ 147">
          <a:extLst>
            <a:ext uri="{FF2B5EF4-FFF2-40B4-BE49-F238E27FC236}">
              <a16:creationId xmlns:a16="http://schemas.microsoft.com/office/drawing/2014/main" id="{A95C1A60-8D7C-4402-87FF-606900F42857}"/>
            </a:ext>
          </a:extLst>
        </xdr:cNvPr>
        <xdr:cNvCxnSpPr/>
      </xdr:nvCxnSpPr>
      <xdr:spPr>
        <a:xfrm>
          <a:off x="13322300" y="6055409"/>
          <a:ext cx="762000" cy="6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104528</xdr:rowOff>
    </xdr:from>
    <xdr:to>
      <xdr:col>64</xdr:col>
      <xdr:colOff>123825</xdr:colOff>
      <xdr:row>32</xdr:row>
      <xdr:rowOff>34678</xdr:rowOff>
    </xdr:to>
    <xdr:sp macro="" textlink="">
      <xdr:nvSpPr>
        <xdr:cNvPr id="149" name="楕円 148">
          <a:extLst>
            <a:ext uri="{FF2B5EF4-FFF2-40B4-BE49-F238E27FC236}">
              <a16:creationId xmlns:a16="http://schemas.microsoft.com/office/drawing/2014/main" id="{06E25035-3A15-4C7C-BDF0-C2A2902BDE9C}"/>
            </a:ext>
          </a:extLst>
        </xdr:cNvPr>
        <xdr:cNvSpPr/>
      </xdr:nvSpPr>
      <xdr:spPr>
        <a:xfrm>
          <a:off x="12509500" y="619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140384</xdr:rowOff>
    </xdr:from>
    <xdr:to>
      <xdr:col>68</xdr:col>
      <xdr:colOff>73025</xdr:colOff>
      <xdr:row>31</xdr:row>
      <xdr:rowOff>155328</xdr:rowOff>
    </xdr:to>
    <xdr:cxnSp macro="">
      <xdr:nvCxnSpPr>
        <xdr:cNvPr id="150" name="直線コネクタ 149">
          <a:extLst>
            <a:ext uri="{FF2B5EF4-FFF2-40B4-BE49-F238E27FC236}">
              <a16:creationId xmlns:a16="http://schemas.microsoft.com/office/drawing/2014/main" id="{F2616389-7C29-45C1-8905-06B09692D690}"/>
            </a:ext>
          </a:extLst>
        </xdr:cNvPr>
        <xdr:cNvCxnSpPr/>
      </xdr:nvCxnSpPr>
      <xdr:spPr>
        <a:xfrm flipV="1">
          <a:off x="12560300" y="6055409"/>
          <a:ext cx="762000" cy="18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170497</xdr:rowOff>
    </xdr:from>
    <xdr:to>
      <xdr:col>60</xdr:col>
      <xdr:colOff>123825</xdr:colOff>
      <xdr:row>32</xdr:row>
      <xdr:rowOff>100647</xdr:rowOff>
    </xdr:to>
    <xdr:sp macro="" textlink="">
      <xdr:nvSpPr>
        <xdr:cNvPr id="151" name="楕円 150">
          <a:extLst>
            <a:ext uri="{FF2B5EF4-FFF2-40B4-BE49-F238E27FC236}">
              <a16:creationId xmlns:a16="http://schemas.microsoft.com/office/drawing/2014/main" id="{030EA201-3CB6-4880-8D88-56880573C8B3}"/>
            </a:ext>
          </a:extLst>
        </xdr:cNvPr>
        <xdr:cNvSpPr/>
      </xdr:nvSpPr>
      <xdr:spPr>
        <a:xfrm>
          <a:off x="11747500" y="625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155328</xdr:rowOff>
    </xdr:from>
    <xdr:to>
      <xdr:col>64</xdr:col>
      <xdr:colOff>73025</xdr:colOff>
      <xdr:row>32</xdr:row>
      <xdr:rowOff>49847</xdr:rowOff>
    </xdr:to>
    <xdr:cxnSp macro="">
      <xdr:nvCxnSpPr>
        <xdr:cNvPr id="152" name="直線コネクタ 151">
          <a:extLst>
            <a:ext uri="{FF2B5EF4-FFF2-40B4-BE49-F238E27FC236}">
              <a16:creationId xmlns:a16="http://schemas.microsoft.com/office/drawing/2014/main" id="{CA907619-7650-4DE4-BB92-E990308887B3}"/>
            </a:ext>
          </a:extLst>
        </xdr:cNvPr>
        <xdr:cNvCxnSpPr/>
      </xdr:nvCxnSpPr>
      <xdr:spPr>
        <a:xfrm flipV="1">
          <a:off x="11798300" y="6241803"/>
          <a:ext cx="762000" cy="6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a:extLst>
            <a:ext uri="{FF2B5EF4-FFF2-40B4-BE49-F238E27FC236}">
              <a16:creationId xmlns:a16="http://schemas.microsoft.com/office/drawing/2014/main" id="{A9EB917F-D670-45B3-B9BD-3456377CFAAA}"/>
            </a:ext>
          </a:extLst>
        </xdr:cNvPr>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a:extLst>
            <a:ext uri="{FF2B5EF4-FFF2-40B4-BE49-F238E27FC236}">
              <a16:creationId xmlns:a16="http://schemas.microsoft.com/office/drawing/2014/main" id="{67241F4B-E5A4-4F6C-8D00-CA970A4E4760}"/>
            </a:ext>
          </a:extLst>
        </xdr:cNvPr>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5" name="n_3aveValue債務償還比率">
          <a:extLst>
            <a:ext uri="{FF2B5EF4-FFF2-40B4-BE49-F238E27FC236}">
              <a16:creationId xmlns:a16="http://schemas.microsoft.com/office/drawing/2014/main" id="{9DE27368-021E-4194-9976-09FD3C4DA187}"/>
            </a:ext>
          </a:extLst>
        </xdr:cNvPr>
        <xdr:cNvSpPr txBox="1"/>
      </xdr:nvSpPr>
      <xdr:spPr>
        <a:xfrm>
          <a:off x="12325427" y="57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56" name="n_4aveValue債務償還比率">
          <a:extLst>
            <a:ext uri="{FF2B5EF4-FFF2-40B4-BE49-F238E27FC236}">
              <a16:creationId xmlns:a16="http://schemas.microsoft.com/office/drawing/2014/main" id="{5731D430-9A2E-42E5-A603-5B80CB9BD83B}"/>
            </a:ext>
          </a:extLst>
        </xdr:cNvPr>
        <xdr:cNvSpPr txBox="1"/>
      </xdr:nvSpPr>
      <xdr:spPr>
        <a:xfrm>
          <a:off x="115634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80789</xdr:rowOff>
    </xdr:from>
    <xdr:ext cx="469744" cy="259045"/>
    <xdr:sp macro="" textlink="">
      <xdr:nvSpPr>
        <xdr:cNvPr id="157" name="n_1mainValue債務償還比率">
          <a:extLst>
            <a:ext uri="{FF2B5EF4-FFF2-40B4-BE49-F238E27FC236}">
              <a16:creationId xmlns:a16="http://schemas.microsoft.com/office/drawing/2014/main" id="{79D16705-596E-4BB5-BA68-8C182EF942DE}"/>
            </a:ext>
          </a:extLst>
        </xdr:cNvPr>
        <xdr:cNvSpPr txBox="1"/>
      </xdr:nvSpPr>
      <xdr:spPr>
        <a:xfrm>
          <a:off x="13836727" y="61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10861</xdr:rowOff>
    </xdr:from>
    <xdr:ext cx="469744" cy="259045"/>
    <xdr:sp macro="" textlink="">
      <xdr:nvSpPr>
        <xdr:cNvPr id="158" name="n_2mainValue債務償還比率">
          <a:extLst>
            <a:ext uri="{FF2B5EF4-FFF2-40B4-BE49-F238E27FC236}">
              <a16:creationId xmlns:a16="http://schemas.microsoft.com/office/drawing/2014/main" id="{841A49F2-83A7-4430-A34D-CB4DD37CBD49}"/>
            </a:ext>
          </a:extLst>
        </xdr:cNvPr>
        <xdr:cNvSpPr txBox="1"/>
      </xdr:nvSpPr>
      <xdr:spPr>
        <a:xfrm>
          <a:off x="13087427" y="609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25805</xdr:rowOff>
    </xdr:from>
    <xdr:ext cx="469744" cy="259045"/>
    <xdr:sp macro="" textlink="">
      <xdr:nvSpPr>
        <xdr:cNvPr id="159" name="n_3mainValue債務償還比率">
          <a:extLst>
            <a:ext uri="{FF2B5EF4-FFF2-40B4-BE49-F238E27FC236}">
              <a16:creationId xmlns:a16="http://schemas.microsoft.com/office/drawing/2014/main" id="{5C13E7F6-C5BC-4E96-9896-81D10BF7FC81}"/>
            </a:ext>
          </a:extLst>
        </xdr:cNvPr>
        <xdr:cNvSpPr txBox="1"/>
      </xdr:nvSpPr>
      <xdr:spPr>
        <a:xfrm>
          <a:off x="12325427" y="628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91774</xdr:rowOff>
    </xdr:from>
    <xdr:ext cx="469744" cy="259045"/>
    <xdr:sp macro="" textlink="">
      <xdr:nvSpPr>
        <xdr:cNvPr id="160" name="n_4mainValue債務償還比率">
          <a:extLst>
            <a:ext uri="{FF2B5EF4-FFF2-40B4-BE49-F238E27FC236}">
              <a16:creationId xmlns:a16="http://schemas.microsoft.com/office/drawing/2014/main" id="{9DCF6E44-9727-4015-9DBF-6D0DF060F61F}"/>
            </a:ext>
          </a:extLst>
        </xdr:cNvPr>
        <xdr:cNvSpPr txBox="1"/>
      </xdr:nvSpPr>
      <xdr:spPr>
        <a:xfrm>
          <a:off x="11563427" y="634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FFDAF4FC-6CFC-4541-89F6-AB1B618EC84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FF148E87-8984-43C2-8C3D-9AAC85CACDD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45C6652-56BD-41D3-8CEC-5AAE0859648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D988267D-0834-4CB6-8BBA-D525BB904B0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9839349E-CE5A-4AA4-B5C8-4FC718EB7C0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CED8D406-E5DA-4306-AB22-39652FEF086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6D02522-B5B5-488E-A4E0-5C2364F73BE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8D7F40C-DFBA-4A11-A63A-920959102DD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744E8DB-9E8F-4A79-A5CB-B10DB55BE7E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517B1D7-BCE4-4897-90B5-9EE213392EB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京都府亀岡市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562914F-89DE-49BA-8AE9-7713195340F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65149A7-98B2-4FDF-B919-FCD1D9C0D2A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AE27F83-F1D9-490D-A3B3-E8243328F0F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F09C539-20E1-4268-BFAA-44091AAA5C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3A9A468-86C4-451A-915F-043F51154E8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4D85939-C568-47D3-8861-0B1133C5A50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86,765
85,489
224.80
46,572,092
45,213,761
1,304,033
19,860,045
37,771,811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1127EF1-1B5F-47B6-869E-17DFA6B3EB5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3B06188-FC01-4F51-A82B-7C1B521A7A4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828106E-38A1-4382-93DA-FA3255EED62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9F7CFEA-6D97-4864-841A-C32543E9961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29BF30E-6F85-494E-91B8-47B2C4C154F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AC2A4DB-E428-46DB-ABBA-F3B3E5966F9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A4D33E0-E35B-4DE7-8AA4-B5C2C41E6CB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D6DAF70-2F33-45CF-9A84-79D43594B8F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8F7F246-674B-47F5-AC54-9A3DCF93380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833A5F-8C94-41BF-A0CF-338D8A5319A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6C2CA26-2B58-49A6-A32E-A2387A01E55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A3C3ABD-7226-46F5-8A07-B85F4CFF1EC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27AD1D6-3DB5-45E0-BBFE-4948069BC30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8605FB7-1A94-4706-829F-2E2941BC5C6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9B4E609-7B43-4D58-866B-5222F439F85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AD28790-546C-4608-B897-51824D3023E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0FFD590-6C62-465C-8C87-E2A377014FD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3D2B6EB-D05D-4993-BC61-E19F111DBF1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FD20865-BE61-4884-8881-B241ECE757E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C946FAE-DFD9-4CB5-86CC-B166B7CC62B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EB4620E-ED46-44C3-9068-089FFFBB9B1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00A843B-CD12-431E-A8AD-F8F6E0921DC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D63F8B7-EC99-4F91-95B4-A263F160A77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63CC987-1B1B-4027-A1AB-DBE0BB9573D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B75B13E-F7BA-4C5E-951F-6B67764DFAA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8A636DA-1D8B-404C-9B96-C0502B86A54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668D150-8C7D-4662-8EAD-B94DEE4AFEA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EF5806C-3DC4-42FE-B743-560F8741C5E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7483E94-EB01-4248-9334-614B9DFD5D5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82D16CC-42A4-4180-B754-B0F6043BC9E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1813012-5D21-47F5-ABC8-F85DC1580E6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12B54D6-0B0A-4D0F-A51B-3ACB7B370E2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66E3E9B-4E74-42D8-BDBF-7976D730C21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6EEE6AC-0F92-4393-ABDC-87B2D785028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AC8A1B6-8C15-4F13-84EA-30154DEA832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485EC33-79AE-471F-8EDD-F5AF096E23A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8D29696-13C6-4EC7-A2AD-816CF518B88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64DA5FE-7E6C-430D-81D4-77790C0DFE7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F286DC8-FF20-46B9-AD7E-E513C5F0AD2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5FD1477-5CA6-48A1-A926-FEC40A03877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918B255-C58F-4C03-AE14-C853B529458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D17667E-2A3D-4D19-BF39-ABFCC6A5FEC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CAF32DB-A8DA-415B-82C7-883C2A273C4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E4DE6B8-970C-44B1-B4AC-463116A106C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35AAB26-392F-454A-A4A0-DF02357A6E8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A2038ED4-A88D-4C64-ADD3-5352E80B718B}"/>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A186721E-16D0-4B6F-AEDF-211D99BCC672}"/>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AFA4BA84-0AF3-4E99-ABE7-95C481AC64FD}"/>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947B3563-94F8-434D-B008-1503BDDE4EC7}"/>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68A6CFA4-941E-4665-9C3B-44392995AEB4}"/>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7922F985-D71C-48A6-AB04-C5399A878C5A}"/>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D1974CC9-A397-4CB3-9DA7-4F8594F7008C}"/>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5E8C0B07-FD18-46C2-9CFC-5B8E38B7055F}"/>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B1DB671D-8999-4548-B6C7-1E70B1E1B222}"/>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C0DE40FB-BC64-459B-8EBD-2DA731C9D795}"/>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C38F6BCB-A192-486B-B056-617156BC96A2}"/>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FD3F729-9745-4CF9-BF2C-3AE9396A3F0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D865B6E-3338-466B-B6E4-8FC54D3789B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9A58916-6FA9-46FC-BB56-ED969F6DE3C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706777E-565C-4C74-B48E-06E3B9CF9BB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BF21AF9-D810-463D-ACD1-C7824DC6518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73" name="楕円 72">
          <a:extLst>
            <a:ext uri="{FF2B5EF4-FFF2-40B4-BE49-F238E27FC236}">
              <a16:creationId xmlns:a16="http://schemas.microsoft.com/office/drawing/2014/main" id="{F9106540-ED02-4070-9AC8-18FAED092185}"/>
            </a:ext>
          </a:extLst>
        </xdr:cNvPr>
        <xdr:cNvSpPr/>
      </xdr:nvSpPr>
      <xdr:spPr>
        <a:xfrm>
          <a:off x="45847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34942</xdr:rowOff>
    </xdr:from>
    <xdr:ext cx="405111" cy="259045"/>
    <xdr:sp macro="" textlink="">
      <xdr:nvSpPr>
        <xdr:cNvPr id="74" name="【道路】&#10;有形固定資産減価償却率該当値テキスト">
          <a:extLst>
            <a:ext uri="{FF2B5EF4-FFF2-40B4-BE49-F238E27FC236}">
              <a16:creationId xmlns:a16="http://schemas.microsoft.com/office/drawing/2014/main" id="{D8501AF7-704B-45D3-981A-96236A4EB94C}"/>
            </a:ext>
          </a:extLst>
        </xdr:cNvPr>
        <xdr:cNvSpPr txBox="1"/>
      </xdr:nvSpPr>
      <xdr:spPr>
        <a:xfrm>
          <a:off x="4673600" y="637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158750</xdr:rowOff>
    </xdr:from>
    <xdr:to>
      <xdr:col>20</xdr:col>
      <xdr:colOff>38100</xdr:colOff>
      <xdr:row>38</xdr:row>
      <xdr:rowOff>88900</xdr:rowOff>
    </xdr:to>
    <xdr:sp macro="" textlink="">
      <xdr:nvSpPr>
        <xdr:cNvPr id="75" name="楕円 74">
          <a:extLst>
            <a:ext uri="{FF2B5EF4-FFF2-40B4-BE49-F238E27FC236}">
              <a16:creationId xmlns:a16="http://schemas.microsoft.com/office/drawing/2014/main" id="{95A96A79-3A77-4A0A-BC3A-B745E69FAA14}"/>
            </a:ext>
          </a:extLst>
        </xdr:cNvPr>
        <xdr:cNvSpPr/>
      </xdr:nvSpPr>
      <xdr:spPr>
        <a:xfrm>
          <a:off x="3746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38100</xdr:rowOff>
    </xdr:from>
    <xdr:to>
      <xdr:col>24</xdr:col>
      <xdr:colOff>63500</xdr:colOff>
      <xdr:row>38</xdr:row>
      <xdr:rowOff>62865</xdr:rowOff>
    </xdr:to>
    <xdr:cxnSp macro="">
      <xdr:nvCxnSpPr>
        <xdr:cNvPr id="76" name="直線コネクタ 75">
          <a:extLst>
            <a:ext uri="{FF2B5EF4-FFF2-40B4-BE49-F238E27FC236}">
              <a16:creationId xmlns:a16="http://schemas.microsoft.com/office/drawing/2014/main" id="{2739BB3E-58CC-4A41-92CE-8C4275B922AA}"/>
            </a:ext>
          </a:extLst>
        </xdr:cNvPr>
        <xdr:cNvCxnSpPr/>
      </xdr:nvCxnSpPr>
      <xdr:spPr>
        <a:xfrm>
          <a:off x="3797300" y="655320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120650</xdr:rowOff>
    </xdr:from>
    <xdr:to>
      <xdr:col>15</xdr:col>
      <xdr:colOff>101600</xdr:colOff>
      <xdr:row>38</xdr:row>
      <xdr:rowOff>50800</xdr:rowOff>
    </xdr:to>
    <xdr:sp macro="" textlink="">
      <xdr:nvSpPr>
        <xdr:cNvPr id="77" name="楕円 76">
          <a:extLst>
            <a:ext uri="{FF2B5EF4-FFF2-40B4-BE49-F238E27FC236}">
              <a16:creationId xmlns:a16="http://schemas.microsoft.com/office/drawing/2014/main" id="{FCE8E600-BCD6-49C6-9F1E-E98B4A5E635F}"/>
            </a:ext>
          </a:extLst>
        </xdr:cNvPr>
        <xdr:cNvSpPr/>
      </xdr:nvSpPr>
      <xdr:spPr>
        <a:xfrm>
          <a:off x="2857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0</xdr:rowOff>
    </xdr:from>
    <xdr:to>
      <xdr:col>19</xdr:col>
      <xdr:colOff>177800</xdr:colOff>
      <xdr:row>38</xdr:row>
      <xdr:rowOff>38100</xdr:rowOff>
    </xdr:to>
    <xdr:cxnSp macro="">
      <xdr:nvCxnSpPr>
        <xdr:cNvPr id="78" name="直線コネクタ 77">
          <a:extLst>
            <a:ext uri="{FF2B5EF4-FFF2-40B4-BE49-F238E27FC236}">
              <a16:creationId xmlns:a16="http://schemas.microsoft.com/office/drawing/2014/main" id="{CFE1DCE5-2B21-4E98-92E1-BCA488485E3B}"/>
            </a:ext>
          </a:extLst>
        </xdr:cNvPr>
        <xdr:cNvCxnSpPr/>
      </xdr:nvCxnSpPr>
      <xdr:spPr>
        <a:xfrm>
          <a:off x="2908300" y="6515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79" name="楕円 78">
          <a:extLst>
            <a:ext uri="{FF2B5EF4-FFF2-40B4-BE49-F238E27FC236}">
              <a16:creationId xmlns:a16="http://schemas.microsoft.com/office/drawing/2014/main" id="{3FE1869E-F067-4CA9-9476-F95E2FA7D393}"/>
            </a:ext>
          </a:extLst>
        </xdr:cNvPr>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38</xdr:row>
      <xdr:rowOff>0</xdr:rowOff>
    </xdr:to>
    <xdr:cxnSp macro="">
      <xdr:nvCxnSpPr>
        <xdr:cNvPr id="80" name="直線コネクタ 79">
          <a:extLst>
            <a:ext uri="{FF2B5EF4-FFF2-40B4-BE49-F238E27FC236}">
              <a16:creationId xmlns:a16="http://schemas.microsoft.com/office/drawing/2014/main" id="{D8DF7613-2D59-4839-899C-CBFB15E4E82E}"/>
            </a:ext>
          </a:extLst>
        </xdr:cNvPr>
        <xdr:cNvCxnSpPr/>
      </xdr:nvCxnSpPr>
      <xdr:spPr>
        <a:xfrm>
          <a:off x="2019300" y="647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44450</xdr:rowOff>
    </xdr:from>
    <xdr:to>
      <xdr:col>6</xdr:col>
      <xdr:colOff>38100</xdr:colOff>
      <xdr:row>37</xdr:row>
      <xdr:rowOff>146050</xdr:rowOff>
    </xdr:to>
    <xdr:sp macro="" textlink="">
      <xdr:nvSpPr>
        <xdr:cNvPr id="81" name="楕円 80">
          <a:extLst>
            <a:ext uri="{FF2B5EF4-FFF2-40B4-BE49-F238E27FC236}">
              <a16:creationId xmlns:a16="http://schemas.microsoft.com/office/drawing/2014/main" id="{083C5675-9A4D-4B87-8F1C-2B38F1E18DB6}"/>
            </a:ext>
          </a:extLst>
        </xdr:cNvPr>
        <xdr:cNvSpPr/>
      </xdr:nvSpPr>
      <xdr:spPr>
        <a:xfrm>
          <a:off x="1079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95250</xdr:rowOff>
    </xdr:from>
    <xdr:to>
      <xdr:col>10</xdr:col>
      <xdr:colOff>114300</xdr:colOff>
      <xdr:row>37</xdr:row>
      <xdr:rowOff>133350</xdr:rowOff>
    </xdr:to>
    <xdr:cxnSp macro="">
      <xdr:nvCxnSpPr>
        <xdr:cNvPr id="82" name="直線コネクタ 81">
          <a:extLst>
            <a:ext uri="{FF2B5EF4-FFF2-40B4-BE49-F238E27FC236}">
              <a16:creationId xmlns:a16="http://schemas.microsoft.com/office/drawing/2014/main" id="{2A65917D-98E1-48B4-83B1-647FA7F8938F}"/>
            </a:ext>
          </a:extLst>
        </xdr:cNvPr>
        <xdr:cNvCxnSpPr/>
      </xdr:nvCxnSpPr>
      <xdr:spPr>
        <a:xfrm>
          <a:off x="1130300" y="643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0DA06C7C-1FDA-41E7-8AB8-B91E7E2CED28}"/>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896614F4-41F8-4DA6-832E-1D968AB23052}"/>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085F5F26-136A-4C44-8A88-1E674FA58424}"/>
            </a:ext>
          </a:extLst>
        </xdr:cNvPr>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B4B47021-526E-459D-BE59-917C2C6F6CEB}"/>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105427</xdr:rowOff>
    </xdr:from>
    <xdr:ext cx="405111" cy="259045"/>
    <xdr:sp macro="" textlink="">
      <xdr:nvSpPr>
        <xdr:cNvPr id="87" name="n_1mainValue【道路】&#10;有形固定資産減価償却率">
          <a:extLst>
            <a:ext uri="{FF2B5EF4-FFF2-40B4-BE49-F238E27FC236}">
              <a16:creationId xmlns:a16="http://schemas.microsoft.com/office/drawing/2014/main" id="{93366717-849B-4699-9190-5A9290A06E1E}"/>
            </a:ext>
          </a:extLst>
        </xdr:cNvPr>
        <xdr:cNvSpPr txBox="1"/>
      </xdr:nvSpPr>
      <xdr:spPr>
        <a:xfrm>
          <a:off x="3582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88" name="n_2mainValue【道路】&#10;有形固定資産減価償却率">
          <a:extLst>
            <a:ext uri="{FF2B5EF4-FFF2-40B4-BE49-F238E27FC236}">
              <a16:creationId xmlns:a16="http://schemas.microsoft.com/office/drawing/2014/main" id="{19F4EA00-677B-41B2-9CF1-C8C939274C6E}"/>
            </a:ext>
          </a:extLst>
        </xdr:cNvPr>
        <xdr:cNvSpPr txBox="1"/>
      </xdr:nvSpPr>
      <xdr:spPr>
        <a:xfrm>
          <a:off x="2705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9" name="n_3mainValue【道路】&#10;有形固定資産減価償却率">
          <a:extLst>
            <a:ext uri="{FF2B5EF4-FFF2-40B4-BE49-F238E27FC236}">
              <a16:creationId xmlns:a16="http://schemas.microsoft.com/office/drawing/2014/main" id="{E80B92BD-9110-44E4-BF99-17AA0B6A668F}"/>
            </a:ext>
          </a:extLst>
        </xdr:cNvPr>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162577</xdr:rowOff>
    </xdr:from>
    <xdr:ext cx="405111" cy="259045"/>
    <xdr:sp macro="" textlink="">
      <xdr:nvSpPr>
        <xdr:cNvPr id="90" name="n_4mainValue【道路】&#10;有形固定資産減価償却率">
          <a:extLst>
            <a:ext uri="{FF2B5EF4-FFF2-40B4-BE49-F238E27FC236}">
              <a16:creationId xmlns:a16="http://schemas.microsoft.com/office/drawing/2014/main" id="{6D718975-FB6F-48C4-BAC7-F295892C757F}"/>
            </a:ext>
          </a:extLst>
        </xdr:cNvPr>
        <xdr:cNvSpPr txBox="1"/>
      </xdr:nvSpPr>
      <xdr:spPr>
        <a:xfrm>
          <a:off x="927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DCBA4A1-68C2-4D77-8880-621B31503E1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37A2030-B92F-4EDC-AF80-41A849B17AE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96278FB-5319-4BA3-A3AA-5DA3A37E10C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066410B-6CCB-4C2B-BF67-2AF9C7F4CBB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6A41815-3D39-49AD-A501-7CC8E7BB1A1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94E3B2E-9F31-4B17-8692-B2E36D33B43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D3EB310-84F2-4B6C-8568-B0D2606C36D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34FAFD1-700F-4854-BCAB-E9FC7CAA9CB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1F3E242-03CF-44A8-A69A-68CEF863FEB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25870DA-548B-4A1B-B054-293EA2A6E86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6F5C6A4-A971-46ED-8FE2-CC0340E01FB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7A241A3-8932-4199-903E-9D9D63B8072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CFC4C2C-8060-420E-AAFF-F88995E2DD8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FB3E27A-4454-4C8D-8BB5-DA3E0E6AF9C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3215975-A359-4421-B769-C93889A8042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DB24A75-33CC-4B9B-9AEB-4DD7E54ECFA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FF985C4-CFA5-492B-ACCC-28AE2F5C30B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335DD7A0-00F4-45A5-9805-EEB37C4BCCD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A42F53A-1873-470B-9D12-6D61092ED7C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B57EA8A3-0C63-434A-8C1B-B5B13F2CE7D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A7A8F53-D80E-449C-9470-C8804F13171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2984DDDD-4BFD-4A8E-B143-48F5546E1C9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B764276-F04F-41DD-86D4-E1626D40FC7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79D31212-36DD-4085-9E1B-AEFEAE45CE36}"/>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62FF25C8-5654-4916-91E8-C8671EA3E7B8}"/>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EBAD2364-62E7-47B1-840E-569962DAF32F}"/>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C0591FDB-FCD5-4D0E-B369-2C865C8A8BD7}"/>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F9657878-7203-4E74-B457-EC4203165CC7}"/>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DC09D919-33BB-4429-AED4-4C247E33040F}"/>
            </a:ext>
          </a:extLst>
        </xdr:cNvPr>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E8C18991-A7F9-49AA-85CC-E67DC0DABE5F}"/>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80A14E63-C1D9-45F3-922A-CC3C4058A081}"/>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C8582B47-4F2D-4243-87B2-0A4749C93169}"/>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3E5AAEEA-8459-4150-B6C4-1338BD115689}"/>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C3381DDD-6E06-4038-880C-D6037839E67C}"/>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B93D2CC-828A-4CAA-8C5F-B1F1FDE5190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C3EDA72-3933-41CB-A311-E1E45DE0E67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EFB0435-704A-4D28-AF0D-72485FAFEB4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355F80E-24CA-41DC-833D-E0A2C71687A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34EC12B-88E9-410E-8EFB-100C6FA3BB6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24105</xdr:rowOff>
    </xdr:from>
    <xdr:to>
      <xdr:col>55</xdr:col>
      <xdr:colOff>50800</xdr:colOff>
      <xdr:row>40</xdr:row>
      <xdr:rowOff>125705</xdr:rowOff>
    </xdr:to>
    <xdr:sp macro="" textlink="">
      <xdr:nvSpPr>
        <xdr:cNvPr id="130" name="楕円 129">
          <a:extLst>
            <a:ext uri="{FF2B5EF4-FFF2-40B4-BE49-F238E27FC236}">
              <a16:creationId xmlns:a16="http://schemas.microsoft.com/office/drawing/2014/main" id="{8AC5365A-6A39-4726-9555-CED9705FCF33}"/>
            </a:ext>
          </a:extLst>
        </xdr:cNvPr>
        <xdr:cNvSpPr/>
      </xdr:nvSpPr>
      <xdr:spPr>
        <a:xfrm>
          <a:off x="10426700" y="688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46982</xdr:rowOff>
    </xdr:from>
    <xdr:ext cx="469744" cy="259045"/>
    <xdr:sp macro="" textlink="">
      <xdr:nvSpPr>
        <xdr:cNvPr id="131" name="【道路】&#10;一人当たり延長該当値テキスト">
          <a:extLst>
            <a:ext uri="{FF2B5EF4-FFF2-40B4-BE49-F238E27FC236}">
              <a16:creationId xmlns:a16="http://schemas.microsoft.com/office/drawing/2014/main" id="{2B1DD3D0-371D-4A09-AB2C-5E4B3D1290A3}"/>
            </a:ext>
          </a:extLst>
        </xdr:cNvPr>
        <xdr:cNvSpPr txBox="1"/>
      </xdr:nvSpPr>
      <xdr:spPr>
        <a:xfrm>
          <a:off x="10515600" y="673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26048</xdr:rowOff>
    </xdr:from>
    <xdr:to>
      <xdr:col>50</xdr:col>
      <xdr:colOff>165100</xdr:colOff>
      <xdr:row>40</xdr:row>
      <xdr:rowOff>127648</xdr:rowOff>
    </xdr:to>
    <xdr:sp macro="" textlink="">
      <xdr:nvSpPr>
        <xdr:cNvPr id="132" name="楕円 131">
          <a:extLst>
            <a:ext uri="{FF2B5EF4-FFF2-40B4-BE49-F238E27FC236}">
              <a16:creationId xmlns:a16="http://schemas.microsoft.com/office/drawing/2014/main" id="{45A249A7-FC44-4682-8150-E4201ABF657C}"/>
            </a:ext>
          </a:extLst>
        </xdr:cNvPr>
        <xdr:cNvSpPr/>
      </xdr:nvSpPr>
      <xdr:spPr>
        <a:xfrm>
          <a:off x="9588500" y="688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74905</xdr:rowOff>
    </xdr:from>
    <xdr:to>
      <xdr:col>55</xdr:col>
      <xdr:colOff>0</xdr:colOff>
      <xdr:row>40</xdr:row>
      <xdr:rowOff>76848</xdr:rowOff>
    </xdr:to>
    <xdr:cxnSp macro="">
      <xdr:nvCxnSpPr>
        <xdr:cNvPr id="133" name="直線コネクタ 132">
          <a:extLst>
            <a:ext uri="{FF2B5EF4-FFF2-40B4-BE49-F238E27FC236}">
              <a16:creationId xmlns:a16="http://schemas.microsoft.com/office/drawing/2014/main" id="{A91B6369-DC6F-4104-B5D1-84451FD3C5FC}"/>
            </a:ext>
          </a:extLst>
        </xdr:cNvPr>
        <xdr:cNvCxnSpPr/>
      </xdr:nvCxnSpPr>
      <xdr:spPr>
        <a:xfrm flipV="1">
          <a:off x="9639300" y="6932905"/>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30658</xdr:rowOff>
    </xdr:from>
    <xdr:to>
      <xdr:col>46</xdr:col>
      <xdr:colOff>38100</xdr:colOff>
      <xdr:row>40</xdr:row>
      <xdr:rowOff>132258</xdr:rowOff>
    </xdr:to>
    <xdr:sp macro="" textlink="">
      <xdr:nvSpPr>
        <xdr:cNvPr id="134" name="楕円 133">
          <a:extLst>
            <a:ext uri="{FF2B5EF4-FFF2-40B4-BE49-F238E27FC236}">
              <a16:creationId xmlns:a16="http://schemas.microsoft.com/office/drawing/2014/main" id="{0149108F-CBD0-41DC-AA90-A1C422778D4C}"/>
            </a:ext>
          </a:extLst>
        </xdr:cNvPr>
        <xdr:cNvSpPr/>
      </xdr:nvSpPr>
      <xdr:spPr>
        <a:xfrm>
          <a:off x="8699500" y="688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76848</xdr:rowOff>
    </xdr:from>
    <xdr:to>
      <xdr:col>50</xdr:col>
      <xdr:colOff>114300</xdr:colOff>
      <xdr:row>40</xdr:row>
      <xdr:rowOff>81458</xdr:rowOff>
    </xdr:to>
    <xdr:cxnSp macro="">
      <xdr:nvCxnSpPr>
        <xdr:cNvPr id="135" name="直線コネクタ 134">
          <a:extLst>
            <a:ext uri="{FF2B5EF4-FFF2-40B4-BE49-F238E27FC236}">
              <a16:creationId xmlns:a16="http://schemas.microsoft.com/office/drawing/2014/main" id="{70059312-045D-486C-8B7D-F6E9CE1D875B}"/>
            </a:ext>
          </a:extLst>
        </xdr:cNvPr>
        <xdr:cNvCxnSpPr/>
      </xdr:nvCxnSpPr>
      <xdr:spPr>
        <a:xfrm flipV="1">
          <a:off x="8750300" y="6934848"/>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32601</xdr:rowOff>
    </xdr:from>
    <xdr:to>
      <xdr:col>41</xdr:col>
      <xdr:colOff>101600</xdr:colOff>
      <xdr:row>40</xdr:row>
      <xdr:rowOff>134201</xdr:rowOff>
    </xdr:to>
    <xdr:sp macro="" textlink="">
      <xdr:nvSpPr>
        <xdr:cNvPr id="136" name="楕円 135">
          <a:extLst>
            <a:ext uri="{FF2B5EF4-FFF2-40B4-BE49-F238E27FC236}">
              <a16:creationId xmlns:a16="http://schemas.microsoft.com/office/drawing/2014/main" id="{74D421D9-0BA1-40B9-9DFC-6BAED0ECD03A}"/>
            </a:ext>
          </a:extLst>
        </xdr:cNvPr>
        <xdr:cNvSpPr/>
      </xdr:nvSpPr>
      <xdr:spPr>
        <a:xfrm>
          <a:off x="7810500" y="689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81458</xdr:rowOff>
    </xdr:from>
    <xdr:to>
      <xdr:col>45</xdr:col>
      <xdr:colOff>177800</xdr:colOff>
      <xdr:row>40</xdr:row>
      <xdr:rowOff>83401</xdr:rowOff>
    </xdr:to>
    <xdr:cxnSp macro="">
      <xdr:nvCxnSpPr>
        <xdr:cNvPr id="137" name="直線コネクタ 136">
          <a:extLst>
            <a:ext uri="{FF2B5EF4-FFF2-40B4-BE49-F238E27FC236}">
              <a16:creationId xmlns:a16="http://schemas.microsoft.com/office/drawing/2014/main" id="{89C26163-92FA-4A47-8140-D1A20A3AD3F2}"/>
            </a:ext>
          </a:extLst>
        </xdr:cNvPr>
        <xdr:cNvCxnSpPr/>
      </xdr:nvCxnSpPr>
      <xdr:spPr>
        <a:xfrm flipV="1">
          <a:off x="7861300" y="6939458"/>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35001</xdr:rowOff>
    </xdr:from>
    <xdr:to>
      <xdr:col>36</xdr:col>
      <xdr:colOff>165100</xdr:colOff>
      <xdr:row>40</xdr:row>
      <xdr:rowOff>136601</xdr:rowOff>
    </xdr:to>
    <xdr:sp macro="" textlink="">
      <xdr:nvSpPr>
        <xdr:cNvPr id="138" name="楕円 137">
          <a:extLst>
            <a:ext uri="{FF2B5EF4-FFF2-40B4-BE49-F238E27FC236}">
              <a16:creationId xmlns:a16="http://schemas.microsoft.com/office/drawing/2014/main" id="{6BD230EA-D34C-4463-80A6-997FBDBAF3EE}"/>
            </a:ext>
          </a:extLst>
        </xdr:cNvPr>
        <xdr:cNvSpPr/>
      </xdr:nvSpPr>
      <xdr:spPr>
        <a:xfrm>
          <a:off x="6921500" y="689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83401</xdr:rowOff>
    </xdr:from>
    <xdr:to>
      <xdr:col>41</xdr:col>
      <xdr:colOff>50800</xdr:colOff>
      <xdr:row>40</xdr:row>
      <xdr:rowOff>85801</xdr:rowOff>
    </xdr:to>
    <xdr:cxnSp macro="">
      <xdr:nvCxnSpPr>
        <xdr:cNvPr id="139" name="直線コネクタ 138">
          <a:extLst>
            <a:ext uri="{FF2B5EF4-FFF2-40B4-BE49-F238E27FC236}">
              <a16:creationId xmlns:a16="http://schemas.microsoft.com/office/drawing/2014/main" id="{F585ABD2-E0D1-43AF-95A3-049283961D02}"/>
            </a:ext>
          </a:extLst>
        </xdr:cNvPr>
        <xdr:cNvCxnSpPr/>
      </xdr:nvCxnSpPr>
      <xdr:spPr>
        <a:xfrm flipV="1">
          <a:off x="6972300" y="6941401"/>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a:extLst>
            <a:ext uri="{FF2B5EF4-FFF2-40B4-BE49-F238E27FC236}">
              <a16:creationId xmlns:a16="http://schemas.microsoft.com/office/drawing/2014/main" id="{C1D61615-D565-4FF8-91E3-49833072112A}"/>
            </a:ext>
          </a:extLst>
        </xdr:cNvPr>
        <xdr:cNvSpPr txBox="1"/>
      </xdr:nvSpPr>
      <xdr:spPr>
        <a:xfrm>
          <a:off x="9391727" y="69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a:extLst>
            <a:ext uri="{FF2B5EF4-FFF2-40B4-BE49-F238E27FC236}">
              <a16:creationId xmlns:a16="http://schemas.microsoft.com/office/drawing/2014/main" id="{1A65E73E-C6CA-4E23-AD30-D299C839EF54}"/>
            </a:ext>
          </a:extLst>
        </xdr:cNvPr>
        <xdr:cNvSpPr txBox="1"/>
      </xdr:nvSpPr>
      <xdr:spPr>
        <a:xfrm>
          <a:off x="85154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a:extLst>
            <a:ext uri="{FF2B5EF4-FFF2-40B4-BE49-F238E27FC236}">
              <a16:creationId xmlns:a16="http://schemas.microsoft.com/office/drawing/2014/main" id="{6BA1FE54-FCC1-4A5F-84FB-47742B131155}"/>
            </a:ext>
          </a:extLst>
        </xdr:cNvPr>
        <xdr:cNvSpPr txBox="1"/>
      </xdr:nvSpPr>
      <xdr:spPr>
        <a:xfrm>
          <a:off x="7626427" y="70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a:extLst>
            <a:ext uri="{FF2B5EF4-FFF2-40B4-BE49-F238E27FC236}">
              <a16:creationId xmlns:a16="http://schemas.microsoft.com/office/drawing/2014/main" id="{A9BAB638-1F72-4307-A5D5-A1DC2FBD1BD8}"/>
            </a:ext>
          </a:extLst>
        </xdr:cNvPr>
        <xdr:cNvSpPr txBox="1"/>
      </xdr:nvSpPr>
      <xdr:spPr>
        <a:xfrm>
          <a:off x="6737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144175</xdr:rowOff>
    </xdr:from>
    <xdr:ext cx="469744" cy="259045"/>
    <xdr:sp macro="" textlink="">
      <xdr:nvSpPr>
        <xdr:cNvPr id="144" name="n_1mainValue【道路】&#10;一人当たり延長">
          <a:extLst>
            <a:ext uri="{FF2B5EF4-FFF2-40B4-BE49-F238E27FC236}">
              <a16:creationId xmlns:a16="http://schemas.microsoft.com/office/drawing/2014/main" id="{45A7FB67-2EF2-48E0-882F-6FE6D224C75E}"/>
            </a:ext>
          </a:extLst>
        </xdr:cNvPr>
        <xdr:cNvSpPr txBox="1"/>
      </xdr:nvSpPr>
      <xdr:spPr>
        <a:xfrm>
          <a:off x="9391727" y="665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148785</xdr:rowOff>
    </xdr:from>
    <xdr:ext cx="469744" cy="259045"/>
    <xdr:sp macro="" textlink="">
      <xdr:nvSpPr>
        <xdr:cNvPr id="145" name="n_2mainValue【道路】&#10;一人当たり延長">
          <a:extLst>
            <a:ext uri="{FF2B5EF4-FFF2-40B4-BE49-F238E27FC236}">
              <a16:creationId xmlns:a16="http://schemas.microsoft.com/office/drawing/2014/main" id="{7387EA81-23AB-42AC-927A-7DE701C37CDE}"/>
            </a:ext>
          </a:extLst>
        </xdr:cNvPr>
        <xdr:cNvSpPr txBox="1"/>
      </xdr:nvSpPr>
      <xdr:spPr>
        <a:xfrm>
          <a:off x="8515427" y="666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150728</xdr:rowOff>
    </xdr:from>
    <xdr:ext cx="469744" cy="259045"/>
    <xdr:sp macro="" textlink="">
      <xdr:nvSpPr>
        <xdr:cNvPr id="146" name="n_3mainValue【道路】&#10;一人当たり延長">
          <a:extLst>
            <a:ext uri="{FF2B5EF4-FFF2-40B4-BE49-F238E27FC236}">
              <a16:creationId xmlns:a16="http://schemas.microsoft.com/office/drawing/2014/main" id="{AD1F3A89-2FB9-4886-AC85-281328E38481}"/>
            </a:ext>
          </a:extLst>
        </xdr:cNvPr>
        <xdr:cNvSpPr txBox="1"/>
      </xdr:nvSpPr>
      <xdr:spPr>
        <a:xfrm>
          <a:off x="7626427" y="666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153128</xdr:rowOff>
    </xdr:from>
    <xdr:ext cx="469744" cy="259045"/>
    <xdr:sp macro="" textlink="">
      <xdr:nvSpPr>
        <xdr:cNvPr id="147" name="n_4mainValue【道路】&#10;一人当たり延長">
          <a:extLst>
            <a:ext uri="{FF2B5EF4-FFF2-40B4-BE49-F238E27FC236}">
              <a16:creationId xmlns:a16="http://schemas.microsoft.com/office/drawing/2014/main" id="{EB298567-F870-4224-868D-EDE21D74DEF4}"/>
            </a:ext>
          </a:extLst>
        </xdr:cNvPr>
        <xdr:cNvSpPr txBox="1"/>
      </xdr:nvSpPr>
      <xdr:spPr>
        <a:xfrm>
          <a:off x="6737427" y="666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791FD0A-0267-442D-8A42-2726B84E9D7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39C81AB-9692-41C6-9F96-B9EADE559A2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43795F1-88B9-4E78-8803-69F999DDF93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68B5638-7527-4BA7-8F0E-836005B437B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5307371-B59D-43B9-8A63-FF3B422B25F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B1569C8-0F9F-436D-BCCF-739AC57D7A8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3602F26-81E0-433B-AA12-060F2B05E37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FC4C54B-953B-4FDE-AA70-C7CBDE636D8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3E1A083-EC03-4401-9628-37709ECE080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BA94D2E-E632-4FEA-BF13-C4B8D572E2B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646EF29-BE59-4740-9C92-C2BF01B2355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9220D88-D51C-4D89-9EA7-58BE0A3727B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4196768B-BCD6-4EB9-A149-2A3BAFB12B2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2A38A04-3533-4A56-877A-77307E3A43B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1E14208-C0C1-46BE-B1BB-864805B1D75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463CAC0-603B-4094-930C-A578171C40F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B1C1D19-B9A3-43CB-9FF1-28048DDA98B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A8519FA-63C2-476A-888F-C88B4536440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51C4D3F-78D4-4FA9-A41D-74C7B5735FA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7FE6D1E-1005-4352-A677-873675E0DE9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ADEA76F-5177-4855-9DF5-78DE45DA0F1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461D750-DA81-44B6-B63B-8DB6F5AE15C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589030B5-C3BF-46E7-AF80-4A124F8DDFC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914FBF3-B725-47DD-97F0-C5D2F3AD541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C77764D-D6C0-42F3-A18E-0DB501822E7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BA6339B8-A4EA-4F97-B17D-0256C0A493A8}"/>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C556F42-967A-4C8A-8CB3-F96701E6F497}"/>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9AF29EB3-59E2-4302-9C23-1F69CF98B800}"/>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B6C382AF-533B-4302-B9A8-20FD3E74ED6B}"/>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45560510-B6C5-4F93-A377-32535E72F022}"/>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6894E58-A52C-4EBC-84EC-5E963C523EE7}"/>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07FCB173-DCE0-4F55-B0AC-6B9A1A9FCE57}"/>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D2C9E147-E710-4850-BF85-7D9629B1E33B}"/>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1741F236-A3F9-4F1E-9133-7BDAB8F4B9D4}"/>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75130515-7CD5-4F9E-8F8A-7625AA4153D0}"/>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D373B5FE-B951-4F70-AE0B-EEF1FA867F1C}"/>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3D22E0F-FE8F-40AD-A4EA-684960EE51B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6C79D8B-1623-448B-8F63-BA57B64854E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0ECD5B9-C170-41BE-834F-B56D765A296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A19213E-3BE1-46BA-81D6-278E0B3A096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5FABF56-E9F6-44D8-AE32-F6894019A17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52070</xdr:rowOff>
    </xdr:from>
    <xdr:to>
      <xdr:col>24</xdr:col>
      <xdr:colOff>114300</xdr:colOff>
      <xdr:row>60</xdr:row>
      <xdr:rowOff>153670</xdr:rowOff>
    </xdr:to>
    <xdr:sp macro="" textlink="">
      <xdr:nvSpPr>
        <xdr:cNvPr id="189" name="楕円 188">
          <a:extLst>
            <a:ext uri="{FF2B5EF4-FFF2-40B4-BE49-F238E27FC236}">
              <a16:creationId xmlns:a16="http://schemas.microsoft.com/office/drawing/2014/main" id="{09EABF78-34D6-4D12-8078-D3B26885BC78}"/>
            </a:ext>
          </a:extLst>
        </xdr:cNvPr>
        <xdr:cNvSpPr/>
      </xdr:nvSpPr>
      <xdr:spPr>
        <a:xfrm>
          <a:off x="4584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74947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303D670-E0A5-4CEC-BB72-F2A969CADF77}"/>
            </a:ext>
          </a:extLst>
        </xdr:cNvPr>
        <xdr:cNvSpPr txBox="1"/>
      </xdr:nvSpPr>
      <xdr:spPr>
        <a:xfrm>
          <a:off x="4673600"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25944</xdr:rowOff>
    </xdr:from>
    <xdr:to>
      <xdr:col>20</xdr:col>
      <xdr:colOff>38100</xdr:colOff>
      <xdr:row>60</xdr:row>
      <xdr:rowOff>127544</xdr:rowOff>
    </xdr:to>
    <xdr:sp macro="" textlink="">
      <xdr:nvSpPr>
        <xdr:cNvPr id="191" name="楕円 190">
          <a:extLst>
            <a:ext uri="{FF2B5EF4-FFF2-40B4-BE49-F238E27FC236}">
              <a16:creationId xmlns:a16="http://schemas.microsoft.com/office/drawing/2014/main" id="{A46888A7-F535-4943-8C82-43E9EB031257}"/>
            </a:ext>
          </a:extLst>
        </xdr:cNvPr>
        <xdr:cNvSpPr/>
      </xdr:nvSpPr>
      <xdr:spPr>
        <a:xfrm>
          <a:off x="3746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76744</xdr:rowOff>
    </xdr:from>
    <xdr:to>
      <xdr:col>24</xdr:col>
      <xdr:colOff>63500</xdr:colOff>
      <xdr:row>60</xdr:row>
      <xdr:rowOff>102870</xdr:rowOff>
    </xdr:to>
    <xdr:cxnSp macro="">
      <xdr:nvCxnSpPr>
        <xdr:cNvPr id="192" name="直線コネクタ 191">
          <a:extLst>
            <a:ext uri="{FF2B5EF4-FFF2-40B4-BE49-F238E27FC236}">
              <a16:creationId xmlns:a16="http://schemas.microsoft.com/office/drawing/2014/main" id="{6C0F9CD1-8C10-4BD9-A69F-26159D32008B}"/>
            </a:ext>
          </a:extLst>
        </xdr:cNvPr>
        <xdr:cNvCxnSpPr/>
      </xdr:nvCxnSpPr>
      <xdr:spPr>
        <a:xfrm>
          <a:off x="3797300" y="1036374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171269</xdr:rowOff>
    </xdr:from>
    <xdr:to>
      <xdr:col>15</xdr:col>
      <xdr:colOff>101600</xdr:colOff>
      <xdr:row>60</xdr:row>
      <xdr:rowOff>101419</xdr:rowOff>
    </xdr:to>
    <xdr:sp macro="" textlink="">
      <xdr:nvSpPr>
        <xdr:cNvPr id="193" name="楕円 192">
          <a:extLst>
            <a:ext uri="{FF2B5EF4-FFF2-40B4-BE49-F238E27FC236}">
              <a16:creationId xmlns:a16="http://schemas.microsoft.com/office/drawing/2014/main" id="{6DFEFBB1-DD97-4A56-A839-C24EA5B867A8}"/>
            </a:ext>
          </a:extLst>
        </xdr:cNvPr>
        <xdr:cNvSpPr/>
      </xdr:nvSpPr>
      <xdr:spPr>
        <a:xfrm>
          <a:off x="2857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50619</xdr:rowOff>
    </xdr:from>
    <xdr:to>
      <xdr:col>19</xdr:col>
      <xdr:colOff>177800</xdr:colOff>
      <xdr:row>60</xdr:row>
      <xdr:rowOff>76744</xdr:rowOff>
    </xdr:to>
    <xdr:cxnSp macro="">
      <xdr:nvCxnSpPr>
        <xdr:cNvPr id="194" name="直線コネクタ 193">
          <a:extLst>
            <a:ext uri="{FF2B5EF4-FFF2-40B4-BE49-F238E27FC236}">
              <a16:creationId xmlns:a16="http://schemas.microsoft.com/office/drawing/2014/main" id="{FC7FD42C-3F96-42D4-ABEE-8E8E9E95020F}"/>
            </a:ext>
          </a:extLst>
        </xdr:cNvPr>
        <xdr:cNvCxnSpPr/>
      </xdr:nvCxnSpPr>
      <xdr:spPr>
        <a:xfrm>
          <a:off x="2908300" y="103376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146776</xdr:rowOff>
    </xdr:from>
    <xdr:to>
      <xdr:col>10</xdr:col>
      <xdr:colOff>165100</xdr:colOff>
      <xdr:row>60</xdr:row>
      <xdr:rowOff>76926</xdr:rowOff>
    </xdr:to>
    <xdr:sp macro="" textlink="">
      <xdr:nvSpPr>
        <xdr:cNvPr id="195" name="楕円 194">
          <a:extLst>
            <a:ext uri="{FF2B5EF4-FFF2-40B4-BE49-F238E27FC236}">
              <a16:creationId xmlns:a16="http://schemas.microsoft.com/office/drawing/2014/main" id="{44C69AF8-4098-4355-96B1-7DFCDD31A67D}"/>
            </a:ext>
          </a:extLst>
        </xdr:cNvPr>
        <xdr:cNvSpPr/>
      </xdr:nvSpPr>
      <xdr:spPr>
        <a:xfrm>
          <a:off x="1968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26126</xdr:rowOff>
    </xdr:from>
    <xdr:to>
      <xdr:col>15</xdr:col>
      <xdr:colOff>50800</xdr:colOff>
      <xdr:row>60</xdr:row>
      <xdr:rowOff>50619</xdr:rowOff>
    </xdr:to>
    <xdr:cxnSp macro="">
      <xdr:nvCxnSpPr>
        <xdr:cNvPr id="196" name="直線コネクタ 195">
          <a:extLst>
            <a:ext uri="{FF2B5EF4-FFF2-40B4-BE49-F238E27FC236}">
              <a16:creationId xmlns:a16="http://schemas.microsoft.com/office/drawing/2014/main" id="{EF87D4F9-8082-4ECD-AE73-46A9A3174940}"/>
            </a:ext>
          </a:extLst>
        </xdr:cNvPr>
        <xdr:cNvCxnSpPr/>
      </xdr:nvCxnSpPr>
      <xdr:spPr>
        <a:xfrm>
          <a:off x="2019300" y="1031312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120650</xdr:rowOff>
    </xdr:from>
    <xdr:to>
      <xdr:col>6</xdr:col>
      <xdr:colOff>38100</xdr:colOff>
      <xdr:row>60</xdr:row>
      <xdr:rowOff>50800</xdr:rowOff>
    </xdr:to>
    <xdr:sp macro="" textlink="">
      <xdr:nvSpPr>
        <xdr:cNvPr id="197" name="楕円 196">
          <a:extLst>
            <a:ext uri="{FF2B5EF4-FFF2-40B4-BE49-F238E27FC236}">
              <a16:creationId xmlns:a16="http://schemas.microsoft.com/office/drawing/2014/main" id="{5AB38E73-0515-402B-8FF2-9C392F2318DF}"/>
            </a:ext>
          </a:extLst>
        </xdr:cNvPr>
        <xdr:cNvSpPr/>
      </xdr:nvSpPr>
      <xdr:spPr>
        <a:xfrm>
          <a:off x="1079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0</xdr:rowOff>
    </xdr:from>
    <xdr:to>
      <xdr:col>10</xdr:col>
      <xdr:colOff>114300</xdr:colOff>
      <xdr:row>60</xdr:row>
      <xdr:rowOff>26126</xdr:rowOff>
    </xdr:to>
    <xdr:cxnSp macro="">
      <xdr:nvCxnSpPr>
        <xdr:cNvPr id="198" name="直線コネクタ 197">
          <a:extLst>
            <a:ext uri="{FF2B5EF4-FFF2-40B4-BE49-F238E27FC236}">
              <a16:creationId xmlns:a16="http://schemas.microsoft.com/office/drawing/2014/main" id="{2CF188F0-F3D5-42A2-BC69-4A7A1AD25240}"/>
            </a:ext>
          </a:extLst>
        </xdr:cNvPr>
        <xdr:cNvCxnSpPr/>
      </xdr:nvCxnSpPr>
      <xdr:spPr>
        <a:xfrm>
          <a:off x="1130300" y="102870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494AD3F-E601-4AF2-9CB0-B672AED6B48D}"/>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38CAAAB-F741-4E5D-92AB-77F62E67F1DE}"/>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0044CBB-11C7-4C8C-91A6-13CC9385094C}"/>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B71245B-8CDA-4893-80D3-9612E2475F78}"/>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144071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154C7FE4-6827-419C-B797-B241B95B9801}"/>
            </a:ext>
          </a:extLst>
        </xdr:cNvPr>
        <xdr:cNvSpPr txBox="1"/>
      </xdr:nvSpPr>
      <xdr:spPr>
        <a:xfrm>
          <a:off x="3582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117946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B2625F3-9627-4260-AD64-701AB1544CF2}"/>
            </a:ext>
          </a:extLst>
        </xdr:cNvPr>
        <xdr:cNvSpPr txBox="1"/>
      </xdr:nvSpPr>
      <xdr:spPr>
        <a:xfrm>
          <a:off x="2705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93453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39B2C95-C96C-4D25-AC66-DA6ADBBFB7EB}"/>
            </a:ext>
          </a:extLst>
        </xdr:cNvPr>
        <xdr:cNvSpPr txBox="1"/>
      </xdr:nvSpPr>
      <xdr:spPr>
        <a:xfrm>
          <a:off x="18167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4AF2A2B-BC6A-4666-8CDB-6DF43ED86A1E}"/>
            </a:ext>
          </a:extLst>
        </xdr:cNvPr>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628F6A8-EE83-4660-9BA3-42F81A4AF26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917114A-452D-4DFD-85AF-EBA035EE37E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AE154F1C-CEC2-4A30-AB99-B59CAF37635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2431169-B550-48BB-81AD-369F2F0C2CF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09B2F45-A8C4-477D-9DC8-CFB42B3417C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DFF8A67-6658-4701-A213-636BAA52F05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F3BE313-AC9A-47A7-A4B5-34B44D49C94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D30514E-5A63-45E4-B3D2-CE4D43D1398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2852811-6A06-4B89-A0AA-19661B31FA9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268CBEB-5E4C-4157-AA58-BBFC9042B40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91C2409-C22E-49D3-BF86-A14FC0F327C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29F03A5-16D5-4ED8-9C20-305917285A8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6EB6B9A-543D-44BB-98F2-B63312E995E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D0F315D4-46D4-45A8-9956-728440C8A06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422B2E4F-04FA-42FE-870E-D40E4690B51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D8474C9B-5CB6-4942-858B-EFECE82659C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29DA7DC-2D44-499B-AB61-33BB6CFF6F0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518C3A7E-955C-4151-90BA-27BDD0C6F235}"/>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2A3140F-ECBF-4546-AD0B-FE91CC7690D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AB3762E-77D3-403A-AE69-E302C2B5959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D61B800-CA82-48E5-AE19-A7529246B0D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9DBDC87-5A30-4EB2-8AD2-3048D6B3F0C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A494C9F8-AC00-4C31-A387-DCF32D08492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BA274BA7-CCB5-48AF-8137-D0756451CC2F}"/>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AF24ACB-3545-4B3B-83A2-7FDC9350AD38}"/>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90D86A8F-9757-490C-BA03-78E6E66A9367}"/>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4FF6466F-9E33-4935-92DE-4B94C6A76EF0}"/>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B33D0DA9-55C1-4819-88E2-5962F0CA56BA}"/>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289F1BE-438C-42D6-88A2-4CEB2BC2A645}"/>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E7904348-D2A9-4054-9F71-A865BFB1B7FA}"/>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B1995F05-DBAE-4E32-9165-9583A4FECA16}"/>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F7815BB9-044B-4CB8-B694-A429591F38DD}"/>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AAC3A9EE-E769-4F0A-B4B0-2572F25ED4FA}"/>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49AD0196-05D8-4455-9C01-982D2F6147E1}"/>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73E0200-2D78-4EE1-A3E3-A7D3B83D198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1F28DC3-77C8-4055-843B-97267F86170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2A1E059-8596-4C4E-B716-EFBB56A9850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530921E-7271-40D6-B5F3-1F263E6DE14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AA83B44-3457-44C8-8E70-C2C99B784B3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88086</xdr:rowOff>
    </xdr:from>
    <xdr:to>
      <xdr:col>55</xdr:col>
      <xdr:colOff>50800</xdr:colOff>
      <xdr:row>64</xdr:row>
      <xdr:rowOff>18236</xdr:rowOff>
    </xdr:to>
    <xdr:sp macro="" textlink="">
      <xdr:nvSpPr>
        <xdr:cNvPr id="246" name="楕円 245">
          <a:extLst>
            <a:ext uri="{FF2B5EF4-FFF2-40B4-BE49-F238E27FC236}">
              <a16:creationId xmlns:a16="http://schemas.microsoft.com/office/drawing/2014/main" id="{DFC2DE53-E973-4C4D-B612-95C39A615D75}"/>
            </a:ext>
          </a:extLst>
        </xdr:cNvPr>
        <xdr:cNvSpPr/>
      </xdr:nvSpPr>
      <xdr:spPr>
        <a:xfrm>
          <a:off x="10426700" y="108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36737</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1CF59BDF-25C5-4912-BCE3-0F2A61BAED6C}"/>
            </a:ext>
          </a:extLst>
        </xdr:cNvPr>
        <xdr:cNvSpPr txBox="1"/>
      </xdr:nvSpPr>
      <xdr:spPr>
        <a:xfrm>
          <a:off x="10515600" y="1083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88492</xdr:rowOff>
    </xdr:from>
    <xdr:to>
      <xdr:col>50</xdr:col>
      <xdr:colOff>165100</xdr:colOff>
      <xdr:row>64</xdr:row>
      <xdr:rowOff>18642</xdr:rowOff>
    </xdr:to>
    <xdr:sp macro="" textlink="">
      <xdr:nvSpPr>
        <xdr:cNvPr id="248" name="楕円 247">
          <a:extLst>
            <a:ext uri="{FF2B5EF4-FFF2-40B4-BE49-F238E27FC236}">
              <a16:creationId xmlns:a16="http://schemas.microsoft.com/office/drawing/2014/main" id="{1FC9C05D-7AF2-4952-936D-5A477729B3E8}"/>
            </a:ext>
          </a:extLst>
        </xdr:cNvPr>
        <xdr:cNvSpPr/>
      </xdr:nvSpPr>
      <xdr:spPr>
        <a:xfrm>
          <a:off x="9588500" y="108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138886</xdr:rowOff>
    </xdr:from>
    <xdr:to>
      <xdr:col>55</xdr:col>
      <xdr:colOff>0</xdr:colOff>
      <xdr:row>63</xdr:row>
      <xdr:rowOff>139292</xdr:rowOff>
    </xdr:to>
    <xdr:cxnSp macro="">
      <xdr:nvCxnSpPr>
        <xdr:cNvPr id="249" name="直線コネクタ 248">
          <a:extLst>
            <a:ext uri="{FF2B5EF4-FFF2-40B4-BE49-F238E27FC236}">
              <a16:creationId xmlns:a16="http://schemas.microsoft.com/office/drawing/2014/main" id="{BBCD6DAA-771F-4B6D-8E41-A11931E51AD6}"/>
            </a:ext>
          </a:extLst>
        </xdr:cNvPr>
        <xdr:cNvCxnSpPr/>
      </xdr:nvCxnSpPr>
      <xdr:spPr>
        <a:xfrm flipV="1">
          <a:off x="9639300" y="10940236"/>
          <a:ext cx="8382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89022</xdr:rowOff>
    </xdr:from>
    <xdr:to>
      <xdr:col>46</xdr:col>
      <xdr:colOff>38100</xdr:colOff>
      <xdr:row>64</xdr:row>
      <xdr:rowOff>19172</xdr:rowOff>
    </xdr:to>
    <xdr:sp macro="" textlink="">
      <xdr:nvSpPr>
        <xdr:cNvPr id="250" name="楕円 249">
          <a:extLst>
            <a:ext uri="{FF2B5EF4-FFF2-40B4-BE49-F238E27FC236}">
              <a16:creationId xmlns:a16="http://schemas.microsoft.com/office/drawing/2014/main" id="{C20718DF-6AF1-494A-9267-E3B4A90121CB}"/>
            </a:ext>
          </a:extLst>
        </xdr:cNvPr>
        <xdr:cNvSpPr/>
      </xdr:nvSpPr>
      <xdr:spPr>
        <a:xfrm>
          <a:off x="8699500" y="1089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139292</xdr:rowOff>
    </xdr:from>
    <xdr:to>
      <xdr:col>50</xdr:col>
      <xdr:colOff>114300</xdr:colOff>
      <xdr:row>63</xdr:row>
      <xdr:rowOff>139822</xdr:rowOff>
    </xdr:to>
    <xdr:cxnSp macro="">
      <xdr:nvCxnSpPr>
        <xdr:cNvPr id="251" name="直線コネクタ 250">
          <a:extLst>
            <a:ext uri="{FF2B5EF4-FFF2-40B4-BE49-F238E27FC236}">
              <a16:creationId xmlns:a16="http://schemas.microsoft.com/office/drawing/2014/main" id="{561A0354-C9F6-451D-8113-968C9CFA7292}"/>
            </a:ext>
          </a:extLst>
        </xdr:cNvPr>
        <xdr:cNvCxnSpPr/>
      </xdr:nvCxnSpPr>
      <xdr:spPr>
        <a:xfrm flipV="1">
          <a:off x="8750300" y="10940642"/>
          <a:ext cx="8890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89426</xdr:rowOff>
    </xdr:from>
    <xdr:to>
      <xdr:col>41</xdr:col>
      <xdr:colOff>101600</xdr:colOff>
      <xdr:row>64</xdr:row>
      <xdr:rowOff>19576</xdr:rowOff>
    </xdr:to>
    <xdr:sp macro="" textlink="">
      <xdr:nvSpPr>
        <xdr:cNvPr id="252" name="楕円 251">
          <a:extLst>
            <a:ext uri="{FF2B5EF4-FFF2-40B4-BE49-F238E27FC236}">
              <a16:creationId xmlns:a16="http://schemas.microsoft.com/office/drawing/2014/main" id="{70D8D887-1B24-45F4-8567-4A2124231CA9}"/>
            </a:ext>
          </a:extLst>
        </xdr:cNvPr>
        <xdr:cNvSpPr/>
      </xdr:nvSpPr>
      <xdr:spPr>
        <a:xfrm>
          <a:off x="7810500" y="1089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139822</xdr:rowOff>
    </xdr:from>
    <xdr:to>
      <xdr:col>45</xdr:col>
      <xdr:colOff>177800</xdr:colOff>
      <xdr:row>63</xdr:row>
      <xdr:rowOff>140226</xdr:rowOff>
    </xdr:to>
    <xdr:cxnSp macro="">
      <xdr:nvCxnSpPr>
        <xdr:cNvPr id="253" name="直線コネクタ 252">
          <a:extLst>
            <a:ext uri="{FF2B5EF4-FFF2-40B4-BE49-F238E27FC236}">
              <a16:creationId xmlns:a16="http://schemas.microsoft.com/office/drawing/2014/main" id="{251405FD-89AD-494B-9B10-ABCA54386D83}"/>
            </a:ext>
          </a:extLst>
        </xdr:cNvPr>
        <xdr:cNvCxnSpPr/>
      </xdr:nvCxnSpPr>
      <xdr:spPr>
        <a:xfrm flipV="1">
          <a:off x="7861300" y="10941172"/>
          <a:ext cx="889000" cy="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90173</xdr:rowOff>
    </xdr:from>
    <xdr:to>
      <xdr:col>36</xdr:col>
      <xdr:colOff>165100</xdr:colOff>
      <xdr:row>64</xdr:row>
      <xdr:rowOff>20323</xdr:rowOff>
    </xdr:to>
    <xdr:sp macro="" textlink="">
      <xdr:nvSpPr>
        <xdr:cNvPr id="254" name="楕円 253">
          <a:extLst>
            <a:ext uri="{FF2B5EF4-FFF2-40B4-BE49-F238E27FC236}">
              <a16:creationId xmlns:a16="http://schemas.microsoft.com/office/drawing/2014/main" id="{AE5971CB-4CA4-4D52-BEBE-1BFCCF91F024}"/>
            </a:ext>
          </a:extLst>
        </xdr:cNvPr>
        <xdr:cNvSpPr/>
      </xdr:nvSpPr>
      <xdr:spPr>
        <a:xfrm>
          <a:off x="6921500" y="1089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140226</xdr:rowOff>
    </xdr:from>
    <xdr:to>
      <xdr:col>41</xdr:col>
      <xdr:colOff>50800</xdr:colOff>
      <xdr:row>63</xdr:row>
      <xdr:rowOff>140973</xdr:rowOff>
    </xdr:to>
    <xdr:cxnSp macro="">
      <xdr:nvCxnSpPr>
        <xdr:cNvPr id="255" name="直線コネクタ 254">
          <a:extLst>
            <a:ext uri="{FF2B5EF4-FFF2-40B4-BE49-F238E27FC236}">
              <a16:creationId xmlns:a16="http://schemas.microsoft.com/office/drawing/2014/main" id="{897B4431-4C89-4A89-9535-73E32E7FD069}"/>
            </a:ext>
          </a:extLst>
        </xdr:cNvPr>
        <xdr:cNvCxnSpPr/>
      </xdr:nvCxnSpPr>
      <xdr:spPr>
        <a:xfrm flipV="1">
          <a:off x="6972300" y="10941576"/>
          <a:ext cx="889000" cy="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5252D851-49E0-4E37-845E-8E6783B6AC9B}"/>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BDF002C-7424-4847-8D40-E04CDFCDE49C}"/>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28214C2-4C24-47C7-B5AE-F213B1AF7082}"/>
            </a:ext>
          </a:extLst>
        </xdr:cNvPr>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46BD7D5-ABF9-4BC4-B84C-AD21B6EAB8A9}"/>
            </a:ext>
          </a:extLst>
        </xdr:cNvPr>
        <xdr:cNvSpPr txBox="1"/>
      </xdr:nvSpPr>
      <xdr:spPr>
        <a:xfrm>
          <a:off x="6672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9769</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B22D418B-2706-48D7-BC28-BD09EBD627FD}"/>
            </a:ext>
          </a:extLst>
        </xdr:cNvPr>
        <xdr:cNvSpPr txBox="1"/>
      </xdr:nvSpPr>
      <xdr:spPr>
        <a:xfrm>
          <a:off x="9359411" y="1098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10299</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3EFEE353-CE3C-4795-AB15-5C46340B93AA}"/>
            </a:ext>
          </a:extLst>
        </xdr:cNvPr>
        <xdr:cNvSpPr txBox="1"/>
      </xdr:nvSpPr>
      <xdr:spPr>
        <a:xfrm>
          <a:off x="8483111" y="1098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10703</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D6096439-0C06-4DF3-8872-A35AF7C07B21}"/>
            </a:ext>
          </a:extLst>
        </xdr:cNvPr>
        <xdr:cNvSpPr txBox="1"/>
      </xdr:nvSpPr>
      <xdr:spPr>
        <a:xfrm>
          <a:off x="7594111" y="1098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11450</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F6AA75DC-5A30-46E0-86D4-601B79E92C9B}"/>
            </a:ext>
          </a:extLst>
        </xdr:cNvPr>
        <xdr:cNvSpPr txBox="1"/>
      </xdr:nvSpPr>
      <xdr:spPr>
        <a:xfrm>
          <a:off x="6705111" y="1098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6B41C54-0E51-46DC-9084-4B1BAD00D0D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6BF172E-FDF6-466E-A776-AB68BF1DC3B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D8B28EC-A4E7-485E-B328-FE08764ED5B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DC08C87-7A66-4D6E-A8D1-5C9318E04D1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4226029-F078-4DE9-8016-05C3A72B02C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044358D-A9EF-49FF-A4CE-8C40325A4B6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E6F2C79-76BC-45D4-8C19-7C155E67883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E30D1C6-5AF4-44FF-B398-4808F0B3992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35D4D79-C6E5-40EB-8DC8-B397DA3BECB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B2B8C07-0FC5-44B2-92E1-FBF47CC8618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9AC0DEB-9A99-49D0-B6FB-B9227A8263C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81FA9A9-88A4-445D-8548-99B73DA8083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B209C1DC-B3F8-404A-8B53-C9CF25E2CF3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F345ADC-FCFD-40A3-BCFB-EDE7FEE5721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55ADCDD-58F1-4B93-BE28-B26BCC66578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FF31843-05B9-4B75-8D83-25D891776FD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37320AC-6F82-4F94-901C-82B5A18DDC2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B9ACAED-6C4F-4EF2-9C19-56D8839E30F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513E251-8622-455F-B2ED-BA51F44E3E1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3663DB6-32F9-4731-A13B-3AA0E31C28D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EAE54156-AF43-4811-B33B-E59C34382E1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2BE28D4-D978-41DF-87DF-70F8D7B8157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63A13DD9-CAEC-405A-82A3-8A4F5C35AA7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DF5A201-E3C5-4C25-B131-4096869A449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A38394C4-B870-47DF-AA09-57B3EC8A9817}"/>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782D3262-E492-458D-B1A8-331FB4131E8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A087D76-9660-4DA2-92BA-AFB5ACA30CF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3087AAE-883B-4DCA-AECE-33A714BC7A84}"/>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68FD4AE9-641B-49F3-9FBB-DC662793F114}"/>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441A3E4A-4FE5-4B99-B4E7-6F769996D5EE}"/>
            </a:ext>
          </a:extLst>
        </xdr:cNvPr>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6141FFB4-2536-4961-ADA5-4FD3112757E1}"/>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97D3E808-A12B-47E0-A6E7-C78F4ED7CEA3}"/>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8F3DB791-1985-4292-9B1E-1B02038466BF}"/>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94AD6B82-210E-4156-9FC9-79D604592BCF}"/>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AD13B1D4-946E-4F25-AFEC-134E35B771B0}"/>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A310BC4-ED34-4D13-8F6F-FE4220B2F64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D53F112-BA61-440F-BE31-FA1D026CE06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658CB28-27AE-4CDE-91AD-83BC34B2B71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23BC0D7-CA15-41D2-84C1-DEA2F378F49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A7441B4-AE23-43DD-BD7E-EF5118B660D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304" name="楕円 303">
          <a:extLst>
            <a:ext uri="{FF2B5EF4-FFF2-40B4-BE49-F238E27FC236}">
              <a16:creationId xmlns:a16="http://schemas.microsoft.com/office/drawing/2014/main" id="{3B46D33C-C96C-4191-B3D1-787B99B5696C}"/>
            </a:ext>
          </a:extLst>
        </xdr:cNvPr>
        <xdr:cNvSpPr/>
      </xdr:nvSpPr>
      <xdr:spPr>
        <a:xfrm>
          <a:off x="45847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101616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0446D8C-9D7F-4832-AAA1-F2D4BD0BDA6E}"/>
            </a:ext>
          </a:extLst>
        </xdr:cNvPr>
        <xdr:cNvSpPr txBox="1"/>
      </xdr:nvSpPr>
      <xdr:spPr>
        <a:xfrm>
          <a:off x="4673600"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36830</xdr:rowOff>
    </xdr:from>
    <xdr:to>
      <xdr:col>20</xdr:col>
      <xdr:colOff>38100</xdr:colOff>
      <xdr:row>81</xdr:row>
      <xdr:rowOff>138430</xdr:rowOff>
    </xdr:to>
    <xdr:sp macro="" textlink="">
      <xdr:nvSpPr>
        <xdr:cNvPr id="306" name="楕円 305">
          <a:extLst>
            <a:ext uri="{FF2B5EF4-FFF2-40B4-BE49-F238E27FC236}">
              <a16:creationId xmlns:a16="http://schemas.microsoft.com/office/drawing/2014/main" id="{13F7AD0B-CEA6-4FC8-A4D9-C7769E714AD3}"/>
            </a:ext>
          </a:extLst>
        </xdr:cNvPr>
        <xdr:cNvSpPr/>
      </xdr:nvSpPr>
      <xdr:spPr>
        <a:xfrm>
          <a:off x="3746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87630</xdr:rowOff>
    </xdr:from>
    <xdr:to>
      <xdr:col>24</xdr:col>
      <xdr:colOff>63500</xdr:colOff>
      <xdr:row>81</xdr:row>
      <xdr:rowOff>129539</xdr:rowOff>
    </xdr:to>
    <xdr:cxnSp macro="">
      <xdr:nvCxnSpPr>
        <xdr:cNvPr id="307" name="直線コネクタ 306">
          <a:extLst>
            <a:ext uri="{FF2B5EF4-FFF2-40B4-BE49-F238E27FC236}">
              <a16:creationId xmlns:a16="http://schemas.microsoft.com/office/drawing/2014/main" id="{92150497-AEC9-4C30-8A1A-DC268A506471}"/>
            </a:ext>
          </a:extLst>
        </xdr:cNvPr>
        <xdr:cNvCxnSpPr/>
      </xdr:nvCxnSpPr>
      <xdr:spPr>
        <a:xfrm>
          <a:off x="3797300" y="139750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8255</xdr:rowOff>
    </xdr:from>
    <xdr:to>
      <xdr:col>15</xdr:col>
      <xdr:colOff>101600</xdr:colOff>
      <xdr:row>81</xdr:row>
      <xdr:rowOff>109855</xdr:rowOff>
    </xdr:to>
    <xdr:sp macro="" textlink="">
      <xdr:nvSpPr>
        <xdr:cNvPr id="308" name="楕円 307">
          <a:extLst>
            <a:ext uri="{FF2B5EF4-FFF2-40B4-BE49-F238E27FC236}">
              <a16:creationId xmlns:a16="http://schemas.microsoft.com/office/drawing/2014/main" id="{969A2554-2C39-4C22-BE95-B2E4DED338FE}"/>
            </a:ext>
          </a:extLst>
        </xdr:cNvPr>
        <xdr:cNvSpPr/>
      </xdr:nvSpPr>
      <xdr:spPr>
        <a:xfrm>
          <a:off x="2857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59055</xdr:rowOff>
    </xdr:from>
    <xdr:to>
      <xdr:col>19</xdr:col>
      <xdr:colOff>177800</xdr:colOff>
      <xdr:row>81</xdr:row>
      <xdr:rowOff>87630</xdr:rowOff>
    </xdr:to>
    <xdr:cxnSp macro="">
      <xdr:nvCxnSpPr>
        <xdr:cNvPr id="309" name="直線コネクタ 308">
          <a:extLst>
            <a:ext uri="{FF2B5EF4-FFF2-40B4-BE49-F238E27FC236}">
              <a16:creationId xmlns:a16="http://schemas.microsoft.com/office/drawing/2014/main" id="{EC6844B5-40DF-4CF0-90EA-87755AFEE626}"/>
            </a:ext>
          </a:extLst>
        </xdr:cNvPr>
        <xdr:cNvCxnSpPr/>
      </xdr:nvCxnSpPr>
      <xdr:spPr>
        <a:xfrm>
          <a:off x="2908300" y="139465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137795</xdr:rowOff>
    </xdr:from>
    <xdr:to>
      <xdr:col>10</xdr:col>
      <xdr:colOff>165100</xdr:colOff>
      <xdr:row>81</xdr:row>
      <xdr:rowOff>67945</xdr:rowOff>
    </xdr:to>
    <xdr:sp macro="" textlink="">
      <xdr:nvSpPr>
        <xdr:cNvPr id="310" name="楕円 309">
          <a:extLst>
            <a:ext uri="{FF2B5EF4-FFF2-40B4-BE49-F238E27FC236}">
              <a16:creationId xmlns:a16="http://schemas.microsoft.com/office/drawing/2014/main" id="{335E0162-94C0-4FE9-A2B4-12143F60BBF3}"/>
            </a:ext>
          </a:extLst>
        </xdr:cNvPr>
        <xdr:cNvSpPr/>
      </xdr:nvSpPr>
      <xdr:spPr>
        <a:xfrm>
          <a:off x="1968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17145</xdr:rowOff>
    </xdr:from>
    <xdr:to>
      <xdr:col>15</xdr:col>
      <xdr:colOff>50800</xdr:colOff>
      <xdr:row>81</xdr:row>
      <xdr:rowOff>59055</xdr:rowOff>
    </xdr:to>
    <xdr:cxnSp macro="">
      <xdr:nvCxnSpPr>
        <xdr:cNvPr id="311" name="直線コネクタ 310">
          <a:extLst>
            <a:ext uri="{FF2B5EF4-FFF2-40B4-BE49-F238E27FC236}">
              <a16:creationId xmlns:a16="http://schemas.microsoft.com/office/drawing/2014/main" id="{0B92E82B-7E8A-4ABF-9C68-603C9F4D5833}"/>
            </a:ext>
          </a:extLst>
        </xdr:cNvPr>
        <xdr:cNvCxnSpPr/>
      </xdr:nvCxnSpPr>
      <xdr:spPr>
        <a:xfrm>
          <a:off x="2019300" y="139045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95886</xdr:rowOff>
    </xdr:from>
    <xdr:to>
      <xdr:col>6</xdr:col>
      <xdr:colOff>38100</xdr:colOff>
      <xdr:row>81</xdr:row>
      <xdr:rowOff>26036</xdr:rowOff>
    </xdr:to>
    <xdr:sp macro="" textlink="">
      <xdr:nvSpPr>
        <xdr:cNvPr id="312" name="楕円 311">
          <a:extLst>
            <a:ext uri="{FF2B5EF4-FFF2-40B4-BE49-F238E27FC236}">
              <a16:creationId xmlns:a16="http://schemas.microsoft.com/office/drawing/2014/main" id="{B54572C7-D7F7-4519-B199-621FFBB412BF}"/>
            </a:ext>
          </a:extLst>
        </xdr:cNvPr>
        <xdr:cNvSpPr/>
      </xdr:nvSpPr>
      <xdr:spPr>
        <a:xfrm>
          <a:off x="1079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146686</xdr:rowOff>
    </xdr:from>
    <xdr:to>
      <xdr:col>10</xdr:col>
      <xdr:colOff>114300</xdr:colOff>
      <xdr:row>81</xdr:row>
      <xdr:rowOff>17145</xdr:rowOff>
    </xdr:to>
    <xdr:cxnSp macro="">
      <xdr:nvCxnSpPr>
        <xdr:cNvPr id="313" name="直線コネクタ 312">
          <a:extLst>
            <a:ext uri="{FF2B5EF4-FFF2-40B4-BE49-F238E27FC236}">
              <a16:creationId xmlns:a16="http://schemas.microsoft.com/office/drawing/2014/main" id="{53E37105-1656-4665-8648-75EEC4D84EBA}"/>
            </a:ext>
          </a:extLst>
        </xdr:cNvPr>
        <xdr:cNvCxnSpPr/>
      </xdr:nvCxnSpPr>
      <xdr:spPr>
        <a:xfrm>
          <a:off x="1130300" y="138626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a:extLst>
            <a:ext uri="{FF2B5EF4-FFF2-40B4-BE49-F238E27FC236}">
              <a16:creationId xmlns:a16="http://schemas.microsoft.com/office/drawing/2014/main" id="{8238E23C-A997-44B7-A329-601ABCE9DCF5}"/>
            </a:ext>
          </a:extLst>
        </xdr:cNvPr>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9ADF7CB1-FEC6-4C7E-B856-981E6288DD69}"/>
            </a:ext>
          </a:extLst>
        </xdr:cNvPr>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a:extLst>
            <a:ext uri="{FF2B5EF4-FFF2-40B4-BE49-F238E27FC236}">
              <a16:creationId xmlns:a16="http://schemas.microsoft.com/office/drawing/2014/main" id="{CA9E3023-3CE2-4FB8-B92A-89A36A048376}"/>
            </a:ext>
          </a:extLst>
        </xdr:cNvPr>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a:extLst>
            <a:ext uri="{FF2B5EF4-FFF2-40B4-BE49-F238E27FC236}">
              <a16:creationId xmlns:a16="http://schemas.microsoft.com/office/drawing/2014/main" id="{BF5D091E-3DC3-4978-9F2C-89DCC42BBB37}"/>
            </a:ext>
          </a:extLst>
        </xdr:cNvPr>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154957</xdr:rowOff>
    </xdr:from>
    <xdr:ext cx="405111" cy="259045"/>
    <xdr:sp macro="" textlink="">
      <xdr:nvSpPr>
        <xdr:cNvPr id="318" name="n_1mainValue【公営住宅】&#10;有形固定資産減価償却率">
          <a:extLst>
            <a:ext uri="{FF2B5EF4-FFF2-40B4-BE49-F238E27FC236}">
              <a16:creationId xmlns:a16="http://schemas.microsoft.com/office/drawing/2014/main" id="{C9356736-36DA-4B5C-97DA-44AD697200BB}"/>
            </a:ext>
          </a:extLst>
        </xdr:cNvPr>
        <xdr:cNvSpPr txBox="1"/>
      </xdr:nvSpPr>
      <xdr:spPr>
        <a:xfrm>
          <a:off x="35820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126382</xdr:rowOff>
    </xdr:from>
    <xdr:ext cx="405111" cy="259045"/>
    <xdr:sp macro="" textlink="">
      <xdr:nvSpPr>
        <xdr:cNvPr id="319" name="n_2mainValue【公営住宅】&#10;有形固定資産減価償却率">
          <a:extLst>
            <a:ext uri="{FF2B5EF4-FFF2-40B4-BE49-F238E27FC236}">
              <a16:creationId xmlns:a16="http://schemas.microsoft.com/office/drawing/2014/main" id="{659311F1-A66B-4832-9057-B05690B1CBC0}"/>
            </a:ext>
          </a:extLst>
        </xdr:cNvPr>
        <xdr:cNvSpPr txBox="1"/>
      </xdr:nvSpPr>
      <xdr:spPr>
        <a:xfrm>
          <a:off x="2705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84472</xdr:rowOff>
    </xdr:from>
    <xdr:ext cx="405111" cy="259045"/>
    <xdr:sp macro="" textlink="">
      <xdr:nvSpPr>
        <xdr:cNvPr id="320" name="n_3mainValue【公営住宅】&#10;有形固定資産減価償却率">
          <a:extLst>
            <a:ext uri="{FF2B5EF4-FFF2-40B4-BE49-F238E27FC236}">
              <a16:creationId xmlns:a16="http://schemas.microsoft.com/office/drawing/2014/main" id="{FE2F8471-892A-4663-8D22-BB19804D63EE}"/>
            </a:ext>
          </a:extLst>
        </xdr:cNvPr>
        <xdr:cNvSpPr txBox="1"/>
      </xdr:nvSpPr>
      <xdr:spPr>
        <a:xfrm>
          <a:off x="1816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42563</xdr:rowOff>
    </xdr:from>
    <xdr:ext cx="405111" cy="259045"/>
    <xdr:sp macro="" textlink="">
      <xdr:nvSpPr>
        <xdr:cNvPr id="321" name="n_4mainValue【公営住宅】&#10;有形固定資産減価償却率">
          <a:extLst>
            <a:ext uri="{FF2B5EF4-FFF2-40B4-BE49-F238E27FC236}">
              <a16:creationId xmlns:a16="http://schemas.microsoft.com/office/drawing/2014/main" id="{5AE14841-DAE2-423C-98B1-331632A9E70E}"/>
            </a:ext>
          </a:extLst>
        </xdr:cNvPr>
        <xdr:cNvSpPr txBox="1"/>
      </xdr:nvSpPr>
      <xdr:spPr>
        <a:xfrm>
          <a:off x="927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F8EFE32-BF76-49E6-B772-6F4D1E92D17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0607B94-B699-4334-92F5-BE84ED23CF0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45A8F1B-6CB1-4C5E-AAA6-80147B5B570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C3018BF-16C5-42E1-9EE1-1B41534AD6E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476EFC6-836D-4DE1-B27D-FD254CEF74E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20883C9-0088-4E31-86B4-CAF4D7F270C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095DBAE-93D4-480C-840C-EE2F4D4E2BF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FBEEE9B-08E2-4B83-835D-31FE239E433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1A03446-B5DB-4B86-85C2-ABED2C04B19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CEECF4B-1575-43AC-9190-F636ED5251B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F84BD8DB-316F-4EC4-BC82-A8DF5DC2C5A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15FBDA3-CA39-4D36-934A-BC318EF4808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342243AF-A5F8-4B87-8430-8A1582420A2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2C46F0B0-4795-4D0F-8B7B-E0DE275DA95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FBC8D744-E603-4525-966C-5D1C457B320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F708D109-96A3-4273-BD8E-D9E9EF58D49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4B8EC8-E7CE-429B-B8ED-D1A101E8776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4213E781-EF43-42EE-91A9-25A35170A31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6FE2680A-36A8-4C6E-BDE3-A52BB1BBB87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4CA9E610-4B27-41E5-A0A7-B6E4BA93404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2EF5BB6-8AEA-4178-BA9F-7AA3AB52F42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EE25FA29-022A-462A-9651-5231EC0201D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4919EC15-932F-488D-BC56-5B9C86EB206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F19AEBB0-D7A1-4C1B-AA1C-D380E29F437A}"/>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38360DA8-C3DC-4CD0-AA8A-06E831CAB572}"/>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102167C1-EB89-4895-B583-F86AB95766B8}"/>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0656FDC7-8626-4BFA-BCE4-7C74DC87C2A0}"/>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4BDB2DEE-C0D7-4E45-8EB7-DD2D82802DC7}"/>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339BF863-3380-4BEC-8EE9-5C9B8C9E3C0B}"/>
            </a:ext>
          </a:extLst>
        </xdr:cNvPr>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0979B243-A805-4DA4-A98C-D8A7BF7314CD}"/>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67D6A453-1D55-42DE-BEAD-1A765B4AC9B4}"/>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7E6B891B-F5D2-4C08-91AF-B83E96DBE9C5}"/>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7A38EFE7-46E8-402B-9181-069E8F30F349}"/>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62BED565-FE1C-4907-8D4F-1949778D81DD}"/>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5D719DB-F1E1-40B9-B76F-639613351BE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1BE696E-0EC1-4638-AD60-EA712029377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5DB44C0-0B33-4822-83CB-4798B6F7860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255CC42-DFC9-4F09-81D3-F1E99804668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F9F286D-E0E9-4FEC-A943-C627715F189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81026</xdr:rowOff>
    </xdr:from>
    <xdr:to>
      <xdr:col>55</xdr:col>
      <xdr:colOff>50800</xdr:colOff>
      <xdr:row>86</xdr:row>
      <xdr:rowOff>11176</xdr:rowOff>
    </xdr:to>
    <xdr:sp macro="" textlink="">
      <xdr:nvSpPr>
        <xdr:cNvPr id="361" name="楕円 360">
          <a:extLst>
            <a:ext uri="{FF2B5EF4-FFF2-40B4-BE49-F238E27FC236}">
              <a16:creationId xmlns:a16="http://schemas.microsoft.com/office/drawing/2014/main" id="{C12D171F-6E5A-4B4E-8F0E-C242FC85591C}"/>
            </a:ext>
          </a:extLst>
        </xdr:cNvPr>
        <xdr:cNvSpPr/>
      </xdr:nvSpPr>
      <xdr:spPr>
        <a:xfrm>
          <a:off x="104267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59453</xdr:rowOff>
    </xdr:from>
    <xdr:ext cx="469744" cy="259045"/>
    <xdr:sp macro="" textlink="">
      <xdr:nvSpPr>
        <xdr:cNvPr id="362" name="【公営住宅】&#10;一人当たり面積該当値テキスト">
          <a:extLst>
            <a:ext uri="{FF2B5EF4-FFF2-40B4-BE49-F238E27FC236}">
              <a16:creationId xmlns:a16="http://schemas.microsoft.com/office/drawing/2014/main" id="{CF458E6E-D396-4870-A3DB-3EA5D31D5CE7}"/>
            </a:ext>
          </a:extLst>
        </xdr:cNvPr>
        <xdr:cNvSpPr txBox="1"/>
      </xdr:nvSpPr>
      <xdr:spPr>
        <a:xfrm>
          <a:off x="10515600"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77978</xdr:rowOff>
    </xdr:from>
    <xdr:to>
      <xdr:col>50</xdr:col>
      <xdr:colOff>165100</xdr:colOff>
      <xdr:row>86</xdr:row>
      <xdr:rowOff>8128</xdr:rowOff>
    </xdr:to>
    <xdr:sp macro="" textlink="">
      <xdr:nvSpPr>
        <xdr:cNvPr id="363" name="楕円 362">
          <a:extLst>
            <a:ext uri="{FF2B5EF4-FFF2-40B4-BE49-F238E27FC236}">
              <a16:creationId xmlns:a16="http://schemas.microsoft.com/office/drawing/2014/main" id="{C6BA4989-52BD-4193-A369-492C50F7FF0D}"/>
            </a:ext>
          </a:extLst>
        </xdr:cNvPr>
        <xdr:cNvSpPr/>
      </xdr:nvSpPr>
      <xdr:spPr>
        <a:xfrm>
          <a:off x="9588500" y="1465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128778</xdr:rowOff>
    </xdr:from>
    <xdr:to>
      <xdr:col>55</xdr:col>
      <xdr:colOff>0</xdr:colOff>
      <xdr:row>85</xdr:row>
      <xdr:rowOff>131826</xdr:rowOff>
    </xdr:to>
    <xdr:cxnSp macro="">
      <xdr:nvCxnSpPr>
        <xdr:cNvPr id="364" name="直線コネクタ 363">
          <a:extLst>
            <a:ext uri="{FF2B5EF4-FFF2-40B4-BE49-F238E27FC236}">
              <a16:creationId xmlns:a16="http://schemas.microsoft.com/office/drawing/2014/main" id="{CB7EDA74-3A13-4F29-8434-B8E51D5E265B}"/>
            </a:ext>
          </a:extLst>
        </xdr:cNvPr>
        <xdr:cNvCxnSpPr/>
      </xdr:nvCxnSpPr>
      <xdr:spPr>
        <a:xfrm>
          <a:off x="9639300" y="1470202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78739</xdr:rowOff>
    </xdr:from>
    <xdr:to>
      <xdr:col>46</xdr:col>
      <xdr:colOff>38100</xdr:colOff>
      <xdr:row>86</xdr:row>
      <xdr:rowOff>8889</xdr:rowOff>
    </xdr:to>
    <xdr:sp macro="" textlink="">
      <xdr:nvSpPr>
        <xdr:cNvPr id="365" name="楕円 364">
          <a:extLst>
            <a:ext uri="{FF2B5EF4-FFF2-40B4-BE49-F238E27FC236}">
              <a16:creationId xmlns:a16="http://schemas.microsoft.com/office/drawing/2014/main" id="{328402B5-5891-48AD-88E0-730E1CF2325E}"/>
            </a:ext>
          </a:extLst>
        </xdr:cNvPr>
        <xdr:cNvSpPr/>
      </xdr:nvSpPr>
      <xdr:spPr>
        <a:xfrm>
          <a:off x="8699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128778</xdr:rowOff>
    </xdr:from>
    <xdr:to>
      <xdr:col>50</xdr:col>
      <xdr:colOff>114300</xdr:colOff>
      <xdr:row>85</xdr:row>
      <xdr:rowOff>129539</xdr:rowOff>
    </xdr:to>
    <xdr:cxnSp macro="">
      <xdr:nvCxnSpPr>
        <xdr:cNvPr id="366" name="直線コネクタ 365">
          <a:extLst>
            <a:ext uri="{FF2B5EF4-FFF2-40B4-BE49-F238E27FC236}">
              <a16:creationId xmlns:a16="http://schemas.microsoft.com/office/drawing/2014/main" id="{85ADFCA0-62D3-44DB-AB8C-E6724F9B8086}"/>
            </a:ext>
          </a:extLst>
        </xdr:cNvPr>
        <xdr:cNvCxnSpPr/>
      </xdr:nvCxnSpPr>
      <xdr:spPr>
        <a:xfrm flipV="1">
          <a:off x="8750300" y="14702028"/>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79502</xdr:rowOff>
    </xdr:from>
    <xdr:to>
      <xdr:col>41</xdr:col>
      <xdr:colOff>101600</xdr:colOff>
      <xdr:row>86</xdr:row>
      <xdr:rowOff>9652</xdr:rowOff>
    </xdr:to>
    <xdr:sp macro="" textlink="">
      <xdr:nvSpPr>
        <xdr:cNvPr id="367" name="楕円 366">
          <a:extLst>
            <a:ext uri="{FF2B5EF4-FFF2-40B4-BE49-F238E27FC236}">
              <a16:creationId xmlns:a16="http://schemas.microsoft.com/office/drawing/2014/main" id="{AE7BA694-6FCB-42EA-AEBC-83E39AFD7859}"/>
            </a:ext>
          </a:extLst>
        </xdr:cNvPr>
        <xdr:cNvSpPr/>
      </xdr:nvSpPr>
      <xdr:spPr>
        <a:xfrm>
          <a:off x="7810500" y="146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129539</xdr:rowOff>
    </xdr:from>
    <xdr:to>
      <xdr:col>45</xdr:col>
      <xdr:colOff>177800</xdr:colOff>
      <xdr:row>85</xdr:row>
      <xdr:rowOff>130302</xdr:rowOff>
    </xdr:to>
    <xdr:cxnSp macro="">
      <xdr:nvCxnSpPr>
        <xdr:cNvPr id="368" name="直線コネクタ 367">
          <a:extLst>
            <a:ext uri="{FF2B5EF4-FFF2-40B4-BE49-F238E27FC236}">
              <a16:creationId xmlns:a16="http://schemas.microsoft.com/office/drawing/2014/main" id="{8417B056-7E1D-4F96-9178-2DF9826DBFBA}"/>
            </a:ext>
          </a:extLst>
        </xdr:cNvPr>
        <xdr:cNvCxnSpPr/>
      </xdr:nvCxnSpPr>
      <xdr:spPr>
        <a:xfrm flipV="1">
          <a:off x="7861300" y="1470278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80645</xdr:rowOff>
    </xdr:from>
    <xdr:to>
      <xdr:col>36</xdr:col>
      <xdr:colOff>165100</xdr:colOff>
      <xdr:row>86</xdr:row>
      <xdr:rowOff>10795</xdr:rowOff>
    </xdr:to>
    <xdr:sp macro="" textlink="">
      <xdr:nvSpPr>
        <xdr:cNvPr id="369" name="楕円 368">
          <a:extLst>
            <a:ext uri="{FF2B5EF4-FFF2-40B4-BE49-F238E27FC236}">
              <a16:creationId xmlns:a16="http://schemas.microsoft.com/office/drawing/2014/main" id="{D088539B-D07C-4B3B-8516-A396B8D5A143}"/>
            </a:ext>
          </a:extLst>
        </xdr:cNvPr>
        <xdr:cNvSpPr/>
      </xdr:nvSpPr>
      <xdr:spPr>
        <a:xfrm>
          <a:off x="6921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130302</xdr:rowOff>
    </xdr:from>
    <xdr:to>
      <xdr:col>41</xdr:col>
      <xdr:colOff>50800</xdr:colOff>
      <xdr:row>85</xdr:row>
      <xdr:rowOff>131445</xdr:rowOff>
    </xdr:to>
    <xdr:cxnSp macro="">
      <xdr:nvCxnSpPr>
        <xdr:cNvPr id="370" name="直線コネクタ 369">
          <a:extLst>
            <a:ext uri="{FF2B5EF4-FFF2-40B4-BE49-F238E27FC236}">
              <a16:creationId xmlns:a16="http://schemas.microsoft.com/office/drawing/2014/main" id="{4F84C39C-6D70-4B11-9A34-8B3AA891CF2B}"/>
            </a:ext>
          </a:extLst>
        </xdr:cNvPr>
        <xdr:cNvCxnSpPr/>
      </xdr:nvCxnSpPr>
      <xdr:spPr>
        <a:xfrm flipV="1">
          <a:off x="6972300" y="1470355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639E627F-6786-4B78-ABDE-319B86FF51C7}"/>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938C0B1B-EB43-4E89-A9B9-214C20C661C3}"/>
            </a:ext>
          </a:extLst>
        </xdr:cNvPr>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EE2C8D36-EE9C-4D2B-A2B7-2033320C510E}"/>
            </a:ext>
          </a:extLst>
        </xdr:cNvPr>
        <xdr:cNvSpPr txBox="1"/>
      </xdr:nvSpPr>
      <xdr:spPr>
        <a:xfrm>
          <a:off x="7626427" y="1439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F34ABDC6-A4AC-4570-A556-9172CC59E896}"/>
            </a:ext>
          </a:extLst>
        </xdr:cNvPr>
        <xdr:cNvSpPr txBox="1"/>
      </xdr:nvSpPr>
      <xdr:spPr>
        <a:xfrm>
          <a:off x="6737427"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170705</xdr:rowOff>
    </xdr:from>
    <xdr:ext cx="469744" cy="259045"/>
    <xdr:sp macro="" textlink="">
      <xdr:nvSpPr>
        <xdr:cNvPr id="375" name="n_1mainValue【公営住宅】&#10;一人当たり面積">
          <a:extLst>
            <a:ext uri="{FF2B5EF4-FFF2-40B4-BE49-F238E27FC236}">
              <a16:creationId xmlns:a16="http://schemas.microsoft.com/office/drawing/2014/main" id="{100E8657-A960-4339-A7AC-8A7F2D8C94A9}"/>
            </a:ext>
          </a:extLst>
        </xdr:cNvPr>
        <xdr:cNvSpPr txBox="1"/>
      </xdr:nvSpPr>
      <xdr:spPr>
        <a:xfrm>
          <a:off x="9391727" y="1474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76" name="n_2mainValue【公営住宅】&#10;一人当たり面積">
          <a:extLst>
            <a:ext uri="{FF2B5EF4-FFF2-40B4-BE49-F238E27FC236}">
              <a16:creationId xmlns:a16="http://schemas.microsoft.com/office/drawing/2014/main" id="{3CCB27A1-8630-4F9C-A7AE-6C46C48DEDDB}"/>
            </a:ext>
          </a:extLst>
        </xdr:cNvPr>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779</xdr:rowOff>
    </xdr:from>
    <xdr:ext cx="469744" cy="259045"/>
    <xdr:sp macro="" textlink="">
      <xdr:nvSpPr>
        <xdr:cNvPr id="377" name="n_3mainValue【公営住宅】&#10;一人当たり面積">
          <a:extLst>
            <a:ext uri="{FF2B5EF4-FFF2-40B4-BE49-F238E27FC236}">
              <a16:creationId xmlns:a16="http://schemas.microsoft.com/office/drawing/2014/main" id="{B182A019-5D81-4C34-BE78-D5758A9CE072}"/>
            </a:ext>
          </a:extLst>
        </xdr:cNvPr>
        <xdr:cNvSpPr txBox="1"/>
      </xdr:nvSpPr>
      <xdr:spPr>
        <a:xfrm>
          <a:off x="7626427"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1922</xdr:rowOff>
    </xdr:from>
    <xdr:ext cx="469744" cy="259045"/>
    <xdr:sp macro="" textlink="">
      <xdr:nvSpPr>
        <xdr:cNvPr id="378" name="n_4mainValue【公営住宅】&#10;一人当たり面積">
          <a:extLst>
            <a:ext uri="{FF2B5EF4-FFF2-40B4-BE49-F238E27FC236}">
              <a16:creationId xmlns:a16="http://schemas.microsoft.com/office/drawing/2014/main" id="{793F201F-8DD4-4248-9D4C-FA9CD25B70DB}"/>
            </a:ext>
          </a:extLst>
        </xdr:cNvPr>
        <xdr:cNvSpPr txBox="1"/>
      </xdr:nvSpPr>
      <xdr:spPr>
        <a:xfrm>
          <a:off x="6737427" y="1474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F13D9B5-4AE6-4609-BF6E-17BEDC95CF0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771F806A-8CD5-4451-99BF-9A7D3A9FE0C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B8EA116-6D9C-4369-9D9A-F80E9595392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DC8D271B-28A6-440C-8CE1-01D41D56BB0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9130C279-05FF-412D-A2C2-3FB44B4080B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B084FCE8-AFC7-4121-A073-109F6A0D699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EEE6751-6CD0-4105-9CCD-31AEF7439A5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7ECDB01A-7E26-4433-8C0F-49AA3AEE390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8AE3CC0A-FDCD-4790-8FB5-17E347C0A60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9B85A74E-F097-44CC-A054-FE12DD9C386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858447BD-538E-4E78-BB29-3A876EAF299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FC3EC08C-453B-4D30-A30A-5D60F63D17D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58BC9310-5BB3-4B46-8EC9-15E6F13EE5E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E1030EE6-542B-43B1-A5E6-8A3A0CEBA5A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584FA628-5F76-4D34-99EF-9919B079C88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29EF2089-F2F3-4714-9357-449A2699F5A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6F23303D-0B8A-422F-9E70-7EDBE459CB9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7DBB23F4-696D-47B4-B2F7-0899DB5F447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6062C97D-2DCD-480D-AE69-57B6CA325C1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D0AF7C39-04C0-460E-B875-6715054D659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97EF92F2-2F27-4763-8288-60A8C42AD41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403180A7-3706-4F0F-AA17-D1FF0BBA608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B0A43D92-1EF9-4DD7-A28B-915675D7096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ED00AC16-250E-44DB-84DD-648DB38C033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55FDFD83-A776-4544-AA31-3276C7194FC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992EC885-322E-419D-85F6-7961D84297F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ACD67260-C994-40B5-82FB-F8949E8154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E51E8866-76C5-4364-877D-2577672F9EC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C429507B-314A-4C09-90CE-82703B7D359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A4517EF0-5939-4753-B952-3D361DACFE6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1187FA8D-1C26-45E3-922D-B6D29898B2A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D7367F00-C34E-4D6A-ADF6-5E023007766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5B6A3294-9C26-4839-8727-6CF798F78FE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BB5A0AA7-24DB-485E-9159-DE9552845F5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57128123-0E95-48CC-A317-4DB9D589532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B6354CBB-A1E0-4358-BB22-DCBB762D926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F4C64A05-9298-428C-96BC-A6FE46DDB3D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87F97875-ADF3-496D-8491-B8DCE6D67F3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67DEEB15-98E8-47A0-9A25-8FB37C24905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FC5B7FB3-1BB3-4E5F-9069-0E093C59953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AF4B0029-5B0B-49E5-99D8-A107948CBF54}"/>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143F27AA-9932-4712-8A8B-908B922C023B}"/>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46C7366A-91FE-4CAD-856D-751BA4EE1C61}"/>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AA7D06AA-90A5-4822-BE09-338001D30FC4}"/>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4BCCCAC7-BD41-4336-962A-8C28D0589768}"/>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29F9DE0D-2932-4A0B-9837-DD85EA2B20EA}"/>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71402FC3-C134-41F1-8435-9F9DF80EAC5A}"/>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7898E530-5328-4FD1-B763-15D2D4DAA9FB}"/>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DB424F6D-0FF6-4253-810F-7531C4DE7AD6}"/>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74E5C221-6941-4863-930D-60C1D4A777D9}"/>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29AE6257-C52F-4389-A206-D4A54A4870C8}"/>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02CD540-0DDE-45F9-835D-A1149F2D77B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236A0FD-2458-414D-BB37-34BDD458D57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0EDC9EE-09AD-4648-A61B-92765AB90BD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F7BBF00-DF04-4031-987F-69325B60F97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69391E6-BB16-410C-A71A-B9A8DAD26E3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59690</xdr:rowOff>
    </xdr:from>
    <xdr:to>
      <xdr:col>85</xdr:col>
      <xdr:colOff>177800</xdr:colOff>
      <xdr:row>35</xdr:row>
      <xdr:rowOff>161290</xdr:rowOff>
    </xdr:to>
    <xdr:sp macro="" textlink="">
      <xdr:nvSpPr>
        <xdr:cNvPr id="435" name="楕円 434">
          <a:extLst>
            <a:ext uri="{FF2B5EF4-FFF2-40B4-BE49-F238E27FC236}">
              <a16:creationId xmlns:a16="http://schemas.microsoft.com/office/drawing/2014/main" id="{ADFE9CE1-B3E4-40BD-AC1B-3C8816748559}"/>
            </a:ext>
          </a:extLst>
        </xdr:cNvPr>
        <xdr:cNvSpPr/>
      </xdr:nvSpPr>
      <xdr:spPr>
        <a:xfrm>
          <a:off x="162687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82567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5B4C3751-F2A1-42B2-823B-7D3097B7401C}"/>
            </a:ext>
          </a:extLst>
        </xdr:cNvPr>
        <xdr:cNvSpPr txBox="1"/>
      </xdr:nvSpPr>
      <xdr:spPr>
        <a:xfrm>
          <a:off x="16357600"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15875</xdr:rowOff>
    </xdr:from>
    <xdr:to>
      <xdr:col>81</xdr:col>
      <xdr:colOff>101600</xdr:colOff>
      <xdr:row>35</xdr:row>
      <xdr:rowOff>117475</xdr:rowOff>
    </xdr:to>
    <xdr:sp macro="" textlink="">
      <xdr:nvSpPr>
        <xdr:cNvPr id="437" name="楕円 436">
          <a:extLst>
            <a:ext uri="{FF2B5EF4-FFF2-40B4-BE49-F238E27FC236}">
              <a16:creationId xmlns:a16="http://schemas.microsoft.com/office/drawing/2014/main" id="{81F7F025-92BC-4377-8208-916E8EF29308}"/>
            </a:ext>
          </a:extLst>
        </xdr:cNvPr>
        <xdr:cNvSpPr/>
      </xdr:nvSpPr>
      <xdr:spPr>
        <a:xfrm>
          <a:off x="154305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66675</xdr:rowOff>
    </xdr:from>
    <xdr:to>
      <xdr:col>85</xdr:col>
      <xdr:colOff>127000</xdr:colOff>
      <xdr:row>35</xdr:row>
      <xdr:rowOff>110490</xdr:rowOff>
    </xdr:to>
    <xdr:cxnSp macro="">
      <xdr:nvCxnSpPr>
        <xdr:cNvPr id="438" name="直線コネクタ 437">
          <a:extLst>
            <a:ext uri="{FF2B5EF4-FFF2-40B4-BE49-F238E27FC236}">
              <a16:creationId xmlns:a16="http://schemas.microsoft.com/office/drawing/2014/main" id="{3A0BEDC3-A30E-4C56-8A9B-7BB999326F20}"/>
            </a:ext>
          </a:extLst>
        </xdr:cNvPr>
        <xdr:cNvCxnSpPr/>
      </xdr:nvCxnSpPr>
      <xdr:spPr>
        <a:xfrm>
          <a:off x="15481300" y="606742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141605</xdr:rowOff>
    </xdr:from>
    <xdr:to>
      <xdr:col>76</xdr:col>
      <xdr:colOff>165100</xdr:colOff>
      <xdr:row>35</xdr:row>
      <xdr:rowOff>71755</xdr:rowOff>
    </xdr:to>
    <xdr:sp macro="" textlink="">
      <xdr:nvSpPr>
        <xdr:cNvPr id="439" name="楕円 438">
          <a:extLst>
            <a:ext uri="{FF2B5EF4-FFF2-40B4-BE49-F238E27FC236}">
              <a16:creationId xmlns:a16="http://schemas.microsoft.com/office/drawing/2014/main" id="{6E14C67F-9057-43A6-8B63-3D797C3A7D23}"/>
            </a:ext>
          </a:extLst>
        </xdr:cNvPr>
        <xdr:cNvSpPr/>
      </xdr:nvSpPr>
      <xdr:spPr>
        <a:xfrm>
          <a:off x="14541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20955</xdr:rowOff>
    </xdr:from>
    <xdr:to>
      <xdr:col>81</xdr:col>
      <xdr:colOff>50800</xdr:colOff>
      <xdr:row>35</xdr:row>
      <xdr:rowOff>66675</xdr:rowOff>
    </xdr:to>
    <xdr:cxnSp macro="">
      <xdr:nvCxnSpPr>
        <xdr:cNvPr id="440" name="直線コネクタ 439">
          <a:extLst>
            <a:ext uri="{FF2B5EF4-FFF2-40B4-BE49-F238E27FC236}">
              <a16:creationId xmlns:a16="http://schemas.microsoft.com/office/drawing/2014/main" id="{6C0D23F3-D58B-4E03-AECB-FEED498C866C}"/>
            </a:ext>
          </a:extLst>
        </xdr:cNvPr>
        <xdr:cNvCxnSpPr/>
      </xdr:nvCxnSpPr>
      <xdr:spPr>
        <a:xfrm>
          <a:off x="14592300" y="60217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95885</xdr:rowOff>
    </xdr:from>
    <xdr:to>
      <xdr:col>72</xdr:col>
      <xdr:colOff>38100</xdr:colOff>
      <xdr:row>35</xdr:row>
      <xdr:rowOff>26035</xdr:rowOff>
    </xdr:to>
    <xdr:sp macro="" textlink="">
      <xdr:nvSpPr>
        <xdr:cNvPr id="441" name="楕円 440">
          <a:extLst>
            <a:ext uri="{FF2B5EF4-FFF2-40B4-BE49-F238E27FC236}">
              <a16:creationId xmlns:a16="http://schemas.microsoft.com/office/drawing/2014/main" id="{FE42EFF2-2C3B-4BEB-B0AD-41C927B7F71F}"/>
            </a:ext>
          </a:extLst>
        </xdr:cNvPr>
        <xdr:cNvSpPr/>
      </xdr:nvSpPr>
      <xdr:spPr>
        <a:xfrm>
          <a:off x="13652500" y="59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146685</xdr:rowOff>
    </xdr:from>
    <xdr:to>
      <xdr:col>76</xdr:col>
      <xdr:colOff>114300</xdr:colOff>
      <xdr:row>35</xdr:row>
      <xdr:rowOff>20955</xdr:rowOff>
    </xdr:to>
    <xdr:cxnSp macro="">
      <xdr:nvCxnSpPr>
        <xdr:cNvPr id="442" name="直線コネクタ 441">
          <a:extLst>
            <a:ext uri="{FF2B5EF4-FFF2-40B4-BE49-F238E27FC236}">
              <a16:creationId xmlns:a16="http://schemas.microsoft.com/office/drawing/2014/main" id="{E771D604-ABEE-451E-B15E-FC45FD7759FA}"/>
            </a:ext>
          </a:extLst>
        </xdr:cNvPr>
        <xdr:cNvCxnSpPr/>
      </xdr:nvCxnSpPr>
      <xdr:spPr>
        <a:xfrm>
          <a:off x="13703300" y="59759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52070</xdr:rowOff>
    </xdr:from>
    <xdr:to>
      <xdr:col>67</xdr:col>
      <xdr:colOff>101600</xdr:colOff>
      <xdr:row>34</xdr:row>
      <xdr:rowOff>153670</xdr:rowOff>
    </xdr:to>
    <xdr:sp macro="" textlink="">
      <xdr:nvSpPr>
        <xdr:cNvPr id="443" name="楕円 442">
          <a:extLst>
            <a:ext uri="{FF2B5EF4-FFF2-40B4-BE49-F238E27FC236}">
              <a16:creationId xmlns:a16="http://schemas.microsoft.com/office/drawing/2014/main" id="{14E83F54-626C-4AA6-A3FB-11CD704CD30A}"/>
            </a:ext>
          </a:extLst>
        </xdr:cNvPr>
        <xdr:cNvSpPr/>
      </xdr:nvSpPr>
      <xdr:spPr>
        <a:xfrm>
          <a:off x="1276350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102870</xdr:rowOff>
    </xdr:from>
    <xdr:to>
      <xdr:col>71</xdr:col>
      <xdr:colOff>177800</xdr:colOff>
      <xdr:row>34</xdr:row>
      <xdr:rowOff>146685</xdr:rowOff>
    </xdr:to>
    <xdr:cxnSp macro="">
      <xdr:nvCxnSpPr>
        <xdr:cNvPr id="444" name="直線コネクタ 443">
          <a:extLst>
            <a:ext uri="{FF2B5EF4-FFF2-40B4-BE49-F238E27FC236}">
              <a16:creationId xmlns:a16="http://schemas.microsoft.com/office/drawing/2014/main" id="{9425CFC7-75E0-4B6E-B7CD-ED454B1496D7}"/>
            </a:ext>
          </a:extLst>
        </xdr:cNvPr>
        <xdr:cNvCxnSpPr/>
      </xdr:nvCxnSpPr>
      <xdr:spPr>
        <a:xfrm>
          <a:off x="12814300" y="59321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E32402AE-0AB9-441E-ADE2-74B7CBCBD948}"/>
            </a:ext>
          </a:extLst>
        </xdr:cNvPr>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FBA94CDC-FBF3-433A-96A4-E3DACFA282A1}"/>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E10DCE36-C82F-46FD-8763-0269F5C76A33}"/>
            </a:ext>
          </a:extLst>
        </xdr:cNvPr>
        <xdr:cNvSpPr txBox="1"/>
      </xdr:nvSpPr>
      <xdr:spPr>
        <a:xfrm>
          <a:off x="13500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75D582DB-E2FE-4AA0-A77A-3A4A41B5F7BF}"/>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134002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83A12E96-BC6D-4CAD-9779-A0D83F18DBF9}"/>
            </a:ext>
          </a:extLst>
        </xdr:cNvPr>
        <xdr:cNvSpPr txBox="1"/>
      </xdr:nvSpPr>
      <xdr:spPr>
        <a:xfrm>
          <a:off x="15266044"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88282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9F2F6273-BF40-41C9-802B-B58654D93D31}"/>
            </a:ext>
          </a:extLst>
        </xdr:cNvPr>
        <xdr:cNvSpPr txBox="1"/>
      </xdr:nvSpPr>
      <xdr:spPr>
        <a:xfrm>
          <a:off x="14389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42562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8338B653-34F5-42A4-B17B-49A9B1CF701A}"/>
            </a:ext>
          </a:extLst>
        </xdr:cNvPr>
        <xdr:cNvSpPr txBox="1"/>
      </xdr:nvSpPr>
      <xdr:spPr>
        <a:xfrm>
          <a:off x="13500744"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170197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F0D4263E-01AF-47EB-9508-50C61F51E60D}"/>
            </a:ext>
          </a:extLst>
        </xdr:cNvPr>
        <xdr:cNvSpPr txBox="1"/>
      </xdr:nvSpPr>
      <xdr:spPr>
        <a:xfrm>
          <a:off x="12611744" y="56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56B15F96-FF8B-4548-ADC4-9829134E9CE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37E3AF1A-7ACC-4500-9E8E-E38DA51DD06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E7824F9D-80E0-4D60-81F9-4EAEAAC1352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8BDE3CE7-4CB3-4EFD-947D-9BC49F3C8D1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E06131D4-E68A-47C7-897F-1A91D3632B7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9001A822-B227-43D0-998F-28D9E1D79C7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422E0A1C-296A-4215-A88B-BC6C63CB5AC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1A1C5C7D-583F-4AB1-BD4D-DE5AF3D4439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CF80BC60-356F-4A31-867F-7B89CF7A62D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27CBF4BB-68DC-448A-99C1-E6FC807BD3A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A6A405A-4970-4F73-941E-48DB0D1886A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0CB6CF5C-4130-4185-B1B2-326F1C3A5DD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F43D4A9D-6BC5-40AE-9546-AACBB89095A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A6EE62D9-6639-4E52-A70F-2AE324544B8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2AB1F75A-8F6B-4C3F-BA66-A977A52B8D0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625D712B-4782-46A1-A574-2D76D46CB0D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F0A6414A-B682-45A4-99B9-5C0048AA2C3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9BF21F07-F4F9-4685-8902-63D89E70DAF6}"/>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0ABAA2A3-57EA-4B61-BE94-D4C275425FB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D56DAF2F-8E00-41FF-ACC1-0F38FD27524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3D375AA1-6308-4C37-8C0D-95D5547A0B8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9548DAFF-C26A-4089-B9AB-9223F654556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B747F930-EF61-4E2F-84DC-EDA9AE6E2DC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F11B47A4-77DE-4106-95D0-EA271D0EFCA2}"/>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304604EC-BC8B-4AC1-B64A-754B6EC34186}"/>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21C62DD0-D1C9-4268-B432-EEAD101D496A}"/>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2D28D-77EE-46B9-A709-6D2104C96B95}"/>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D46A6ECA-498B-4503-834A-D7B8A583347D}"/>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7D836DD-B161-4D2C-9A01-53824299A3C8}"/>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C417FF9B-C264-4B5D-8A4C-D3BB646CFB55}"/>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1DF1437C-B667-4791-AAD4-9E234509B83B}"/>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BAAE0CAE-57F6-49DB-ABE2-6DB4E05DFA3E}"/>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5F53AEFA-48D2-4ECD-A730-38941CADF53A}"/>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F0507FD0-272B-4360-A668-E6BEB326C072}"/>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F0C4ABB-674D-4671-A162-FAF66005172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34F7409-F6A6-4B8D-BA96-4E873971C41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FC29D6A-0CCC-4598-B058-5873C0C8F41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532B863-B725-4275-BFB4-6532E59C492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C9228CE-4B3E-4FCE-973D-D47473BE27F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21590</xdr:rowOff>
    </xdr:from>
    <xdr:to>
      <xdr:col>116</xdr:col>
      <xdr:colOff>114300</xdr:colOff>
      <xdr:row>40</xdr:row>
      <xdr:rowOff>123190</xdr:rowOff>
    </xdr:to>
    <xdr:sp macro="" textlink="">
      <xdr:nvSpPr>
        <xdr:cNvPr id="492" name="楕円 491">
          <a:extLst>
            <a:ext uri="{FF2B5EF4-FFF2-40B4-BE49-F238E27FC236}">
              <a16:creationId xmlns:a16="http://schemas.microsoft.com/office/drawing/2014/main" id="{EDC551D9-89D1-4F9D-A277-0217EF644958}"/>
            </a:ext>
          </a:extLst>
        </xdr:cNvPr>
        <xdr:cNvSpPr/>
      </xdr:nvSpPr>
      <xdr:spPr>
        <a:xfrm>
          <a:off x="221107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FE2CC377-0EE6-4BF2-9F5B-EEC83B9DA42B}"/>
            </a:ext>
          </a:extLst>
        </xdr:cNvPr>
        <xdr:cNvSpPr txBox="1"/>
      </xdr:nvSpPr>
      <xdr:spPr>
        <a:xfrm>
          <a:off x="22199600" y="68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21590</xdr:rowOff>
    </xdr:from>
    <xdr:to>
      <xdr:col>112</xdr:col>
      <xdr:colOff>38100</xdr:colOff>
      <xdr:row>40</xdr:row>
      <xdr:rowOff>123190</xdr:rowOff>
    </xdr:to>
    <xdr:sp macro="" textlink="">
      <xdr:nvSpPr>
        <xdr:cNvPr id="494" name="楕円 493">
          <a:extLst>
            <a:ext uri="{FF2B5EF4-FFF2-40B4-BE49-F238E27FC236}">
              <a16:creationId xmlns:a16="http://schemas.microsoft.com/office/drawing/2014/main" id="{5F4C2F31-FD93-4AC4-AC0F-E444B0D8700F}"/>
            </a:ext>
          </a:extLst>
        </xdr:cNvPr>
        <xdr:cNvSpPr/>
      </xdr:nvSpPr>
      <xdr:spPr>
        <a:xfrm>
          <a:off x="21272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72390</xdr:rowOff>
    </xdr:from>
    <xdr:to>
      <xdr:col>116</xdr:col>
      <xdr:colOff>63500</xdr:colOff>
      <xdr:row>40</xdr:row>
      <xdr:rowOff>72390</xdr:rowOff>
    </xdr:to>
    <xdr:cxnSp macro="">
      <xdr:nvCxnSpPr>
        <xdr:cNvPr id="495" name="直線コネクタ 494">
          <a:extLst>
            <a:ext uri="{FF2B5EF4-FFF2-40B4-BE49-F238E27FC236}">
              <a16:creationId xmlns:a16="http://schemas.microsoft.com/office/drawing/2014/main" id="{20321B93-494A-4F04-AED6-910F69C08A04}"/>
            </a:ext>
          </a:extLst>
        </xdr:cNvPr>
        <xdr:cNvCxnSpPr/>
      </xdr:nvCxnSpPr>
      <xdr:spPr>
        <a:xfrm>
          <a:off x="21323300" y="69303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21590</xdr:rowOff>
    </xdr:from>
    <xdr:to>
      <xdr:col>107</xdr:col>
      <xdr:colOff>101600</xdr:colOff>
      <xdr:row>40</xdr:row>
      <xdr:rowOff>123190</xdr:rowOff>
    </xdr:to>
    <xdr:sp macro="" textlink="">
      <xdr:nvSpPr>
        <xdr:cNvPr id="496" name="楕円 495">
          <a:extLst>
            <a:ext uri="{FF2B5EF4-FFF2-40B4-BE49-F238E27FC236}">
              <a16:creationId xmlns:a16="http://schemas.microsoft.com/office/drawing/2014/main" id="{1FAAB7EC-4A04-4FFD-B42C-0CD120238459}"/>
            </a:ext>
          </a:extLst>
        </xdr:cNvPr>
        <xdr:cNvSpPr/>
      </xdr:nvSpPr>
      <xdr:spPr>
        <a:xfrm>
          <a:off x="20383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72390</xdr:rowOff>
    </xdr:from>
    <xdr:to>
      <xdr:col>111</xdr:col>
      <xdr:colOff>177800</xdr:colOff>
      <xdr:row>40</xdr:row>
      <xdr:rowOff>72390</xdr:rowOff>
    </xdr:to>
    <xdr:cxnSp macro="">
      <xdr:nvCxnSpPr>
        <xdr:cNvPr id="497" name="直線コネクタ 496">
          <a:extLst>
            <a:ext uri="{FF2B5EF4-FFF2-40B4-BE49-F238E27FC236}">
              <a16:creationId xmlns:a16="http://schemas.microsoft.com/office/drawing/2014/main" id="{5F12538D-9C66-4853-BF56-828955A3601F}"/>
            </a:ext>
          </a:extLst>
        </xdr:cNvPr>
        <xdr:cNvCxnSpPr/>
      </xdr:nvCxnSpPr>
      <xdr:spPr>
        <a:xfrm>
          <a:off x="20434300" y="6930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25400</xdr:rowOff>
    </xdr:from>
    <xdr:to>
      <xdr:col>102</xdr:col>
      <xdr:colOff>165100</xdr:colOff>
      <xdr:row>40</xdr:row>
      <xdr:rowOff>127000</xdr:rowOff>
    </xdr:to>
    <xdr:sp macro="" textlink="">
      <xdr:nvSpPr>
        <xdr:cNvPr id="498" name="楕円 497">
          <a:extLst>
            <a:ext uri="{FF2B5EF4-FFF2-40B4-BE49-F238E27FC236}">
              <a16:creationId xmlns:a16="http://schemas.microsoft.com/office/drawing/2014/main" id="{593721FD-7A40-4C96-B43A-5BDDAED4A650}"/>
            </a:ext>
          </a:extLst>
        </xdr:cNvPr>
        <xdr:cNvSpPr/>
      </xdr:nvSpPr>
      <xdr:spPr>
        <a:xfrm>
          <a:off x="19494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72390</xdr:rowOff>
    </xdr:from>
    <xdr:to>
      <xdr:col>107</xdr:col>
      <xdr:colOff>50800</xdr:colOff>
      <xdr:row>40</xdr:row>
      <xdr:rowOff>76200</xdr:rowOff>
    </xdr:to>
    <xdr:cxnSp macro="">
      <xdr:nvCxnSpPr>
        <xdr:cNvPr id="499" name="直線コネクタ 498">
          <a:extLst>
            <a:ext uri="{FF2B5EF4-FFF2-40B4-BE49-F238E27FC236}">
              <a16:creationId xmlns:a16="http://schemas.microsoft.com/office/drawing/2014/main" id="{6A9FDE78-3F71-4AEE-B8CF-943949A7F03E}"/>
            </a:ext>
          </a:extLst>
        </xdr:cNvPr>
        <xdr:cNvCxnSpPr/>
      </xdr:nvCxnSpPr>
      <xdr:spPr>
        <a:xfrm flipV="1">
          <a:off x="19545300" y="69303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25400</xdr:rowOff>
    </xdr:from>
    <xdr:to>
      <xdr:col>98</xdr:col>
      <xdr:colOff>38100</xdr:colOff>
      <xdr:row>40</xdr:row>
      <xdr:rowOff>127000</xdr:rowOff>
    </xdr:to>
    <xdr:sp macro="" textlink="">
      <xdr:nvSpPr>
        <xdr:cNvPr id="500" name="楕円 499">
          <a:extLst>
            <a:ext uri="{FF2B5EF4-FFF2-40B4-BE49-F238E27FC236}">
              <a16:creationId xmlns:a16="http://schemas.microsoft.com/office/drawing/2014/main" id="{5615E7F1-F6FF-4700-A778-C995C95E6291}"/>
            </a:ext>
          </a:extLst>
        </xdr:cNvPr>
        <xdr:cNvSpPr/>
      </xdr:nvSpPr>
      <xdr:spPr>
        <a:xfrm>
          <a:off x="18605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76200</xdr:rowOff>
    </xdr:from>
    <xdr:to>
      <xdr:col>102</xdr:col>
      <xdr:colOff>114300</xdr:colOff>
      <xdr:row>40</xdr:row>
      <xdr:rowOff>76200</xdr:rowOff>
    </xdr:to>
    <xdr:cxnSp macro="">
      <xdr:nvCxnSpPr>
        <xdr:cNvPr id="501" name="直線コネクタ 500">
          <a:extLst>
            <a:ext uri="{FF2B5EF4-FFF2-40B4-BE49-F238E27FC236}">
              <a16:creationId xmlns:a16="http://schemas.microsoft.com/office/drawing/2014/main" id="{F6577373-82A4-471A-889F-23085FC6A101}"/>
            </a:ext>
          </a:extLst>
        </xdr:cNvPr>
        <xdr:cNvCxnSpPr/>
      </xdr:nvCxnSpPr>
      <xdr:spPr>
        <a:xfrm>
          <a:off x="18656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FA65596C-2B61-4D44-956E-9A7A6B770D94}"/>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BE194EB5-94C5-4AD8-ACE6-57A688239DAD}"/>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42C8945C-4E5C-435D-8441-F1434903779A}"/>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96CC8447-42DB-4ABF-827E-3C26CF20471A}"/>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114317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70B1BA06-48AF-47AF-B1B8-ACA38B5440B5}"/>
            </a:ext>
          </a:extLst>
        </xdr:cNvPr>
        <xdr:cNvSpPr txBox="1"/>
      </xdr:nvSpPr>
      <xdr:spPr>
        <a:xfrm>
          <a:off x="210757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114317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6551DD18-1AB5-4BB6-9555-C138D4AD57AB}"/>
            </a:ext>
          </a:extLst>
        </xdr:cNvPr>
        <xdr:cNvSpPr txBox="1"/>
      </xdr:nvSpPr>
      <xdr:spPr>
        <a:xfrm>
          <a:off x="201994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118127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129186E0-F157-4E83-8BC3-08D50E41C20F}"/>
            </a:ext>
          </a:extLst>
        </xdr:cNvPr>
        <xdr:cNvSpPr txBox="1"/>
      </xdr:nvSpPr>
      <xdr:spPr>
        <a:xfrm>
          <a:off x="19310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118127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9AE7067-A6B0-44AD-A140-27D412381A6F}"/>
            </a:ext>
          </a:extLst>
        </xdr:cNvPr>
        <xdr:cNvSpPr txBox="1"/>
      </xdr:nvSpPr>
      <xdr:spPr>
        <a:xfrm>
          <a:off x="18421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C4B92F77-87B6-4D69-BA62-297AA30D210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430C78F7-2BA6-47EC-B815-E9B5F21EF8C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2BB1C841-3F20-4A0D-9405-CA177F30955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70A80AEB-057D-4D8A-9519-52D01C1D003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C5FE2189-CD33-45B7-BA6A-8B155E76635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4A8A9FE5-CA11-499C-8B42-680AA315D92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907D16E8-E33E-42E7-B931-09FFC3183FD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3DF4CCA0-AFFE-4E0C-8FE2-7764C30BF17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486FCB54-A037-4180-98E2-68B0C7F5215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7F060EA5-B1E4-4B1A-B106-5E4A540BCA5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889DB9C4-94E7-40AB-BDB9-D4F32DA640C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6BB015EA-6B76-4493-8071-EF88901AEDF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A1B3D726-7690-417E-A719-3F451FCC540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C648D3FC-290B-4A59-859C-E11981C7039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8B4E3DA0-B31A-4810-B766-347DEC3748D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6FD9CBFC-E066-4FB0-9FD3-6A4B633E4BF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74272FAC-0AF8-444D-99EE-4FA176125D7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1EEE2F30-9BB3-4941-8625-1D4EC088505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B87BD99E-0BBA-42EA-9104-B4FE2DF9EE9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D2A2F57B-EA6A-4042-98AC-9217E8B23F2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566A676B-89BB-43DF-8DE6-8F341E014E1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B39D840-08D9-4B62-BD16-4592DACC576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2F75AF62-0005-496E-B145-6FDDA7C65C1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23B9F74A-FA58-45BB-8EAD-CF786DCF13B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61176E3A-AEB4-44CA-8D85-109C971A0D3A}"/>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728B33CA-4A75-4770-B88E-E73EDB5FBCC0}"/>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B0C3333E-F643-4313-A11C-2035EAEDFF63}"/>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86E24299-C810-43E2-AA7F-EAB80032B1B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E40A909B-5065-4AC7-A10B-2C1BA56A20D9}"/>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49FBD5F-34B9-40E2-9F41-83EFFCBBC0B2}"/>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D5E33421-2D02-486B-B316-1FC57FA104AD}"/>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3059A378-7E9B-47E9-8E78-E59DEFE6E991}"/>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3F4B773D-E3FD-4408-8B0C-998F567E433E}"/>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EE093235-D59B-4460-972A-B22E68618536}"/>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EE8073AB-3B36-4BED-8796-F87783A41F74}"/>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8DDC8A0-A29C-4D07-BCAD-165DB5434C5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5D199173-00B5-40A1-84C0-B0268D5A20B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36B5B79-94DF-4856-B29D-1AEEAFCA036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7C31E00-C59A-441B-A142-A00643C3FA9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732E628-6DDC-404E-818B-CBD312598CC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46355</xdr:rowOff>
    </xdr:from>
    <xdr:to>
      <xdr:col>85</xdr:col>
      <xdr:colOff>177800</xdr:colOff>
      <xdr:row>61</xdr:row>
      <xdr:rowOff>147955</xdr:rowOff>
    </xdr:to>
    <xdr:sp macro="" textlink="">
      <xdr:nvSpPr>
        <xdr:cNvPr id="550" name="楕円 549">
          <a:extLst>
            <a:ext uri="{FF2B5EF4-FFF2-40B4-BE49-F238E27FC236}">
              <a16:creationId xmlns:a16="http://schemas.microsoft.com/office/drawing/2014/main" id="{42512B0D-E9FB-4A75-AC82-57EA2110B8DE}"/>
            </a:ext>
          </a:extLst>
        </xdr:cNvPr>
        <xdr:cNvSpPr/>
      </xdr:nvSpPr>
      <xdr:spPr>
        <a:xfrm>
          <a:off x="162687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24782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B081812A-905B-41B4-8FF5-CB561F1DF4B2}"/>
            </a:ext>
          </a:extLst>
        </xdr:cNvPr>
        <xdr:cNvSpPr txBox="1"/>
      </xdr:nvSpPr>
      <xdr:spPr>
        <a:xfrm>
          <a:off x="16357600"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158750</xdr:rowOff>
    </xdr:from>
    <xdr:to>
      <xdr:col>81</xdr:col>
      <xdr:colOff>101600</xdr:colOff>
      <xdr:row>62</xdr:row>
      <xdr:rowOff>88900</xdr:rowOff>
    </xdr:to>
    <xdr:sp macro="" textlink="">
      <xdr:nvSpPr>
        <xdr:cNvPr id="552" name="楕円 551">
          <a:extLst>
            <a:ext uri="{FF2B5EF4-FFF2-40B4-BE49-F238E27FC236}">
              <a16:creationId xmlns:a16="http://schemas.microsoft.com/office/drawing/2014/main" id="{2011F159-15EE-4F7A-B861-E43BC057E219}"/>
            </a:ext>
          </a:extLst>
        </xdr:cNvPr>
        <xdr:cNvSpPr/>
      </xdr:nvSpPr>
      <xdr:spPr>
        <a:xfrm>
          <a:off x="15430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97155</xdr:rowOff>
    </xdr:from>
    <xdr:to>
      <xdr:col>85</xdr:col>
      <xdr:colOff>127000</xdr:colOff>
      <xdr:row>62</xdr:row>
      <xdr:rowOff>38100</xdr:rowOff>
    </xdr:to>
    <xdr:cxnSp macro="">
      <xdr:nvCxnSpPr>
        <xdr:cNvPr id="553" name="直線コネクタ 552">
          <a:extLst>
            <a:ext uri="{FF2B5EF4-FFF2-40B4-BE49-F238E27FC236}">
              <a16:creationId xmlns:a16="http://schemas.microsoft.com/office/drawing/2014/main" id="{D5558F77-B342-49CD-8340-428D6AABF2B6}"/>
            </a:ext>
          </a:extLst>
        </xdr:cNvPr>
        <xdr:cNvCxnSpPr/>
      </xdr:nvCxnSpPr>
      <xdr:spPr>
        <a:xfrm flipV="1">
          <a:off x="15481300" y="10555605"/>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132080</xdr:rowOff>
    </xdr:from>
    <xdr:to>
      <xdr:col>76</xdr:col>
      <xdr:colOff>165100</xdr:colOff>
      <xdr:row>62</xdr:row>
      <xdr:rowOff>62230</xdr:rowOff>
    </xdr:to>
    <xdr:sp macro="" textlink="">
      <xdr:nvSpPr>
        <xdr:cNvPr id="554" name="楕円 553">
          <a:extLst>
            <a:ext uri="{FF2B5EF4-FFF2-40B4-BE49-F238E27FC236}">
              <a16:creationId xmlns:a16="http://schemas.microsoft.com/office/drawing/2014/main" id="{5613C70F-C7A2-4293-B49A-A9FF7E551532}"/>
            </a:ext>
          </a:extLst>
        </xdr:cNvPr>
        <xdr:cNvSpPr/>
      </xdr:nvSpPr>
      <xdr:spPr>
        <a:xfrm>
          <a:off x="14541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xdr:rowOff>
    </xdr:from>
    <xdr:to>
      <xdr:col>81</xdr:col>
      <xdr:colOff>50800</xdr:colOff>
      <xdr:row>62</xdr:row>
      <xdr:rowOff>38100</xdr:rowOff>
    </xdr:to>
    <xdr:cxnSp macro="">
      <xdr:nvCxnSpPr>
        <xdr:cNvPr id="555" name="直線コネクタ 554">
          <a:extLst>
            <a:ext uri="{FF2B5EF4-FFF2-40B4-BE49-F238E27FC236}">
              <a16:creationId xmlns:a16="http://schemas.microsoft.com/office/drawing/2014/main" id="{245D4A5E-7AE2-44C2-AFA2-AB706E5995E3}"/>
            </a:ext>
          </a:extLst>
        </xdr:cNvPr>
        <xdr:cNvCxnSpPr/>
      </xdr:nvCxnSpPr>
      <xdr:spPr>
        <a:xfrm>
          <a:off x="14592300" y="10641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105410</xdr:rowOff>
    </xdr:from>
    <xdr:to>
      <xdr:col>72</xdr:col>
      <xdr:colOff>38100</xdr:colOff>
      <xdr:row>62</xdr:row>
      <xdr:rowOff>35560</xdr:rowOff>
    </xdr:to>
    <xdr:sp macro="" textlink="">
      <xdr:nvSpPr>
        <xdr:cNvPr id="556" name="楕円 555">
          <a:extLst>
            <a:ext uri="{FF2B5EF4-FFF2-40B4-BE49-F238E27FC236}">
              <a16:creationId xmlns:a16="http://schemas.microsoft.com/office/drawing/2014/main" id="{2D45E8DB-31BC-412C-B9BE-4E9D57A11DAA}"/>
            </a:ext>
          </a:extLst>
        </xdr:cNvPr>
        <xdr:cNvSpPr/>
      </xdr:nvSpPr>
      <xdr:spPr>
        <a:xfrm>
          <a:off x="13652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156210</xdr:rowOff>
    </xdr:from>
    <xdr:to>
      <xdr:col>76</xdr:col>
      <xdr:colOff>114300</xdr:colOff>
      <xdr:row>62</xdr:row>
      <xdr:rowOff>11430</xdr:rowOff>
    </xdr:to>
    <xdr:cxnSp macro="">
      <xdr:nvCxnSpPr>
        <xdr:cNvPr id="557" name="直線コネクタ 556">
          <a:extLst>
            <a:ext uri="{FF2B5EF4-FFF2-40B4-BE49-F238E27FC236}">
              <a16:creationId xmlns:a16="http://schemas.microsoft.com/office/drawing/2014/main" id="{F986383D-5327-42EE-940D-63D790833756}"/>
            </a:ext>
          </a:extLst>
        </xdr:cNvPr>
        <xdr:cNvCxnSpPr/>
      </xdr:nvCxnSpPr>
      <xdr:spPr>
        <a:xfrm>
          <a:off x="13703300" y="106146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76835</xdr:rowOff>
    </xdr:from>
    <xdr:to>
      <xdr:col>67</xdr:col>
      <xdr:colOff>101600</xdr:colOff>
      <xdr:row>62</xdr:row>
      <xdr:rowOff>6985</xdr:rowOff>
    </xdr:to>
    <xdr:sp macro="" textlink="">
      <xdr:nvSpPr>
        <xdr:cNvPr id="558" name="楕円 557">
          <a:extLst>
            <a:ext uri="{FF2B5EF4-FFF2-40B4-BE49-F238E27FC236}">
              <a16:creationId xmlns:a16="http://schemas.microsoft.com/office/drawing/2014/main" id="{8904DD60-3F36-4084-B437-CCF7810AF4C6}"/>
            </a:ext>
          </a:extLst>
        </xdr:cNvPr>
        <xdr:cNvSpPr/>
      </xdr:nvSpPr>
      <xdr:spPr>
        <a:xfrm>
          <a:off x="12763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127635</xdr:rowOff>
    </xdr:from>
    <xdr:to>
      <xdr:col>71</xdr:col>
      <xdr:colOff>177800</xdr:colOff>
      <xdr:row>61</xdr:row>
      <xdr:rowOff>156210</xdr:rowOff>
    </xdr:to>
    <xdr:cxnSp macro="">
      <xdr:nvCxnSpPr>
        <xdr:cNvPr id="559" name="直線コネクタ 558">
          <a:extLst>
            <a:ext uri="{FF2B5EF4-FFF2-40B4-BE49-F238E27FC236}">
              <a16:creationId xmlns:a16="http://schemas.microsoft.com/office/drawing/2014/main" id="{8A4BB93D-7928-4023-BF85-DB219D71380E}"/>
            </a:ext>
          </a:extLst>
        </xdr:cNvPr>
        <xdr:cNvCxnSpPr/>
      </xdr:nvCxnSpPr>
      <xdr:spPr>
        <a:xfrm>
          <a:off x="12814300" y="105860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DD54CD21-E869-4304-98D9-10E18FC007FD}"/>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16160315-783E-4D1B-83D2-F740CE721392}"/>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a:extLst>
            <a:ext uri="{FF2B5EF4-FFF2-40B4-BE49-F238E27FC236}">
              <a16:creationId xmlns:a16="http://schemas.microsoft.com/office/drawing/2014/main" id="{BE4DD0B2-51BE-4029-AD7B-7B611083A167}"/>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a:extLst>
            <a:ext uri="{FF2B5EF4-FFF2-40B4-BE49-F238E27FC236}">
              <a16:creationId xmlns:a16="http://schemas.microsoft.com/office/drawing/2014/main" id="{EDB0630D-D0CB-432D-95E2-006174212538}"/>
            </a:ext>
          </a:extLst>
        </xdr:cNvPr>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80027</xdr:rowOff>
    </xdr:from>
    <xdr:ext cx="405111" cy="259045"/>
    <xdr:sp macro="" textlink="">
      <xdr:nvSpPr>
        <xdr:cNvPr id="564" name="n_1mainValue【学校施設】&#10;有形固定資産減価償却率">
          <a:extLst>
            <a:ext uri="{FF2B5EF4-FFF2-40B4-BE49-F238E27FC236}">
              <a16:creationId xmlns:a16="http://schemas.microsoft.com/office/drawing/2014/main" id="{FA6DB7C5-6E9F-4722-B9B2-047896C05A1D}"/>
            </a:ext>
          </a:extLst>
        </xdr:cNvPr>
        <xdr:cNvSpPr txBox="1"/>
      </xdr:nvSpPr>
      <xdr:spPr>
        <a:xfrm>
          <a:off x="152660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53357</xdr:rowOff>
    </xdr:from>
    <xdr:ext cx="405111" cy="259045"/>
    <xdr:sp macro="" textlink="">
      <xdr:nvSpPr>
        <xdr:cNvPr id="565" name="n_2mainValue【学校施設】&#10;有形固定資産減価償却率">
          <a:extLst>
            <a:ext uri="{FF2B5EF4-FFF2-40B4-BE49-F238E27FC236}">
              <a16:creationId xmlns:a16="http://schemas.microsoft.com/office/drawing/2014/main" id="{9C723DA6-E7F5-419F-9FE4-B2928EE1CA1D}"/>
            </a:ext>
          </a:extLst>
        </xdr:cNvPr>
        <xdr:cNvSpPr txBox="1"/>
      </xdr:nvSpPr>
      <xdr:spPr>
        <a:xfrm>
          <a:off x="14389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26687</xdr:rowOff>
    </xdr:from>
    <xdr:ext cx="405111" cy="259045"/>
    <xdr:sp macro="" textlink="">
      <xdr:nvSpPr>
        <xdr:cNvPr id="566" name="n_3mainValue【学校施設】&#10;有形固定資産減価償却率">
          <a:extLst>
            <a:ext uri="{FF2B5EF4-FFF2-40B4-BE49-F238E27FC236}">
              <a16:creationId xmlns:a16="http://schemas.microsoft.com/office/drawing/2014/main" id="{32103B8B-8249-444C-8424-C05487975485}"/>
            </a:ext>
          </a:extLst>
        </xdr:cNvPr>
        <xdr:cNvSpPr txBox="1"/>
      </xdr:nvSpPr>
      <xdr:spPr>
        <a:xfrm>
          <a:off x="13500744"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169562</xdr:rowOff>
    </xdr:from>
    <xdr:ext cx="405111" cy="259045"/>
    <xdr:sp macro="" textlink="">
      <xdr:nvSpPr>
        <xdr:cNvPr id="567" name="n_4mainValue【学校施設】&#10;有形固定資産減価償却率">
          <a:extLst>
            <a:ext uri="{FF2B5EF4-FFF2-40B4-BE49-F238E27FC236}">
              <a16:creationId xmlns:a16="http://schemas.microsoft.com/office/drawing/2014/main" id="{0BBC3A5D-6DC3-44F7-96B5-0B94E8BEF34A}"/>
            </a:ext>
          </a:extLst>
        </xdr:cNvPr>
        <xdr:cNvSpPr txBox="1"/>
      </xdr:nvSpPr>
      <xdr:spPr>
        <a:xfrm>
          <a:off x="126117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C25C6ECD-8DF3-47EE-AC08-BF8D375C2C6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463F9CE5-7369-420F-9DAA-A61A35F87BD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69F1AA83-036C-401F-8617-DCD5D490EA6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EC661A24-DA89-4BA2-82A5-EA2023540C5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7775CF3B-390C-46FD-AB84-6CABE3EAEBC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4003DF57-244F-4A3F-A6DD-726E39789A8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8C8C96AE-7B3E-4016-919B-A450F25CAA2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21D624BC-BC34-48C2-B88D-B8C3CACC28E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8358F18-20D7-4F1B-A7C2-983BC51D522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9812EAAF-F5D0-4F99-8197-5C177D5FA45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293072BD-23A8-4365-B33B-DDD26694295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9DCC1941-001D-4666-A309-71C2214AC58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729EB4DB-020D-4F5A-8F6B-12151C446FE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29AEEAFA-DCDD-4B4C-9B52-93123FE24F9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44811D16-8558-4D40-B6EE-923A82B1E86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F5EB6A13-BA43-41A7-BC3C-1CA060B6082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37DEE19B-E1C7-4C3C-B489-04CD9E8509E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0A39BA9F-5794-4C2A-9F3E-B52A1616D21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1BE6683F-0146-47B0-9DE8-C8FE118A28B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6BE88040-1A24-416E-B624-D6B588090A9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3D70494F-8435-4F40-A8CB-6B084DDE68C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609D49B2-478D-49C0-B163-B1CE463CB1D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A1AE5B2D-DF61-4254-942F-16E110DCFB20}"/>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26B7BB48-991B-4F07-85FD-3236DAA6BF4C}"/>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BA312931-5EFB-4AD3-BA3B-0B46875D044B}"/>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9782242E-46DA-4519-B04A-C144CB3A2554}"/>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30EBA01B-A536-4195-8CA7-B603D899C60E}"/>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8B40F3B1-DD41-475C-B929-6ECDD234304B}"/>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D2AB5A29-D0D7-40DD-AD03-6FDB57E01B87}"/>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6CF55BF0-78D4-4C59-A6BF-59744D8C751B}"/>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4895F090-1D95-4852-8D4D-2091B12B838B}"/>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106C2E9D-BCF5-4E07-BCB9-46AEB232496E}"/>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B9088CBD-9148-4702-953A-80FA89069B4A}"/>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5FB84906-9059-47AE-B51F-7E2647A7A08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DE42E2B-BAD6-42BA-9227-5CBCC941DCC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986B1CE-7950-48C9-A92A-02D56BCC428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9FA0EFF-F815-4397-A010-E4B9D4014FB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6BBC935-3ED9-49ED-8828-595D2266188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120193</xdr:rowOff>
    </xdr:from>
    <xdr:to>
      <xdr:col>116</xdr:col>
      <xdr:colOff>114300</xdr:colOff>
      <xdr:row>63</xdr:row>
      <xdr:rowOff>50343</xdr:rowOff>
    </xdr:to>
    <xdr:sp macro="" textlink="">
      <xdr:nvSpPr>
        <xdr:cNvPr id="606" name="楕円 605">
          <a:extLst>
            <a:ext uri="{FF2B5EF4-FFF2-40B4-BE49-F238E27FC236}">
              <a16:creationId xmlns:a16="http://schemas.microsoft.com/office/drawing/2014/main" id="{28EA2EB4-CD6E-4408-9311-466334931B26}"/>
            </a:ext>
          </a:extLst>
        </xdr:cNvPr>
        <xdr:cNvSpPr/>
      </xdr:nvSpPr>
      <xdr:spPr>
        <a:xfrm>
          <a:off x="22110700" y="1075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98620</xdr:rowOff>
    </xdr:from>
    <xdr:ext cx="469744" cy="259045"/>
    <xdr:sp macro="" textlink="">
      <xdr:nvSpPr>
        <xdr:cNvPr id="607" name="【学校施設】&#10;一人当たり面積該当値テキスト">
          <a:extLst>
            <a:ext uri="{FF2B5EF4-FFF2-40B4-BE49-F238E27FC236}">
              <a16:creationId xmlns:a16="http://schemas.microsoft.com/office/drawing/2014/main" id="{186D958E-C189-4C7E-A38E-F23F48D5555B}"/>
            </a:ext>
          </a:extLst>
        </xdr:cNvPr>
        <xdr:cNvSpPr txBox="1"/>
      </xdr:nvSpPr>
      <xdr:spPr>
        <a:xfrm>
          <a:off x="22199600" y="1072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130251</xdr:rowOff>
    </xdr:from>
    <xdr:to>
      <xdr:col>112</xdr:col>
      <xdr:colOff>38100</xdr:colOff>
      <xdr:row>63</xdr:row>
      <xdr:rowOff>60401</xdr:rowOff>
    </xdr:to>
    <xdr:sp macro="" textlink="">
      <xdr:nvSpPr>
        <xdr:cNvPr id="608" name="楕円 607">
          <a:extLst>
            <a:ext uri="{FF2B5EF4-FFF2-40B4-BE49-F238E27FC236}">
              <a16:creationId xmlns:a16="http://schemas.microsoft.com/office/drawing/2014/main" id="{E3304403-6623-4405-B5D1-53B96BC82136}"/>
            </a:ext>
          </a:extLst>
        </xdr:cNvPr>
        <xdr:cNvSpPr/>
      </xdr:nvSpPr>
      <xdr:spPr>
        <a:xfrm>
          <a:off x="21272500" y="1076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170993</xdr:rowOff>
    </xdr:from>
    <xdr:to>
      <xdr:col>116</xdr:col>
      <xdr:colOff>63500</xdr:colOff>
      <xdr:row>63</xdr:row>
      <xdr:rowOff>9601</xdr:rowOff>
    </xdr:to>
    <xdr:cxnSp macro="">
      <xdr:nvCxnSpPr>
        <xdr:cNvPr id="609" name="直線コネクタ 608">
          <a:extLst>
            <a:ext uri="{FF2B5EF4-FFF2-40B4-BE49-F238E27FC236}">
              <a16:creationId xmlns:a16="http://schemas.microsoft.com/office/drawing/2014/main" id="{2E1158C5-9F55-4F1B-AAB4-74F9D488BC06}"/>
            </a:ext>
          </a:extLst>
        </xdr:cNvPr>
        <xdr:cNvCxnSpPr/>
      </xdr:nvCxnSpPr>
      <xdr:spPr>
        <a:xfrm flipV="1">
          <a:off x="21323300" y="10800893"/>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133452</xdr:rowOff>
    </xdr:from>
    <xdr:to>
      <xdr:col>107</xdr:col>
      <xdr:colOff>101600</xdr:colOff>
      <xdr:row>63</xdr:row>
      <xdr:rowOff>63602</xdr:rowOff>
    </xdr:to>
    <xdr:sp macro="" textlink="">
      <xdr:nvSpPr>
        <xdr:cNvPr id="610" name="楕円 609">
          <a:extLst>
            <a:ext uri="{FF2B5EF4-FFF2-40B4-BE49-F238E27FC236}">
              <a16:creationId xmlns:a16="http://schemas.microsoft.com/office/drawing/2014/main" id="{AD795AC7-F999-4618-84B5-4745FF629DD5}"/>
            </a:ext>
          </a:extLst>
        </xdr:cNvPr>
        <xdr:cNvSpPr/>
      </xdr:nvSpPr>
      <xdr:spPr>
        <a:xfrm>
          <a:off x="20383500" y="1076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9601</xdr:rowOff>
    </xdr:from>
    <xdr:to>
      <xdr:col>111</xdr:col>
      <xdr:colOff>177800</xdr:colOff>
      <xdr:row>63</xdr:row>
      <xdr:rowOff>12802</xdr:rowOff>
    </xdr:to>
    <xdr:cxnSp macro="">
      <xdr:nvCxnSpPr>
        <xdr:cNvPr id="611" name="直線コネクタ 610">
          <a:extLst>
            <a:ext uri="{FF2B5EF4-FFF2-40B4-BE49-F238E27FC236}">
              <a16:creationId xmlns:a16="http://schemas.microsoft.com/office/drawing/2014/main" id="{1868F475-AB5C-4530-996D-CDF0FC936BF7}"/>
            </a:ext>
          </a:extLst>
        </xdr:cNvPr>
        <xdr:cNvCxnSpPr/>
      </xdr:nvCxnSpPr>
      <xdr:spPr>
        <a:xfrm flipV="1">
          <a:off x="20434300" y="10810951"/>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135737</xdr:rowOff>
    </xdr:from>
    <xdr:to>
      <xdr:col>102</xdr:col>
      <xdr:colOff>165100</xdr:colOff>
      <xdr:row>63</xdr:row>
      <xdr:rowOff>65887</xdr:rowOff>
    </xdr:to>
    <xdr:sp macro="" textlink="">
      <xdr:nvSpPr>
        <xdr:cNvPr id="612" name="楕円 611">
          <a:extLst>
            <a:ext uri="{FF2B5EF4-FFF2-40B4-BE49-F238E27FC236}">
              <a16:creationId xmlns:a16="http://schemas.microsoft.com/office/drawing/2014/main" id="{3F227998-A275-4BB0-8686-023C50D993D0}"/>
            </a:ext>
          </a:extLst>
        </xdr:cNvPr>
        <xdr:cNvSpPr/>
      </xdr:nvSpPr>
      <xdr:spPr>
        <a:xfrm>
          <a:off x="19494500" y="1076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12802</xdr:rowOff>
    </xdr:from>
    <xdr:to>
      <xdr:col>107</xdr:col>
      <xdr:colOff>50800</xdr:colOff>
      <xdr:row>63</xdr:row>
      <xdr:rowOff>15087</xdr:rowOff>
    </xdr:to>
    <xdr:cxnSp macro="">
      <xdr:nvCxnSpPr>
        <xdr:cNvPr id="613" name="直線コネクタ 612">
          <a:extLst>
            <a:ext uri="{FF2B5EF4-FFF2-40B4-BE49-F238E27FC236}">
              <a16:creationId xmlns:a16="http://schemas.microsoft.com/office/drawing/2014/main" id="{FDB9AA02-1EAF-4230-B65D-5F5A9727861A}"/>
            </a:ext>
          </a:extLst>
        </xdr:cNvPr>
        <xdr:cNvCxnSpPr/>
      </xdr:nvCxnSpPr>
      <xdr:spPr>
        <a:xfrm flipV="1">
          <a:off x="19545300" y="108141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139853</xdr:rowOff>
    </xdr:from>
    <xdr:to>
      <xdr:col>98</xdr:col>
      <xdr:colOff>38100</xdr:colOff>
      <xdr:row>63</xdr:row>
      <xdr:rowOff>70003</xdr:rowOff>
    </xdr:to>
    <xdr:sp macro="" textlink="">
      <xdr:nvSpPr>
        <xdr:cNvPr id="614" name="楕円 613">
          <a:extLst>
            <a:ext uri="{FF2B5EF4-FFF2-40B4-BE49-F238E27FC236}">
              <a16:creationId xmlns:a16="http://schemas.microsoft.com/office/drawing/2014/main" id="{25E34EB2-EF14-4782-8D9C-E0D91475BEFE}"/>
            </a:ext>
          </a:extLst>
        </xdr:cNvPr>
        <xdr:cNvSpPr/>
      </xdr:nvSpPr>
      <xdr:spPr>
        <a:xfrm>
          <a:off x="18605500" y="1076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15087</xdr:rowOff>
    </xdr:from>
    <xdr:to>
      <xdr:col>102</xdr:col>
      <xdr:colOff>114300</xdr:colOff>
      <xdr:row>63</xdr:row>
      <xdr:rowOff>19203</xdr:rowOff>
    </xdr:to>
    <xdr:cxnSp macro="">
      <xdr:nvCxnSpPr>
        <xdr:cNvPr id="615" name="直線コネクタ 614">
          <a:extLst>
            <a:ext uri="{FF2B5EF4-FFF2-40B4-BE49-F238E27FC236}">
              <a16:creationId xmlns:a16="http://schemas.microsoft.com/office/drawing/2014/main" id="{337AB61B-4088-41C9-819E-DBCAC4979E7B}"/>
            </a:ext>
          </a:extLst>
        </xdr:cNvPr>
        <xdr:cNvCxnSpPr/>
      </xdr:nvCxnSpPr>
      <xdr:spPr>
        <a:xfrm flipV="1">
          <a:off x="18656300" y="10816437"/>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98029E23-337A-4AAC-A0C4-D856F3614906}"/>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B98EB6EF-9C4E-4C69-836D-E3E39F969554}"/>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a:extLst>
            <a:ext uri="{FF2B5EF4-FFF2-40B4-BE49-F238E27FC236}">
              <a16:creationId xmlns:a16="http://schemas.microsoft.com/office/drawing/2014/main" id="{B31F8DC9-A7EB-4173-9772-85A261306693}"/>
            </a:ext>
          </a:extLst>
        </xdr:cNvPr>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2511E20C-9327-409E-9C6B-8AACBA0DD4A1}"/>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51528</xdr:rowOff>
    </xdr:from>
    <xdr:ext cx="469744" cy="259045"/>
    <xdr:sp macro="" textlink="">
      <xdr:nvSpPr>
        <xdr:cNvPr id="620" name="n_1mainValue【学校施設】&#10;一人当たり面積">
          <a:extLst>
            <a:ext uri="{FF2B5EF4-FFF2-40B4-BE49-F238E27FC236}">
              <a16:creationId xmlns:a16="http://schemas.microsoft.com/office/drawing/2014/main" id="{643BAD18-987E-4A1C-A546-AD4D9E9EE7FF}"/>
            </a:ext>
          </a:extLst>
        </xdr:cNvPr>
        <xdr:cNvSpPr txBox="1"/>
      </xdr:nvSpPr>
      <xdr:spPr>
        <a:xfrm>
          <a:off x="21075727" y="1085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54729</xdr:rowOff>
    </xdr:from>
    <xdr:ext cx="469744" cy="259045"/>
    <xdr:sp macro="" textlink="">
      <xdr:nvSpPr>
        <xdr:cNvPr id="621" name="n_2mainValue【学校施設】&#10;一人当たり面積">
          <a:extLst>
            <a:ext uri="{FF2B5EF4-FFF2-40B4-BE49-F238E27FC236}">
              <a16:creationId xmlns:a16="http://schemas.microsoft.com/office/drawing/2014/main" id="{CBDF979F-E329-4370-990D-0DED38146309}"/>
            </a:ext>
          </a:extLst>
        </xdr:cNvPr>
        <xdr:cNvSpPr txBox="1"/>
      </xdr:nvSpPr>
      <xdr:spPr>
        <a:xfrm>
          <a:off x="20199427" y="1085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57014</xdr:rowOff>
    </xdr:from>
    <xdr:ext cx="469744" cy="259045"/>
    <xdr:sp macro="" textlink="">
      <xdr:nvSpPr>
        <xdr:cNvPr id="622" name="n_3mainValue【学校施設】&#10;一人当たり面積">
          <a:extLst>
            <a:ext uri="{FF2B5EF4-FFF2-40B4-BE49-F238E27FC236}">
              <a16:creationId xmlns:a16="http://schemas.microsoft.com/office/drawing/2014/main" id="{5B8D054B-371C-4BA2-BF92-662B46B23F61}"/>
            </a:ext>
          </a:extLst>
        </xdr:cNvPr>
        <xdr:cNvSpPr txBox="1"/>
      </xdr:nvSpPr>
      <xdr:spPr>
        <a:xfrm>
          <a:off x="19310427" y="1085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61130</xdr:rowOff>
    </xdr:from>
    <xdr:ext cx="469744" cy="259045"/>
    <xdr:sp macro="" textlink="">
      <xdr:nvSpPr>
        <xdr:cNvPr id="623" name="n_4mainValue【学校施設】&#10;一人当たり面積">
          <a:extLst>
            <a:ext uri="{FF2B5EF4-FFF2-40B4-BE49-F238E27FC236}">
              <a16:creationId xmlns:a16="http://schemas.microsoft.com/office/drawing/2014/main" id="{AAA862DB-1B10-4AA7-8AE1-A10029898175}"/>
            </a:ext>
          </a:extLst>
        </xdr:cNvPr>
        <xdr:cNvSpPr txBox="1"/>
      </xdr:nvSpPr>
      <xdr:spPr>
        <a:xfrm>
          <a:off x="18421427" y="1086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32C4CF4F-8BDB-43C8-84BD-2FC3E501600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7F95444F-9812-4262-8938-402752614ED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D232F35D-F64F-458C-BAAE-20E3E44ECC2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E7309845-37DD-4A35-9A12-00B3DA7838E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E8B67759-D7F2-413D-9263-D12D976C86A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9BCC7EDF-3581-4D5B-9E43-3EF3FA18D5B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AA285166-D946-45B0-9733-CF19D49D30F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80542441-4C04-4301-B376-C6216882D76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1DF5A4CD-E94F-4E3D-B87F-26A479D8CB8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C52DDFE1-03A4-4E82-B84E-FB6F7CB0997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FE480998-699B-4CA9-B6D6-3860B3FDA91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D4AFA743-BC12-4DB6-AA95-642CC1570E7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A854A037-844A-4252-9DF4-6445F0E40CA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C4581ED8-AFC5-4AEC-84B8-9E116884C44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91CC2D4F-A514-437D-A8E7-C93575F9F02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54F75932-2CEF-49AB-978C-AB92EAF6975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9E627FFC-00EF-49F0-B64E-9E881740168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C8A2C164-3781-47D5-8142-D8C3E63E21F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C99B3EC8-0C22-45A6-82DF-B361782DF4C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6872897A-CCFC-4741-A395-B536C9F3039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1443B322-2A6F-4A19-8130-EE29BFADBC3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DCD774B4-57DC-48FD-BE4E-D54E2287BF2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85CB25E0-BD90-4254-A370-27C5E2AEE2F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A129D7AB-BBCD-4774-945A-F3F8D129270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8747EA7E-0BAA-446A-8687-F78AEF3DCBD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91ACBEE0-3939-4691-91D7-9F7218943BBA}"/>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DD9B19DD-35C4-468C-916E-2C14C7512BA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849543BF-83F3-4B6A-BB4F-B1D31406D0A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2A8D2F8C-C4EE-4131-8329-CB767F543256}"/>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AA30E390-FE34-44B0-845C-D3808B5E81DE}"/>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a:extLst>
            <a:ext uri="{FF2B5EF4-FFF2-40B4-BE49-F238E27FC236}">
              <a16:creationId xmlns:a16="http://schemas.microsoft.com/office/drawing/2014/main" id="{5FF107BA-0714-411E-9EC2-A4ABFD2AABBB}"/>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B85AB430-1B47-46BD-A7F5-E63307B381C6}"/>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22D99D25-6AC9-4603-BBF1-E2528919934F}"/>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F367D835-5302-42A3-9635-7C9916BDF194}"/>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45187D66-188C-42C0-BB0B-3B5AF6A192C7}"/>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0640D234-7616-4A60-AD51-E817CC4D311A}"/>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93E5D4DF-2C76-4AF0-8743-7386EE8D268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A6ECC18-314E-4505-B49D-C97FE5ADA5C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3A83E07-37D3-42A5-B257-13B3B949D3A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EAC3EF8-C9FE-44FB-AE35-10E1DDB5A0F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9E501B33-5BA6-4CBD-80C0-6C1A75E4552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90170</xdr:rowOff>
    </xdr:from>
    <xdr:to>
      <xdr:col>85</xdr:col>
      <xdr:colOff>177800</xdr:colOff>
      <xdr:row>86</xdr:row>
      <xdr:rowOff>20320</xdr:rowOff>
    </xdr:to>
    <xdr:sp macro="" textlink="">
      <xdr:nvSpPr>
        <xdr:cNvPr id="665" name="楕円 664">
          <a:extLst>
            <a:ext uri="{FF2B5EF4-FFF2-40B4-BE49-F238E27FC236}">
              <a16:creationId xmlns:a16="http://schemas.microsoft.com/office/drawing/2014/main" id="{8112E8B4-6774-4B02-B2A4-58A691FBDE23}"/>
            </a:ext>
          </a:extLst>
        </xdr:cNvPr>
        <xdr:cNvSpPr/>
      </xdr:nvSpPr>
      <xdr:spPr>
        <a:xfrm>
          <a:off x="16268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68597</xdr:rowOff>
    </xdr:from>
    <xdr:ext cx="405111" cy="259045"/>
    <xdr:sp macro="" textlink="">
      <xdr:nvSpPr>
        <xdr:cNvPr id="666" name="【児童館】&#10;有形固定資産減価償却率該当値テキスト">
          <a:extLst>
            <a:ext uri="{FF2B5EF4-FFF2-40B4-BE49-F238E27FC236}">
              <a16:creationId xmlns:a16="http://schemas.microsoft.com/office/drawing/2014/main" id="{BA346F05-2486-42DE-B53C-37B536693188}"/>
            </a:ext>
          </a:extLst>
        </xdr:cNvPr>
        <xdr:cNvSpPr txBox="1"/>
      </xdr:nvSpPr>
      <xdr:spPr>
        <a:xfrm>
          <a:off x="16357600"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60779</xdr:rowOff>
    </xdr:from>
    <xdr:to>
      <xdr:col>81</xdr:col>
      <xdr:colOff>101600</xdr:colOff>
      <xdr:row>85</xdr:row>
      <xdr:rowOff>162379</xdr:rowOff>
    </xdr:to>
    <xdr:sp macro="" textlink="">
      <xdr:nvSpPr>
        <xdr:cNvPr id="667" name="楕円 666">
          <a:extLst>
            <a:ext uri="{FF2B5EF4-FFF2-40B4-BE49-F238E27FC236}">
              <a16:creationId xmlns:a16="http://schemas.microsoft.com/office/drawing/2014/main" id="{19F210AA-6346-4056-A9E6-58F5B00AEDE0}"/>
            </a:ext>
          </a:extLst>
        </xdr:cNvPr>
        <xdr:cNvSpPr/>
      </xdr:nvSpPr>
      <xdr:spPr>
        <a:xfrm>
          <a:off x="15430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111579</xdr:rowOff>
    </xdr:from>
    <xdr:to>
      <xdr:col>85</xdr:col>
      <xdr:colOff>127000</xdr:colOff>
      <xdr:row>85</xdr:row>
      <xdr:rowOff>140970</xdr:rowOff>
    </xdr:to>
    <xdr:cxnSp macro="">
      <xdr:nvCxnSpPr>
        <xdr:cNvPr id="668" name="直線コネクタ 667">
          <a:extLst>
            <a:ext uri="{FF2B5EF4-FFF2-40B4-BE49-F238E27FC236}">
              <a16:creationId xmlns:a16="http://schemas.microsoft.com/office/drawing/2014/main" id="{D038F8BB-EDAB-41FE-B703-95CADC130773}"/>
            </a:ext>
          </a:extLst>
        </xdr:cNvPr>
        <xdr:cNvCxnSpPr/>
      </xdr:nvCxnSpPr>
      <xdr:spPr>
        <a:xfrm>
          <a:off x="15481300" y="1468482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28121</xdr:rowOff>
    </xdr:from>
    <xdr:to>
      <xdr:col>76</xdr:col>
      <xdr:colOff>165100</xdr:colOff>
      <xdr:row>85</xdr:row>
      <xdr:rowOff>129721</xdr:rowOff>
    </xdr:to>
    <xdr:sp macro="" textlink="">
      <xdr:nvSpPr>
        <xdr:cNvPr id="669" name="楕円 668">
          <a:extLst>
            <a:ext uri="{FF2B5EF4-FFF2-40B4-BE49-F238E27FC236}">
              <a16:creationId xmlns:a16="http://schemas.microsoft.com/office/drawing/2014/main" id="{304B1897-CE59-4984-B3C7-F7DE8663A47C}"/>
            </a:ext>
          </a:extLst>
        </xdr:cNvPr>
        <xdr:cNvSpPr/>
      </xdr:nvSpPr>
      <xdr:spPr>
        <a:xfrm>
          <a:off x="14541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78921</xdr:rowOff>
    </xdr:from>
    <xdr:to>
      <xdr:col>81</xdr:col>
      <xdr:colOff>50800</xdr:colOff>
      <xdr:row>85</xdr:row>
      <xdr:rowOff>111579</xdr:rowOff>
    </xdr:to>
    <xdr:cxnSp macro="">
      <xdr:nvCxnSpPr>
        <xdr:cNvPr id="670" name="直線コネクタ 669">
          <a:extLst>
            <a:ext uri="{FF2B5EF4-FFF2-40B4-BE49-F238E27FC236}">
              <a16:creationId xmlns:a16="http://schemas.microsoft.com/office/drawing/2014/main" id="{E77BE1D0-E723-4CCF-ACDB-52F365481972}"/>
            </a:ext>
          </a:extLst>
        </xdr:cNvPr>
        <xdr:cNvCxnSpPr/>
      </xdr:nvCxnSpPr>
      <xdr:spPr>
        <a:xfrm>
          <a:off x="14592300" y="14652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166914</xdr:rowOff>
    </xdr:from>
    <xdr:to>
      <xdr:col>72</xdr:col>
      <xdr:colOff>38100</xdr:colOff>
      <xdr:row>85</xdr:row>
      <xdr:rowOff>97064</xdr:rowOff>
    </xdr:to>
    <xdr:sp macro="" textlink="">
      <xdr:nvSpPr>
        <xdr:cNvPr id="671" name="楕円 670">
          <a:extLst>
            <a:ext uri="{FF2B5EF4-FFF2-40B4-BE49-F238E27FC236}">
              <a16:creationId xmlns:a16="http://schemas.microsoft.com/office/drawing/2014/main" id="{B43468DB-A52D-43A4-8511-E20529E860A8}"/>
            </a:ext>
          </a:extLst>
        </xdr:cNvPr>
        <xdr:cNvSpPr/>
      </xdr:nvSpPr>
      <xdr:spPr>
        <a:xfrm>
          <a:off x="13652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46264</xdr:rowOff>
    </xdr:from>
    <xdr:to>
      <xdr:col>76</xdr:col>
      <xdr:colOff>114300</xdr:colOff>
      <xdr:row>85</xdr:row>
      <xdr:rowOff>78921</xdr:rowOff>
    </xdr:to>
    <xdr:cxnSp macro="">
      <xdr:nvCxnSpPr>
        <xdr:cNvPr id="672" name="直線コネクタ 671">
          <a:extLst>
            <a:ext uri="{FF2B5EF4-FFF2-40B4-BE49-F238E27FC236}">
              <a16:creationId xmlns:a16="http://schemas.microsoft.com/office/drawing/2014/main" id="{72D5E585-2521-442C-939F-DEB9DC3C1BCE}"/>
            </a:ext>
          </a:extLst>
        </xdr:cNvPr>
        <xdr:cNvCxnSpPr/>
      </xdr:nvCxnSpPr>
      <xdr:spPr>
        <a:xfrm>
          <a:off x="13703300" y="146195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134257</xdr:rowOff>
    </xdr:from>
    <xdr:to>
      <xdr:col>67</xdr:col>
      <xdr:colOff>101600</xdr:colOff>
      <xdr:row>85</xdr:row>
      <xdr:rowOff>64407</xdr:rowOff>
    </xdr:to>
    <xdr:sp macro="" textlink="">
      <xdr:nvSpPr>
        <xdr:cNvPr id="673" name="楕円 672">
          <a:extLst>
            <a:ext uri="{FF2B5EF4-FFF2-40B4-BE49-F238E27FC236}">
              <a16:creationId xmlns:a16="http://schemas.microsoft.com/office/drawing/2014/main" id="{4545DC2A-BB2D-4204-B93D-0A3697CDAF4A}"/>
            </a:ext>
          </a:extLst>
        </xdr:cNvPr>
        <xdr:cNvSpPr/>
      </xdr:nvSpPr>
      <xdr:spPr>
        <a:xfrm>
          <a:off x="12763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13607</xdr:rowOff>
    </xdr:from>
    <xdr:to>
      <xdr:col>71</xdr:col>
      <xdr:colOff>177800</xdr:colOff>
      <xdr:row>85</xdr:row>
      <xdr:rowOff>46264</xdr:rowOff>
    </xdr:to>
    <xdr:cxnSp macro="">
      <xdr:nvCxnSpPr>
        <xdr:cNvPr id="674" name="直線コネクタ 673">
          <a:extLst>
            <a:ext uri="{FF2B5EF4-FFF2-40B4-BE49-F238E27FC236}">
              <a16:creationId xmlns:a16="http://schemas.microsoft.com/office/drawing/2014/main" id="{5CEDCC5C-363C-42EE-AB1E-376DCB5EB519}"/>
            </a:ext>
          </a:extLst>
        </xdr:cNvPr>
        <xdr:cNvCxnSpPr/>
      </xdr:nvCxnSpPr>
      <xdr:spPr>
        <a:xfrm>
          <a:off x="12814300" y="14586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a:extLst>
            <a:ext uri="{FF2B5EF4-FFF2-40B4-BE49-F238E27FC236}">
              <a16:creationId xmlns:a16="http://schemas.microsoft.com/office/drawing/2014/main" id="{1D2E9BF1-0C02-41DA-90E7-F9B896C6862E}"/>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a:extLst>
            <a:ext uri="{FF2B5EF4-FFF2-40B4-BE49-F238E27FC236}">
              <a16:creationId xmlns:a16="http://schemas.microsoft.com/office/drawing/2014/main" id="{2CB46A5E-EDDB-409B-82E6-24F810DEC50B}"/>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677" name="n_3aveValue【児童館】&#10;有形固定資産減価償却率">
          <a:extLst>
            <a:ext uri="{FF2B5EF4-FFF2-40B4-BE49-F238E27FC236}">
              <a16:creationId xmlns:a16="http://schemas.microsoft.com/office/drawing/2014/main" id="{1CAAB5B8-7549-4FE0-9F06-F022F99BAC46}"/>
            </a:ext>
          </a:extLst>
        </xdr:cNvPr>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78" name="n_4aveValue【児童館】&#10;有形固定資産減価償却率">
          <a:extLst>
            <a:ext uri="{FF2B5EF4-FFF2-40B4-BE49-F238E27FC236}">
              <a16:creationId xmlns:a16="http://schemas.microsoft.com/office/drawing/2014/main" id="{7286058F-93B2-4A52-96FF-08EE7B93AB98}"/>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153506</xdr:rowOff>
    </xdr:from>
    <xdr:ext cx="405111" cy="259045"/>
    <xdr:sp macro="" textlink="">
      <xdr:nvSpPr>
        <xdr:cNvPr id="679" name="n_1mainValue【児童館】&#10;有形固定資産減価償却率">
          <a:extLst>
            <a:ext uri="{FF2B5EF4-FFF2-40B4-BE49-F238E27FC236}">
              <a16:creationId xmlns:a16="http://schemas.microsoft.com/office/drawing/2014/main" id="{BF59A41E-1594-4958-B87D-9FBEEBFDB4E3}"/>
            </a:ext>
          </a:extLst>
        </xdr:cNvPr>
        <xdr:cNvSpPr txBox="1"/>
      </xdr:nvSpPr>
      <xdr:spPr>
        <a:xfrm>
          <a:off x="15266044" y="1472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120848</xdr:rowOff>
    </xdr:from>
    <xdr:ext cx="405111" cy="259045"/>
    <xdr:sp macro="" textlink="">
      <xdr:nvSpPr>
        <xdr:cNvPr id="680" name="n_2mainValue【児童館】&#10;有形固定資産減価償却率">
          <a:extLst>
            <a:ext uri="{FF2B5EF4-FFF2-40B4-BE49-F238E27FC236}">
              <a16:creationId xmlns:a16="http://schemas.microsoft.com/office/drawing/2014/main" id="{86B8583A-2B32-4B52-B323-1859AC5CE5A4}"/>
            </a:ext>
          </a:extLst>
        </xdr:cNvPr>
        <xdr:cNvSpPr txBox="1"/>
      </xdr:nvSpPr>
      <xdr:spPr>
        <a:xfrm>
          <a:off x="14389744" y="1469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88191</xdr:rowOff>
    </xdr:from>
    <xdr:ext cx="405111" cy="259045"/>
    <xdr:sp macro="" textlink="">
      <xdr:nvSpPr>
        <xdr:cNvPr id="681" name="n_3mainValue【児童館】&#10;有形固定資産減価償却率">
          <a:extLst>
            <a:ext uri="{FF2B5EF4-FFF2-40B4-BE49-F238E27FC236}">
              <a16:creationId xmlns:a16="http://schemas.microsoft.com/office/drawing/2014/main" id="{095526D9-A2FB-4966-B09B-A2543CDAA4C8}"/>
            </a:ext>
          </a:extLst>
        </xdr:cNvPr>
        <xdr:cNvSpPr txBox="1"/>
      </xdr:nvSpPr>
      <xdr:spPr>
        <a:xfrm>
          <a:off x="135007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55534</xdr:rowOff>
    </xdr:from>
    <xdr:ext cx="405111" cy="259045"/>
    <xdr:sp macro="" textlink="">
      <xdr:nvSpPr>
        <xdr:cNvPr id="682" name="n_4mainValue【児童館】&#10;有形固定資産減価償却率">
          <a:extLst>
            <a:ext uri="{FF2B5EF4-FFF2-40B4-BE49-F238E27FC236}">
              <a16:creationId xmlns:a16="http://schemas.microsoft.com/office/drawing/2014/main" id="{B68565E7-F60B-446E-905D-A9DE0F644FE5}"/>
            </a:ext>
          </a:extLst>
        </xdr:cNvPr>
        <xdr:cNvSpPr txBox="1"/>
      </xdr:nvSpPr>
      <xdr:spPr>
        <a:xfrm>
          <a:off x="12611744" y="1462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C139C444-EEBD-4212-B30E-BB6903D8134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4A2AF3FE-99B5-4ED4-ACF2-B132A1F0065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ECBA68A0-4067-4699-BE90-2D96BB08023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68153D57-F6FD-4488-B97A-6C45DA14F1B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7A14FB59-7D0D-427A-B4F1-FAE1FBC386C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6F63BA44-5768-42A4-B592-1EEB9837937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786ED817-03E4-41B6-BB3B-0910FBFD6C3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E8B29EF6-6938-4FDE-B1A8-11F23105A7E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E70BD95F-E1A5-4BBF-BACE-970C1A2D098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5E51CF90-C820-477B-BE18-09B9344C345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798B2B52-85EA-41FF-890D-5213FA876D9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A3F8D591-C22F-4CBF-9E18-ACBD367D7A8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6770AFC2-6BE9-4209-A41B-90AC2672C36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55337DBE-59E4-43C4-B43C-01FDC8CA724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803237D1-8176-40AF-B23B-422308C60A5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B0464958-EBF9-41EB-802C-D0AAA96BF4B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4C7AA6E4-F67D-4624-920B-479D430E2AB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247DFA27-7DF0-4005-918D-A0A60BE7F3A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11A0A065-9FEF-4CA8-ADFD-7B1D547484A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6208D3DC-4D31-4E08-90DA-FE42BEEF64A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7A1520A5-2F59-488F-B735-D042ED1A936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C17A931B-F345-4B2A-AD0A-76049099799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CFD99CB0-68CC-44BD-90FB-252B1F08481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AEAC9AD2-B0E6-44BE-AE27-F699385295B8}"/>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D36ED2A1-ED38-4AAE-A951-1EF09844FFB5}"/>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16D31817-CE26-410F-A107-4E7817453D62}"/>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1440BAD1-0B47-426B-BDB3-77E452EE4F3A}"/>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30625DD0-1EF0-414C-9818-1305116CE941}"/>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711" name="【児童館】&#10;一人当たり面積平均値テキスト">
          <a:extLst>
            <a:ext uri="{FF2B5EF4-FFF2-40B4-BE49-F238E27FC236}">
              <a16:creationId xmlns:a16="http://schemas.microsoft.com/office/drawing/2014/main" id="{9669E7BF-0295-44ED-B1F7-6AC24349A53F}"/>
            </a:ext>
          </a:extLst>
        </xdr:cNvPr>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B37EF28C-6B69-45B0-B3FF-CF2662317AF7}"/>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215C43AF-DD98-464A-AAC0-DD202BD0F72F}"/>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FBCCC475-7DD3-499B-89D8-10093FDEE603}"/>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6E46781A-88A7-439E-94D2-58BDCE9686BE}"/>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A6C85AA3-D06B-41B6-88CF-E3A696D7A6B9}"/>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2F7C795B-56F1-448A-866C-FDA51321406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5916D15-1FAF-4F17-851C-7A2C791349C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1203CD0-0EEA-4054-9018-C79396DD27A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17E147CA-45D7-4D77-AA25-C75A06FA799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AD809F81-ABE1-4EC0-AFFE-F76BAEF9B5A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22" name="楕円 721">
          <a:extLst>
            <a:ext uri="{FF2B5EF4-FFF2-40B4-BE49-F238E27FC236}">
              <a16:creationId xmlns:a16="http://schemas.microsoft.com/office/drawing/2014/main" id="{07B2D678-0874-4D79-86A8-4F8405ED79C4}"/>
            </a:ext>
          </a:extLst>
        </xdr:cNvPr>
        <xdr:cNvSpPr/>
      </xdr:nvSpPr>
      <xdr:spPr>
        <a:xfrm>
          <a:off x="221107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29227</xdr:rowOff>
    </xdr:from>
    <xdr:ext cx="469744" cy="259045"/>
    <xdr:sp macro="" textlink="">
      <xdr:nvSpPr>
        <xdr:cNvPr id="723" name="【児童館】&#10;一人当たり面積該当値テキスト">
          <a:extLst>
            <a:ext uri="{FF2B5EF4-FFF2-40B4-BE49-F238E27FC236}">
              <a16:creationId xmlns:a16="http://schemas.microsoft.com/office/drawing/2014/main" id="{854C362E-2DD3-488D-9F19-0CA7DD5F3B4E}"/>
            </a:ext>
          </a:extLst>
        </xdr:cNvPr>
        <xdr:cNvSpPr txBox="1"/>
      </xdr:nvSpPr>
      <xdr:spPr>
        <a:xfrm>
          <a:off x="22199600"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24" name="楕円 723">
          <a:extLst>
            <a:ext uri="{FF2B5EF4-FFF2-40B4-BE49-F238E27FC236}">
              <a16:creationId xmlns:a16="http://schemas.microsoft.com/office/drawing/2014/main" id="{7319580A-BEEA-498E-A484-8672203082A0}"/>
            </a:ext>
          </a:extLst>
        </xdr:cNvPr>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57150</xdr:rowOff>
    </xdr:from>
    <xdr:to>
      <xdr:col>116</xdr:col>
      <xdr:colOff>63500</xdr:colOff>
      <xdr:row>83</xdr:row>
      <xdr:rowOff>95250</xdr:rowOff>
    </xdr:to>
    <xdr:cxnSp macro="">
      <xdr:nvCxnSpPr>
        <xdr:cNvPr id="725" name="直線コネクタ 724">
          <a:extLst>
            <a:ext uri="{FF2B5EF4-FFF2-40B4-BE49-F238E27FC236}">
              <a16:creationId xmlns:a16="http://schemas.microsoft.com/office/drawing/2014/main" id="{2757AE4E-1F09-4566-9B4F-F5B9C0E30A39}"/>
            </a:ext>
          </a:extLst>
        </xdr:cNvPr>
        <xdr:cNvCxnSpPr/>
      </xdr:nvCxnSpPr>
      <xdr:spPr>
        <a:xfrm flipV="1">
          <a:off x="21323300" y="14287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26" name="楕円 725">
          <a:extLst>
            <a:ext uri="{FF2B5EF4-FFF2-40B4-BE49-F238E27FC236}">
              <a16:creationId xmlns:a16="http://schemas.microsoft.com/office/drawing/2014/main" id="{5996728C-D712-4482-A645-F660F8820451}"/>
            </a:ext>
          </a:extLst>
        </xdr:cNvPr>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727" name="直線コネクタ 726">
          <a:extLst>
            <a:ext uri="{FF2B5EF4-FFF2-40B4-BE49-F238E27FC236}">
              <a16:creationId xmlns:a16="http://schemas.microsoft.com/office/drawing/2014/main" id="{7F03731D-8BC2-4009-93D5-13EC5D9DDE0D}"/>
            </a:ext>
          </a:extLst>
        </xdr:cNvPr>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28" name="楕円 727">
          <a:extLst>
            <a:ext uri="{FF2B5EF4-FFF2-40B4-BE49-F238E27FC236}">
              <a16:creationId xmlns:a16="http://schemas.microsoft.com/office/drawing/2014/main" id="{1B3148F1-AE80-4888-BA28-F6E12C517AC3}"/>
            </a:ext>
          </a:extLst>
        </xdr:cNvPr>
        <xdr:cNvSpPr/>
      </xdr:nvSpPr>
      <xdr:spPr>
        <a:xfrm>
          <a:off x="19494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114300</xdr:rowOff>
    </xdr:to>
    <xdr:cxnSp macro="">
      <xdr:nvCxnSpPr>
        <xdr:cNvPr id="729" name="直線コネクタ 728">
          <a:extLst>
            <a:ext uri="{FF2B5EF4-FFF2-40B4-BE49-F238E27FC236}">
              <a16:creationId xmlns:a16="http://schemas.microsoft.com/office/drawing/2014/main" id="{F6DD096D-354A-4E14-AB35-B9BE50CA8592}"/>
            </a:ext>
          </a:extLst>
        </xdr:cNvPr>
        <xdr:cNvCxnSpPr/>
      </xdr:nvCxnSpPr>
      <xdr:spPr>
        <a:xfrm flipV="1">
          <a:off x="19545300" y="14325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30" name="楕円 729">
          <a:extLst>
            <a:ext uri="{FF2B5EF4-FFF2-40B4-BE49-F238E27FC236}">
              <a16:creationId xmlns:a16="http://schemas.microsoft.com/office/drawing/2014/main" id="{E83EE9AA-50D4-4BD1-8DB0-A35DD0C3D985}"/>
            </a:ext>
          </a:extLst>
        </xdr:cNvPr>
        <xdr:cNvSpPr/>
      </xdr:nvSpPr>
      <xdr:spPr>
        <a:xfrm>
          <a:off x="18605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114300</xdr:rowOff>
    </xdr:from>
    <xdr:to>
      <xdr:col>102</xdr:col>
      <xdr:colOff>114300</xdr:colOff>
      <xdr:row>83</xdr:row>
      <xdr:rowOff>114300</xdr:rowOff>
    </xdr:to>
    <xdr:cxnSp macro="">
      <xdr:nvCxnSpPr>
        <xdr:cNvPr id="731" name="直線コネクタ 730">
          <a:extLst>
            <a:ext uri="{FF2B5EF4-FFF2-40B4-BE49-F238E27FC236}">
              <a16:creationId xmlns:a16="http://schemas.microsoft.com/office/drawing/2014/main" id="{B505170B-C34A-4BDC-B74D-E5C2118E4FB9}"/>
            </a:ext>
          </a:extLst>
        </xdr:cNvPr>
        <xdr:cNvCxnSpPr/>
      </xdr:nvCxnSpPr>
      <xdr:spPr>
        <a:xfrm>
          <a:off x="18656300" y="14344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732" name="n_1aveValue【児童館】&#10;一人当たり面積">
          <a:extLst>
            <a:ext uri="{FF2B5EF4-FFF2-40B4-BE49-F238E27FC236}">
              <a16:creationId xmlns:a16="http://schemas.microsoft.com/office/drawing/2014/main" id="{55216FCB-9A52-4ED9-87A4-D6A3E40D6564}"/>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3" name="n_2aveValue【児童館】&#10;一人当たり面積">
          <a:extLst>
            <a:ext uri="{FF2B5EF4-FFF2-40B4-BE49-F238E27FC236}">
              <a16:creationId xmlns:a16="http://schemas.microsoft.com/office/drawing/2014/main" id="{67A346ED-CC6F-4150-A9FD-06738A835E8D}"/>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4" name="n_3aveValue【児童館】&#10;一人当たり面積">
          <a:extLst>
            <a:ext uri="{FF2B5EF4-FFF2-40B4-BE49-F238E27FC236}">
              <a16:creationId xmlns:a16="http://schemas.microsoft.com/office/drawing/2014/main" id="{BCA7B88B-667B-46E5-BE65-1E26B39550AD}"/>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5" name="n_4aveValue【児童館】&#10;一人当たり面積">
          <a:extLst>
            <a:ext uri="{FF2B5EF4-FFF2-40B4-BE49-F238E27FC236}">
              <a16:creationId xmlns:a16="http://schemas.microsoft.com/office/drawing/2014/main" id="{99BF634F-5E38-4773-A8FA-AA9E1CCD7CAA}"/>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736" name="n_1mainValue【児童館】&#10;一人当たり面積">
          <a:extLst>
            <a:ext uri="{FF2B5EF4-FFF2-40B4-BE49-F238E27FC236}">
              <a16:creationId xmlns:a16="http://schemas.microsoft.com/office/drawing/2014/main" id="{54FDFDE9-4CF0-4005-AD7D-E21366047BE6}"/>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37" name="n_2mainValue【児童館】&#10;一人当たり面積">
          <a:extLst>
            <a:ext uri="{FF2B5EF4-FFF2-40B4-BE49-F238E27FC236}">
              <a16:creationId xmlns:a16="http://schemas.microsoft.com/office/drawing/2014/main" id="{85B7FF93-42B5-43EE-AFF6-F2AFDD0917B8}"/>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738" name="n_3mainValue【児童館】&#10;一人当たり面積">
          <a:extLst>
            <a:ext uri="{FF2B5EF4-FFF2-40B4-BE49-F238E27FC236}">
              <a16:creationId xmlns:a16="http://schemas.microsoft.com/office/drawing/2014/main" id="{FFA45942-9592-465B-9CA4-88D86065C95A}"/>
            </a:ext>
          </a:extLst>
        </xdr:cNvPr>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739" name="n_4mainValue【児童館】&#10;一人当たり面積">
          <a:extLst>
            <a:ext uri="{FF2B5EF4-FFF2-40B4-BE49-F238E27FC236}">
              <a16:creationId xmlns:a16="http://schemas.microsoft.com/office/drawing/2014/main" id="{B9B4E3B9-39C3-4230-AC70-20FD71FA92FE}"/>
            </a:ext>
          </a:extLst>
        </xdr:cNvPr>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824F542F-B257-4978-9DC8-672A43BF029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2DE24423-A3B3-45BC-BBE7-117C184B1EC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B91AB815-C74A-4B68-B224-D74A8A3EAE6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2BDF32C8-B4FD-4B47-A38F-D1222D16367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AA479E0D-D413-497E-8443-7D4E0F78DB4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77DEC052-B23A-4490-9951-6755B31E0E3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7C47D7C8-160B-4CB1-BF05-06C22728AD5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AC272889-79A7-488E-AA7F-714ED03841CB}"/>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a:extLst>
            <a:ext uri="{FF2B5EF4-FFF2-40B4-BE49-F238E27FC236}">
              <a16:creationId xmlns:a16="http://schemas.microsoft.com/office/drawing/2014/main" id="{9A87482F-B477-458D-B9E2-B77BEF7C6C4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a:extLst>
            <a:ext uri="{FF2B5EF4-FFF2-40B4-BE49-F238E27FC236}">
              <a16:creationId xmlns:a16="http://schemas.microsoft.com/office/drawing/2014/main" id="{5966FB5E-3C3E-46E2-AB6F-519A3D28D15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a:extLst>
            <a:ext uri="{FF2B5EF4-FFF2-40B4-BE49-F238E27FC236}">
              <a16:creationId xmlns:a16="http://schemas.microsoft.com/office/drawing/2014/main" id="{A43160E2-9A22-4B79-B061-CEE7E818CAD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a:extLst>
            <a:ext uri="{FF2B5EF4-FFF2-40B4-BE49-F238E27FC236}">
              <a16:creationId xmlns:a16="http://schemas.microsoft.com/office/drawing/2014/main" id="{BE875ECA-0B5C-49E4-8F1A-8D7E51D2A32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a:extLst>
            <a:ext uri="{FF2B5EF4-FFF2-40B4-BE49-F238E27FC236}">
              <a16:creationId xmlns:a16="http://schemas.microsoft.com/office/drawing/2014/main" id="{CD7FCAC4-DC86-4D60-B9FD-2973EA64817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a:extLst>
            <a:ext uri="{FF2B5EF4-FFF2-40B4-BE49-F238E27FC236}">
              <a16:creationId xmlns:a16="http://schemas.microsoft.com/office/drawing/2014/main" id="{06946A4D-506D-4D77-B458-229846B57EE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a:extLst>
            <a:ext uri="{FF2B5EF4-FFF2-40B4-BE49-F238E27FC236}">
              <a16:creationId xmlns:a16="http://schemas.microsoft.com/office/drawing/2014/main" id="{B0FB04FD-08F6-494B-9664-A1A79447F0B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a:extLst>
            <a:ext uri="{FF2B5EF4-FFF2-40B4-BE49-F238E27FC236}">
              <a16:creationId xmlns:a16="http://schemas.microsoft.com/office/drawing/2014/main" id="{45AB6B4F-BE29-4B39-A06E-A6B4CE609485}"/>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703EDB4F-7C6C-4FC1-B7DA-64C7BB48235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1FDFB15F-B6D4-4A39-8443-3826B4A6546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6A8228A1-020C-477E-A7A0-1DA2F2D08CB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京都府平均と比較して有形固定資産減価償却率が高くなっている施設は、学校施設と児童館であり、低くなっている施設は、道路、橋りょう・トンネル、公営住宅、認定こども園・幼稚園・保育所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年以上経過する施設が多く老朽化が進んでいる。校区により児童数・生徒数に差があることから今後は「亀岡市学校規模適正化基本方針」に基づく計画的な施設整備を進める。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児童館については、ほとんどの施設において、築後４０年を経過しており老朽化が進行していることから、施設のあり方について検討を進めていく。</a:t>
          </a:r>
        </a:p>
        <a:p>
          <a:r>
            <a:rPr kumimoji="1" lang="ja-JP" altLang="en-US" sz="1300">
              <a:latin typeface="ＭＳ Ｐゴシック" panose="020B0600070205080204" pitchFamily="50" charset="-128"/>
              <a:ea typeface="ＭＳ Ｐゴシック" panose="020B0600070205080204" pitchFamily="50" charset="-128"/>
            </a:rPr>
            <a:t>道路、橋りょう・トンネルについては、国や府の動向を見据えながら、道路ネットワーク形成上必要な道路や通学や防災上必要な道路などを緊急性必要性を勘案しながら整備するとともに、効率的な管理運営の検討を進めていく。</a:t>
          </a:r>
        </a:p>
        <a:p>
          <a:r>
            <a:rPr kumimoji="1" lang="ja-JP" altLang="en-US" sz="1300">
              <a:latin typeface="ＭＳ Ｐゴシック" panose="020B0600070205080204" pitchFamily="50" charset="-128"/>
              <a:ea typeface="ＭＳ Ｐゴシック" panose="020B0600070205080204" pitchFamily="50" charset="-128"/>
            </a:rPr>
            <a:t>公営住宅については、「亀岡市公営住宅等長寿命化計画」に基づき除却、長寿命化を図る改修等を行っており、効果的・効率的な施設運営を図っている。幼稚園は公立幼稚園としての役割を十分に踏まえ、就学前児童の充実を図ることとして施設の継続的な維持を目指す。</a:t>
          </a:r>
        </a:p>
        <a:p>
          <a:r>
            <a:rPr kumimoji="1" lang="ja-JP" altLang="en-US" sz="1300">
              <a:latin typeface="ＭＳ Ｐゴシック" panose="020B0600070205080204" pitchFamily="50" charset="-128"/>
              <a:ea typeface="ＭＳ Ｐゴシック" panose="020B0600070205080204" pitchFamily="50" charset="-128"/>
            </a:rPr>
            <a:t>保育所は「亀岡市公立保育所再編整備検討会議報告書」を踏まえた施設のあり方を検討していく。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1560418-3CEF-4655-AB20-EBC35970E80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C1F4CC6-A4D3-454A-9569-EA3C46155AB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4269811-AD2F-4656-872A-EE41926B740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664B64A-C140-40A9-8679-3DE76E190CB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京都府亀岡市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7E5311-489B-4115-A54D-99F09A341AA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F6D6643-A1DB-44D8-9966-2589C34527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B3C1568-8154-4BA3-9CF4-819C82496E7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576EBA4-E609-4A02-8B42-981D7305388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61F612C-8092-4089-B5BC-7A23AF32D09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0EFB442-AE57-49B8-B738-25F0A6AF2B3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86,765
85,489
224.80
46,572,092
45,213,761
1,304,033
19,860,045
37,771,811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38DA4D2-E6D5-4E0F-BCE8-4705E059D5B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919ADA-5B0F-4A08-ABF5-D8D7923A016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30067D9-4FC8-4F7C-93F6-0F921478896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C293CD7-FDFF-498E-BE34-267E1EB951D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871B979-9873-4C69-87BE-3C6121B8006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5215CEB-6FA7-434E-AF05-3E510FB21AA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DA8F647-469A-43D7-86CC-AC007DFFB2B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514AE7F-663A-49FF-91AE-A4CF1B3425D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B78EFD2-51A7-4E87-993B-C3D281320E0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7411DBA-9F49-4680-ABBB-7949D9503CF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B676555-17D5-4051-9C96-7C8E07E9D92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EE488A-9122-4DE6-945B-BEF2DED4490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735E399-D89E-4B4E-8234-49D7E7CA40E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987F4A9-2E56-4CBC-B855-0E58FBB0223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B046AC-4FED-4B74-9B89-50FFB29C3B0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9E5C7F-05F9-4F6F-9D06-377B3A5BA75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70891D7-BBBD-4A83-98D1-21914E7062E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8272B56-370F-400C-8E48-FB486E6578F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25CB6BD-557E-4C2B-A8F9-9AC0B72602E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E7E5181-0963-4E27-8DAF-318D88429DE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D509839-6F7F-4D10-9CB8-054872F6653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BB6578D-FE77-438A-9DD6-B8C809CFDDC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7D69BE1-925F-40FA-B703-93E1AAB296A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F1D2012-1C66-4871-B571-2A6FB0F5F57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A343D90-8824-4036-90F1-6AFF2D3374C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BE7CC22-BA4B-46CC-988F-09D385D319A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438D5BE-6B77-47AF-8CC2-3580606AA7A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46C01F0-4F8E-4593-BE82-C119A92A18B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B6E0E6A-AB04-41E6-A645-1882479E28D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A9383B5-5987-42BF-93E7-FB2987E40DA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6B63C86-463C-450D-A17E-7C4EF19F5D6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BD6E0DF-C15D-4962-B15F-AA0163B4170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FBCF3F7-2802-452F-B2D7-3D777C6D556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47DD087-1853-4207-AE23-E5EC49FD3EB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E188000-83D5-4B8C-B1F7-E2A952E75BC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83E08C5-CD5F-400E-924C-A0B652B7DBF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D61FD89-01C3-431A-9930-C4311353C03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2755318-5539-44F0-B80D-9FB9BD9590C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0336B1D-05E9-45E3-97B3-8A86FB5B1CF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2D099C7-15B2-4079-87CC-93D2F17C3D9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F92A48E-B8D5-4546-950B-2CF7019BF5F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9CE082C-E5EE-4B7F-A4B3-1315D38B16F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33E4B9D-0307-4C15-BC46-9788A05AC66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D5646E0-2A8C-4DBF-A85D-8BA6267BB6F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E5EFE29-E9D4-4CD3-A7E5-C00566002F1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F495B6B-9FF3-4283-A442-879CBFE49EF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DE0121D8-14E9-42C0-B9DF-33E409428AAE}"/>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6243E104-6E80-4E83-8593-BCB523138C62}"/>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E8EC515-BC9D-4DFA-805C-94048742C64D}"/>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EEE20DFD-7135-44F7-BF02-DD4B36AEB352}"/>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4CD0FD11-E25F-4798-A126-A954EEBE3FD1}"/>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2C19E761-35E2-4F79-8989-5A13ED7112EA}"/>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E4596B7B-8F92-4D83-9F16-485C05075186}"/>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8A59776E-D7CE-457B-BA09-8FC08041AB6F}"/>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CE713D62-09EA-4442-8719-3A41C1408DCC}"/>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9760FCDE-3C04-4332-B516-ADAC87313A89}"/>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5B03CF0F-E28E-4532-B066-437D46D19B50}"/>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7087940-D9F2-48A3-9E44-4749C723C12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6DB0EDD-41EE-4AC3-969B-C2603283329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2C05A50-498B-48D4-AF5E-9163AEC9FB0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7245BB0-B455-4A14-958F-41ACFE898F5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96482CB-9819-4466-99FB-A5011CB5CD2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74" name="楕円 73">
          <a:extLst>
            <a:ext uri="{FF2B5EF4-FFF2-40B4-BE49-F238E27FC236}">
              <a16:creationId xmlns:a16="http://schemas.microsoft.com/office/drawing/2014/main" id="{8426AF4D-F876-4B46-9A4C-DF0E2A05226F}"/>
            </a:ext>
          </a:extLst>
        </xdr:cNvPr>
        <xdr:cNvSpPr/>
      </xdr:nvSpPr>
      <xdr:spPr>
        <a:xfrm>
          <a:off x="45847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111596</xdr:rowOff>
    </xdr:from>
    <xdr:ext cx="405111" cy="259045"/>
    <xdr:sp macro="" textlink="">
      <xdr:nvSpPr>
        <xdr:cNvPr id="75" name="【図書館】&#10;有形固定資産減価償却率該当値テキスト">
          <a:extLst>
            <a:ext uri="{FF2B5EF4-FFF2-40B4-BE49-F238E27FC236}">
              <a16:creationId xmlns:a16="http://schemas.microsoft.com/office/drawing/2014/main" id="{C1711E5B-CF9F-4C5B-9883-09752F5EE285}"/>
            </a:ext>
          </a:extLst>
        </xdr:cNvPr>
        <xdr:cNvSpPr txBox="1"/>
      </xdr:nvSpPr>
      <xdr:spPr>
        <a:xfrm>
          <a:off x="4673600"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98878</xdr:rowOff>
    </xdr:from>
    <xdr:to>
      <xdr:col>20</xdr:col>
      <xdr:colOff>38100</xdr:colOff>
      <xdr:row>39</xdr:row>
      <xdr:rowOff>29028</xdr:rowOff>
    </xdr:to>
    <xdr:sp macro="" textlink="">
      <xdr:nvSpPr>
        <xdr:cNvPr id="76" name="楕円 75">
          <a:extLst>
            <a:ext uri="{FF2B5EF4-FFF2-40B4-BE49-F238E27FC236}">
              <a16:creationId xmlns:a16="http://schemas.microsoft.com/office/drawing/2014/main" id="{A44FCD55-26EB-4C15-A73A-47BF5D86166D}"/>
            </a:ext>
          </a:extLst>
        </xdr:cNvPr>
        <xdr:cNvSpPr/>
      </xdr:nvSpPr>
      <xdr:spPr>
        <a:xfrm>
          <a:off x="3746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149678</xdr:rowOff>
    </xdr:from>
    <xdr:to>
      <xdr:col>24</xdr:col>
      <xdr:colOff>63500</xdr:colOff>
      <xdr:row>39</xdr:row>
      <xdr:rowOff>12519</xdr:rowOff>
    </xdr:to>
    <xdr:cxnSp macro="">
      <xdr:nvCxnSpPr>
        <xdr:cNvPr id="77" name="直線コネクタ 76">
          <a:extLst>
            <a:ext uri="{FF2B5EF4-FFF2-40B4-BE49-F238E27FC236}">
              <a16:creationId xmlns:a16="http://schemas.microsoft.com/office/drawing/2014/main" id="{85FB40BB-40EB-43EA-9DA9-0CD6948356AA}"/>
            </a:ext>
          </a:extLst>
        </xdr:cNvPr>
        <xdr:cNvCxnSpPr/>
      </xdr:nvCxnSpPr>
      <xdr:spPr>
        <a:xfrm>
          <a:off x="3797300" y="666477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66222</xdr:rowOff>
    </xdr:from>
    <xdr:to>
      <xdr:col>15</xdr:col>
      <xdr:colOff>101600</xdr:colOff>
      <xdr:row>38</xdr:row>
      <xdr:rowOff>167822</xdr:rowOff>
    </xdr:to>
    <xdr:sp macro="" textlink="">
      <xdr:nvSpPr>
        <xdr:cNvPr id="78" name="楕円 77">
          <a:extLst>
            <a:ext uri="{FF2B5EF4-FFF2-40B4-BE49-F238E27FC236}">
              <a16:creationId xmlns:a16="http://schemas.microsoft.com/office/drawing/2014/main" id="{90F7AE07-05E9-46A0-B5DB-1C2C5B969531}"/>
            </a:ext>
          </a:extLst>
        </xdr:cNvPr>
        <xdr:cNvSpPr/>
      </xdr:nvSpPr>
      <xdr:spPr>
        <a:xfrm>
          <a:off x="2857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117022</xdr:rowOff>
    </xdr:from>
    <xdr:to>
      <xdr:col>19</xdr:col>
      <xdr:colOff>177800</xdr:colOff>
      <xdr:row>38</xdr:row>
      <xdr:rowOff>149678</xdr:rowOff>
    </xdr:to>
    <xdr:cxnSp macro="">
      <xdr:nvCxnSpPr>
        <xdr:cNvPr id="79" name="直線コネクタ 78">
          <a:extLst>
            <a:ext uri="{FF2B5EF4-FFF2-40B4-BE49-F238E27FC236}">
              <a16:creationId xmlns:a16="http://schemas.microsoft.com/office/drawing/2014/main" id="{443DEF13-C6D3-4C08-9B4B-501B440FF994}"/>
            </a:ext>
          </a:extLst>
        </xdr:cNvPr>
        <xdr:cNvCxnSpPr/>
      </xdr:nvCxnSpPr>
      <xdr:spPr>
        <a:xfrm>
          <a:off x="2908300" y="66321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31931</xdr:rowOff>
    </xdr:from>
    <xdr:to>
      <xdr:col>10</xdr:col>
      <xdr:colOff>165100</xdr:colOff>
      <xdr:row>38</xdr:row>
      <xdr:rowOff>133531</xdr:rowOff>
    </xdr:to>
    <xdr:sp macro="" textlink="">
      <xdr:nvSpPr>
        <xdr:cNvPr id="80" name="楕円 79">
          <a:extLst>
            <a:ext uri="{FF2B5EF4-FFF2-40B4-BE49-F238E27FC236}">
              <a16:creationId xmlns:a16="http://schemas.microsoft.com/office/drawing/2014/main" id="{6BE17A1E-A6DC-40DD-804A-07D5F9A045A2}"/>
            </a:ext>
          </a:extLst>
        </xdr:cNvPr>
        <xdr:cNvSpPr/>
      </xdr:nvSpPr>
      <xdr:spPr>
        <a:xfrm>
          <a:off x="1968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82731</xdr:rowOff>
    </xdr:from>
    <xdr:to>
      <xdr:col>15</xdr:col>
      <xdr:colOff>50800</xdr:colOff>
      <xdr:row>38</xdr:row>
      <xdr:rowOff>117022</xdr:rowOff>
    </xdr:to>
    <xdr:cxnSp macro="">
      <xdr:nvCxnSpPr>
        <xdr:cNvPr id="81" name="直線コネクタ 80">
          <a:extLst>
            <a:ext uri="{FF2B5EF4-FFF2-40B4-BE49-F238E27FC236}">
              <a16:creationId xmlns:a16="http://schemas.microsoft.com/office/drawing/2014/main" id="{202637CF-C13F-4A6E-8709-7A7D453EE51B}"/>
            </a:ext>
          </a:extLst>
        </xdr:cNvPr>
        <xdr:cNvCxnSpPr/>
      </xdr:nvCxnSpPr>
      <xdr:spPr>
        <a:xfrm>
          <a:off x="2019300" y="659783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169091</xdr:rowOff>
    </xdr:from>
    <xdr:to>
      <xdr:col>6</xdr:col>
      <xdr:colOff>38100</xdr:colOff>
      <xdr:row>38</xdr:row>
      <xdr:rowOff>99241</xdr:rowOff>
    </xdr:to>
    <xdr:sp macro="" textlink="">
      <xdr:nvSpPr>
        <xdr:cNvPr id="82" name="楕円 81">
          <a:extLst>
            <a:ext uri="{FF2B5EF4-FFF2-40B4-BE49-F238E27FC236}">
              <a16:creationId xmlns:a16="http://schemas.microsoft.com/office/drawing/2014/main" id="{16FAFA4D-6DBA-40D1-9882-DF1BA5D5CCFB}"/>
            </a:ext>
          </a:extLst>
        </xdr:cNvPr>
        <xdr:cNvSpPr/>
      </xdr:nvSpPr>
      <xdr:spPr>
        <a:xfrm>
          <a:off x="1079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48441</xdr:rowOff>
    </xdr:from>
    <xdr:to>
      <xdr:col>10</xdr:col>
      <xdr:colOff>114300</xdr:colOff>
      <xdr:row>38</xdr:row>
      <xdr:rowOff>82731</xdr:rowOff>
    </xdr:to>
    <xdr:cxnSp macro="">
      <xdr:nvCxnSpPr>
        <xdr:cNvPr id="83" name="直線コネクタ 82">
          <a:extLst>
            <a:ext uri="{FF2B5EF4-FFF2-40B4-BE49-F238E27FC236}">
              <a16:creationId xmlns:a16="http://schemas.microsoft.com/office/drawing/2014/main" id="{DF8D6903-1629-4A72-8EFC-5855FE44D68B}"/>
            </a:ext>
          </a:extLst>
        </xdr:cNvPr>
        <xdr:cNvCxnSpPr/>
      </xdr:nvCxnSpPr>
      <xdr:spPr>
        <a:xfrm>
          <a:off x="1130300" y="656354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38A9895A-F51F-4FA6-9CFD-5C7C33154B17}"/>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30C8E5CE-6DAA-4522-8456-2BD2D5CFA347}"/>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52B862CB-9DF4-4285-BB51-2DB58940EAE8}"/>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D4E309AE-3C04-47EA-B3DC-9998014009A4}"/>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20155</xdr:rowOff>
    </xdr:from>
    <xdr:ext cx="405111" cy="259045"/>
    <xdr:sp macro="" textlink="">
      <xdr:nvSpPr>
        <xdr:cNvPr id="88" name="n_1mainValue【図書館】&#10;有形固定資産減価償却率">
          <a:extLst>
            <a:ext uri="{FF2B5EF4-FFF2-40B4-BE49-F238E27FC236}">
              <a16:creationId xmlns:a16="http://schemas.microsoft.com/office/drawing/2014/main" id="{1C3B7D73-5188-45F3-B1B9-2224D79D996A}"/>
            </a:ext>
          </a:extLst>
        </xdr:cNvPr>
        <xdr:cNvSpPr txBox="1"/>
      </xdr:nvSpPr>
      <xdr:spPr>
        <a:xfrm>
          <a:off x="35820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158949</xdr:rowOff>
    </xdr:from>
    <xdr:ext cx="405111" cy="259045"/>
    <xdr:sp macro="" textlink="">
      <xdr:nvSpPr>
        <xdr:cNvPr id="89" name="n_2mainValue【図書館】&#10;有形固定資産減価償却率">
          <a:extLst>
            <a:ext uri="{FF2B5EF4-FFF2-40B4-BE49-F238E27FC236}">
              <a16:creationId xmlns:a16="http://schemas.microsoft.com/office/drawing/2014/main" id="{271548C8-01FB-43E2-9BE3-17482261E423}"/>
            </a:ext>
          </a:extLst>
        </xdr:cNvPr>
        <xdr:cNvSpPr txBox="1"/>
      </xdr:nvSpPr>
      <xdr:spPr>
        <a:xfrm>
          <a:off x="2705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124658</xdr:rowOff>
    </xdr:from>
    <xdr:ext cx="405111" cy="259045"/>
    <xdr:sp macro="" textlink="">
      <xdr:nvSpPr>
        <xdr:cNvPr id="90" name="n_3mainValue【図書館】&#10;有形固定資産減価償却率">
          <a:extLst>
            <a:ext uri="{FF2B5EF4-FFF2-40B4-BE49-F238E27FC236}">
              <a16:creationId xmlns:a16="http://schemas.microsoft.com/office/drawing/2014/main" id="{1C54C991-3607-4B1D-8F75-0B858E691BBB}"/>
            </a:ext>
          </a:extLst>
        </xdr:cNvPr>
        <xdr:cNvSpPr txBox="1"/>
      </xdr:nvSpPr>
      <xdr:spPr>
        <a:xfrm>
          <a:off x="1816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90368</xdr:rowOff>
    </xdr:from>
    <xdr:ext cx="405111" cy="259045"/>
    <xdr:sp macro="" textlink="">
      <xdr:nvSpPr>
        <xdr:cNvPr id="91" name="n_4mainValue【図書館】&#10;有形固定資産減価償却率">
          <a:extLst>
            <a:ext uri="{FF2B5EF4-FFF2-40B4-BE49-F238E27FC236}">
              <a16:creationId xmlns:a16="http://schemas.microsoft.com/office/drawing/2014/main" id="{D1647C1A-2D91-4052-9B0D-0937E8BE12BE}"/>
            </a:ext>
          </a:extLst>
        </xdr:cNvPr>
        <xdr:cNvSpPr txBox="1"/>
      </xdr:nvSpPr>
      <xdr:spPr>
        <a:xfrm>
          <a:off x="9277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40D9401-1F38-4817-83B4-437AB4A580F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8915594-CBBC-4EF1-BA1E-C0D7C0BD6E4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61EA9C1-E0CF-41A8-889B-D25D3A5CC1A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6639203-2BFB-4AE2-88A7-13C1B67D312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3E3B1B1-861F-4FF6-929C-6AF0C4900E6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1409212-E466-4B4C-987D-8AAD2A6F4E2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9738457-9626-4191-913A-26A564D54EC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E14C665-7C1E-4DEC-AAD6-79361EEC12B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020EEF8-7DB3-4F6D-A7DB-4E91FD4C76D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51EC49B-3E13-4654-8385-1353DB7B3F5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133C6842-AA4A-4898-B0E1-7C72241FB2D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52206DF-3953-4773-AF2B-5EAE5297E91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43834A1E-15F6-4FF5-BC41-E6E210CA244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31B7108-8802-4ECB-8079-3A0024C9724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F0549F3E-514F-40A3-A319-EEC617DE94E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8D563C6-278F-4B02-B24B-87377D6F4CE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69BC3E7-BFE6-4DF2-9481-54C7157CC0E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A7B153A-82EB-4F8D-9D8D-3DE53729ED4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BEAC808-7B7B-4E0B-ACE8-1F984B6DF86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59E38138-9B85-4963-9128-5F081007E10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A25CCB3B-703B-42DB-BD10-773B4C4A069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A4B5EF6D-3F79-4A2B-992F-9DACDCA3F5D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C56BB5B8-085F-4867-9619-91AEA4AC5EA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7CA033C8-CA10-4483-B564-904C9D776445}"/>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66B7569B-4CAF-4769-8CBE-6D184759454E}"/>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EB2DC00A-5538-41C4-A8CB-F7BBFE9B21D7}"/>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CFE7956E-5A54-4052-B2BA-FAEE2C8D25B3}"/>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7CFA2472-DF1B-4B9D-BCE5-A01572ABC721}"/>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BED3BB76-3F8A-45C2-9B0D-F678026AC4D0}"/>
            </a:ext>
          </a:extLst>
        </xdr:cNvPr>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5459E7FC-060D-4125-9DBC-E915B6849F4A}"/>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8D783554-7266-4E6A-8A47-E6C5D5A656FC}"/>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7319DB52-1CF8-4139-A0A5-010D468D33DC}"/>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14E4DC65-9F8E-4FEB-894E-15F32540ABFD}"/>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00B52D46-BBEB-4729-98CF-5C65DCD629BF}"/>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6CF959C-1B03-4032-93FC-FA74EA8BE5A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7943F08-CB74-4255-A7EC-CE10C53984A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20219B8-D989-428A-A10E-617D83421C4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18D0F71-0E53-469D-9D01-0CF89A55E69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CA6CC24-D4DB-4077-A385-5347C9D411E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152400</xdr:rowOff>
    </xdr:from>
    <xdr:to>
      <xdr:col>55</xdr:col>
      <xdr:colOff>50800</xdr:colOff>
      <xdr:row>39</xdr:row>
      <xdr:rowOff>82550</xdr:rowOff>
    </xdr:to>
    <xdr:sp macro="" textlink="">
      <xdr:nvSpPr>
        <xdr:cNvPr id="131" name="楕円 130">
          <a:extLst>
            <a:ext uri="{FF2B5EF4-FFF2-40B4-BE49-F238E27FC236}">
              <a16:creationId xmlns:a16="http://schemas.microsoft.com/office/drawing/2014/main" id="{6C6B25BF-517B-40F4-9CA7-74EFA54C8C5A}"/>
            </a:ext>
          </a:extLst>
        </xdr:cNvPr>
        <xdr:cNvSpPr/>
      </xdr:nvSpPr>
      <xdr:spPr>
        <a:xfrm>
          <a:off x="104267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130827</xdr:rowOff>
    </xdr:from>
    <xdr:ext cx="469744" cy="259045"/>
    <xdr:sp macro="" textlink="">
      <xdr:nvSpPr>
        <xdr:cNvPr id="132" name="【図書館】&#10;一人当たり面積該当値テキスト">
          <a:extLst>
            <a:ext uri="{FF2B5EF4-FFF2-40B4-BE49-F238E27FC236}">
              <a16:creationId xmlns:a16="http://schemas.microsoft.com/office/drawing/2014/main" id="{9677ED53-BB7E-43CF-95AC-263B543E1A44}"/>
            </a:ext>
          </a:extLst>
        </xdr:cNvPr>
        <xdr:cNvSpPr txBox="1"/>
      </xdr:nvSpPr>
      <xdr:spPr>
        <a:xfrm>
          <a:off x="10515600" y="66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133" name="楕円 132">
          <a:extLst>
            <a:ext uri="{FF2B5EF4-FFF2-40B4-BE49-F238E27FC236}">
              <a16:creationId xmlns:a16="http://schemas.microsoft.com/office/drawing/2014/main" id="{F17A9682-BCF3-4F6D-8927-6CDB6D788DAF}"/>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31750</xdr:rowOff>
    </xdr:from>
    <xdr:to>
      <xdr:col>55</xdr:col>
      <xdr:colOff>0</xdr:colOff>
      <xdr:row>39</xdr:row>
      <xdr:rowOff>44450</xdr:rowOff>
    </xdr:to>
    <xdr:cxnSp macro="">
      <xdr:nvCxnSpPr>
        <xdr:cNvPr id="134" name="直線コネクタ 133">
          <a:extLst>
            <a:ext uri="{FF2B5EF4-FFF2-40B4-BE49-F238E27FC236}">
              <a16:creationId xmlns:a16="http://schemas.microsoft.com/office/drawing/2014/main" id="{018CB241-423B-4CB5-AD6C-F4BAB4E98BF2}"/>
            </a:ext>
          </a:extLst>
        </xdr:cNvPr>
        <xdr:cNvCxnSpPr/>
      </xdr:nvCxnSpPr>
      <xdr:spPr>
        <a:xfrm flipV="1">
          <a:off x="9639300" y="6718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165100</xdr:rowOff>
    </xdr:from>
    <xdr:to>
      <xdr:col>46</xdr:col>
      <xdr:colOff>38100</xdr:colOff>
      <xdr:row>39</xdr:row>
      <xdr:rowOff>95250</xdr:rowOff>
    </xdr:to>
    <xdr:sp macro="" textlink="">
      <xdr:nvSpPr>
        <xdr:cNvPr id="135" name="楕円 134">
          <a:extLst>
            <a:ext uri="{FF2B5EF4-FFF2-40B4-BE49-F238E27FC236}">
              <a16:creationId xmlns:a16="http://schemas.microsoft.com/office/drawing/2014/main" id="{CAC07DD6-D96E-4732-976E-3568CFAD71C8}"/>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136" name="直線コネクタ 135">
          <a:extLst>
            <a:ext uri="{FF2B5EF4-FFF2-40B4-BE49-F238E27FC236}">
              <a16:creationId xmlns:a16="http://schemas.microsoft.com/office/drawing/2014/main" id="{ACC72AD5-C6CA-44EA-955B-82326DE685DB}"/>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165100</xdr:rowOff>
    </xdr:from>
    <xdr:to>
      <xdr:col>41</xdr:col>
      <xdr:colOff>101600</xdr:colOff>
      <xdr:row>39</xdr:row>
      <xdr:rowOff>95250</xdr:rowOff>
    </xdr:to>
    <xdr:sp macro="" textlink="">
      <xdr:nvSpPr>
        <xdr:cNvPr id="137" name="楕円 136">
          <a:extLst>
            <a:ext uri="{FF2B5EF4-FFF2-40B4-BE49-F238E27FC236}">
              <a16:creationId xmlns:a16="http://schemas.microsoft.com/office/drawing/2014/main" id="{D0617678-F81F-485F-8B9E-A91ACCBE8A7E}"/>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44450</xdr:rowOff>
    </xdr:from>
    <xdr:to>
      <xdr:col>45</xdr:col>
      <xdr:colOff>177800</xdr:colOff>
      <xdr:row>39</xdr:row>
      <xdr:rowOff>44450</xdr:rowOff>
    </xdr:to>
    <xdr:cxnSp macro="">
      <xdr:nvCxnSpPr>
        <xdr:cNvPr id="138" name="直線コネクタ 137">
          <a:extLst>
            <a:ext uri="{FF2B5EF4-FFF2-40B4-BE49-F238E27FC236}">
              <a16:creationId xmlns:a16="http://schemas.microsoft.com/office/drawing/2014/main" id="{E37298A7-115F-4789-9147-C5DDCE715E1C}"/>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39" name="楕円 138">
          <a:extLst>
            <a:ext uri="{FF2B5EF4-FFF2-40B4-BE49-F238E27FC236}">
              <a16:creationId xmlns:a16="http://schemas.microsoft.com/office/drawing/2014/main" id="{87C3382B-D019-4D73-BB33-1C21DE614AFD}"/>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44450</xdr:rowOff>
    </xdr:from>
    <xdr:to>
      <xdr:col>41</xdr:col>
      <xdr:colOff>50800</xdr:colOff>
      <xdr:row>39</xdr:row>
      <xdr:rowOff>44450</xdr:rowOff>
    </xdr:to>
    <xdr:cxnSp macro="">
      <xdr:nvCxnSpPr>
        <xdr:cNvPr id="140" name="直線コネクタ 139">
          <a:extLst>
            <a:ext uri="{FF2B5EF4-FFF2-40B4-BE49-F238E27FC236}">
              <a16:creationId xmlns:a16="http://schemas.microsoft.com/office/drawing/2014/main" id="{8B4BE5DF-21EB-4A80-9012-17A91B36F658}"/>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5F163E33-1175-462C-A679-85D1352A6751}"/>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E319F002-7B08-4070-8673-54098AE9EFF0}"/>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20D457A0-4F55-461F-9B70-A70D4745A411}"/>
            </a:ext>
          </a:extLst>
        </xdr:cNvPr>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a:extLst>
            <a:ext uri="{FF2B5EF4-FFF2-40B4-BE49-F238E27FC236}">
              <a16:creationId xmlns:a16="http://schemas.microsoft.com/office/drawing/2014/main" id="{99D964B2-7485-4315-8E30-5A088B916B9B}"/>
            </a:ext>
          </a:extLst>
        </xdr:cNvPr>
        <xdr:cNvSpPr txBox="1"/>
      </xdr:nvSpPr>
      <xdr:spPr>
        <a:xfrm>
          <a:off x="6737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86377</xdr:rowOff>
    </xdr:from>
    <xdr:ext cx="469744" cy="259045"/>
    <xdr:sp macro="" textlink="">
      <xdr:nvSpPr>
        <xdr:cNvPr id="145" name="n_1mainValue【図書館】&#10;一人当たり面積">
          <a:extLst>
            <a:ext uri="{FF2B5EF4-FFF2-40B4-BE49-F238E27FC236}">
              <a16:creationId xmlns:a16="http://schemas.microsoft.com/office/drawing/2014/main" id="{522BFBE2-26E8-4E1D-99A5-7051AA3913AA}"/>
            </a:ext>
          </a:extLst>
        </xdr:cNvPr>
        <xdr:cNvSpPr txBox="1"/>
      </xdr:nvSpPr>
      <xdr:spPr>
        <a:xfrm>
          <a:off x="93917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86377</xdr:rowOff>
    </xdr:from>
    <xdr:ext cx="469744" cy="259045"/>
    <xdr:sp macro="" textlink="">
      <xdr:nvSpPr>
        <xdr:cNvPr id="146" name="n_2mainValue【図書館】&#10;一人当たり面積">
          <a:extLst>
            <a:ext uri="{FF2B5EF4-FFF2-40B4-BE49-F238E27FC236}">
              <a16:creationId xmlns:a16="http://schemas.microsoft.com/office/drawing/2014/main" id="{CFD49F68-F516-4A40-9FBC-E8816A6A58A9}"/>
            </a:ext>
          </a:extLst>
        </xdr:cNvPr>
        <xdr:cNvSpPr txBox="1"/>
      </xdr:nvSpPr>
      <xdr:spPr>
        <a:xfrm>
          <a:off x="8515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86377</xdr:rowOff>
    </xdr:from>
    <xdr:ext cx="469744" cy="259045"/>
    <xdr:sp macro="" textlink="">
      <xdr:nvSpPr>
        <xdr:cNvPr id="147" name="n_3mainValue【図書館】&#10;一人当たり面積">
          <a:extLst>
            <a:ext uri="{FF2B5EF4-FFF2-40B4-BE49-F238E27FC236}">
              <a16:creationId xmlns:a16="http://schemas.microsoft.com/office/drawing/2014/main" id="{AED90685-4049-4173-8C55-BD340EEE5A1C}"/>
            </a:ext>
          </a:extLst>
        </xdr:cNvPr>
        <xdr:cNvSpPr txBox="1"/>
      </xdr:nvSpPr>
      <xdr:spPr>
        <a:xfrm>
          <a:off x="7626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8" name="n_4mainValue【図書館】&#10;一人当たり面積">
          <a:extLst>
            <a:ext uri="{FF2B5EF4-FFF2-40B4-BE49-F238E27FC236}">
              <a16:creationId xmlns:a16="http://schemas.microsoft.com/office/drawing/2014/main" id="{C38EE5E1-ECC3-4C8D-8CBF-A992B22EB8FA}"/>
            </a:ext>
          </a:extLst>
        </xdr:cNvPr>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AB27DAF8-0D78-43F2-93F8-F02E2D69D81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912765C-1D7C-485E-BB99-DCB9061049B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D193B8E-8267-4637-80F4-E31F208DAF9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493F7AC9-D330-4195-B44E-9C97FD3A319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32C967D-EC79-41AD-A619-B95418D8F3A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2453BC2-6A41-41A9-9A43-87CCB88A4A9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764ABC0-08CB-412B-9D39-CBE9FC9B766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5F702B6-AF82-4D96-8357-359A9F0B2E4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DC91A418-06B7-46A8-B958-000C875792F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1FCCC65-E55F-497F-8EB2-83C14295EC3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7464482E-663C-45B7-B04B-298B7E1BBC3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CEA09CEB-D134-4AA7-9EF4-724BEE4A007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6600FCC8-C1A5-44C3-B130-580DC5F122F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873FBAA8-33BC-4EB0-96A6-6051BB0437F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ACDDDAC4-5020-48BC-AFC5-F7097F1F707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94C05201-1971-48DB-8BFA-DC336C5616F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C6A4B322-65C0-4C95-AA50-A8668B82A4C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1777641-AD11-4CFB-A4FB-DF0BA4E99E7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E78AEE43-8AD0-4C2A-AB6F-EB873C8EAFD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94E202CB-3094-4A93-93F4-44D6BCC5E4C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19B26327-8419-4B8C-B48D-EA161BD209E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951F3DBD-6A11-4C78-A4FB-4B8E42B5F9D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EB1F37F2-65C0-47D6-BFD5-3E1F65246C8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58490C6-E83F-4CF6-9987-48EE444208E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4EB66633-D443-4B10-9C1B-82506A878EC7}"/>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7F945CD4-2369-412D-B7E0-F1564AF5C3D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DC8DF3F6-F1BC-4438-BEEF-E0867C8C912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4D42ADBD-61C8-4A08-8F9E-3010E75BE361}"/>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DE4A888B-108C-49FE-941A-28B6BCBA671D}"/>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1F2C5F2A-70E6-48FC-A8EF-F00792E62C08}"/>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4871AEE7-3D43-439C-B6C9-FD33877A33B5}"/>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18922861-C997-4D75-BC44-2ACC1CA50A65}"/>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25F189C3-C770-4012-BE8D-FE3883D8471C}"/>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4C538CA6-E66D-459E-AF46-01929B1FEDD8}"/>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D92D42CF-5E67-48F1-8A00-680DCABAE955}"/>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51F87A4-FF6E-4222-9DF4-E8D0E64DB53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14B821B-3B87-4BF8-A90F-D61CE62BE0F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BA7390F-4DF3-45D7-B56D-86008087CC6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FFDF94F-8D7F-4559-9129-B79702D0E31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D43AF3E-7392-4F47-BD10-66264C26FA0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15875</xdr:rowOff>
    </xdr:from>
    <xdr:to>
      <xdr:col>24</xdr:col>
      <xdr:colOff>114300</xdr:colOff>
      <xdr:row>62</xdr:row>
      <xdr:rowOff>117475</xdr:rowOff>
    </xdr:to>
    <xdr:sp macro="" textlink="">
      <xdr:nvSpPr>
        <xdr:cNvPr id="189" name="楕円 188">
          <a:extLst>
            <a:ext uri="{FF2B5EF4-FFF2-40B4-BE49-F238E27FC236}">
              <a16:creationId xmlns:a16="http://schemas.microsoft.com/office/drawing/2014/main" id="{38AA7FE5-BF7D-49B3-8309-14661E14166D}"/>
            </a:ext>
          </a:extLst>
        </xdr:cNvPr>
        <xdr:cNvSpPr/>
      </xdr:nvSpPr>
      <xdr:spPr>
        <a:xfrm>
          <a:off x="45847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165752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68B66357-6E88-4022-BF1A-213EDEA32725}"/>
            </a:ext>
          </a:extLst>
        </xdr:cNvPr>
        <xdr:cNvSpPr txBox="1"/>
      </xdr:nvSpPr>
      <xdr:spPr>
        <a:xfrm>
          <a:off x="4673600"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145415</xdr:rowOff>
    </xdr:from>
    <xdr:to>
      <xdr:col>20</xdr:col>
      <xdr:colOff>38100</xdr:colOff>
      <xdr:row>62</xdr:row>
      <xdr:rowOff>75565</xdr:rowOff>
    </xdr:to>
    <xdr:sp macro="" textlink="">
      <xdr:nvSpPr>
        <xdr:cNvPr id="191" name="楕円 190">
          <a:extLst>
            <a:ext uri="{FF2B5EF4-FFF2-40B4-BE49-F238E27FC236}">
              <a16:creationId xmlns:a16="http://schemas.microsoft.com/office/drawing/2014/main" id="{8F46B7FE-6EE8-4E33-A2C0-6BC3D1EEF271}"/>
            </a:ext>
          </a:extLst>
        </xdr:cNvPr>
        <xdr:cNvSpPr/>
      </xdr:nvSpPr>
      <xdr:spPr>
        <a:xfrm>
          <a:off x="3746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24765</xdr:rowOff>
    </xdr:from>
    <xdr:to>
      <xdr:col>24</xdr:col>
      <xdr:colOff>63500</xdr:colOff>
      <xdr:row>62</xdr:row>
      <xdr:rowOff>66675</xdr:rowOff>
    </xdr:to>
    <xdr:cxnSp macro="">
      <xdr:nvCxnSpPr>
        <xdr:cNvPr id="192" name="直線コネクタ 191">
          <a:extLst>
            <a:ext uri="{FF2B5EF4-FFF2-40B4-BE49-F238E27FC236}">
              <a16:creationId xmlns:a16="http://schemas.microsoft.com/office/drawing/2014/main" id="{9302245F-74DA-4258-B722-D8E0B4364168}"/>
            </a:ext>
          </a:extLst>
        </xdr:cNvPr>
        <xdr:cNvCxnSpPr/>
      </xdr:nvCxnSpPr>
      <xdr:spPr>
        <a:xfrm>
          <a:off x="3797300" y="1065466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103505</xdr:rowOff>
    </xdr:from>
    <xdr:to>
      <xdr:col>15</xdr:col>
      <xdr:colOff>101600</xdr:colOff>
      <xdr:row>62</xdr:row>
      <xdr:rowOff>33655</xdr:rowOff>
    </xdr:to>
    <xdr:sp macro="" textlink="">
      <xdr:nvSpPr>
        <xdr:cNvPr id="193" name="楕円 192">
          <a:extLst>
            <a:ext uri="{FF2B5EF4-FFF2-40B4-BE49-F238E27FC236}">
              <a16:creationId xmlns:a16="http://schemas.microsoft.com/office/drawing/2014/main" id="{B115F345-35A3-4174-B09F-35E774F4FB66}"/>
            </a:ext>
          </a:extLst>
        </xdr:cNvPr>
        <xdr:cNvSpPr/>
      </xdr:nvSpPr>
      <xdr:spPr>
        <a:xfrm>
          <a:off x="2857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154305</xdr:rowOff>
    </xdr:from>
    <xdr:to>
      <xdr:col>19</xdr:col>
      <xdr:colOff>177800</xdr:colOff>
      <xdr:row>62</xdr:row>
      <xdr:rowOff>24765</xdr:rowOff>
    </xdr:to>
    <xdr:cxnSp macro="">
      <xdr:nvCxnSpPr>
        <xdr:cNvPr id="194" name="直線コネクタ 193">
          <a:extLst>
            <a:ext uri="{FF2B5EF4-FFF2-40B4-BE49-F238E27FC236}">
              <a16:creationId xmlns:a16="http://schemas.microsoft.com/office/drawing/2014/main" id="{C425E620-AB16-4D0F-B078-032601286DAE}"/>
            </a:ext>
          </a:extLst>
        </xdr:cNvPr>
        <xdr:cNvCxnSpPr/>
      </xdr:nvCxnSpPr>
      <xdr:spPr>
        <a:xfrm>
          <a:off x="2908300" y="106127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61595</xdr:rowOff>
    </xdr:from>
    <xdr:to>
      <xdr:col>10</xdr:col>
      <xdr:colOff>165100</xdr:colOff>
      <xdr:row>61</xdr:row>
      <xdr:rowOff>163195</xdr:rowOff>
    </xdr:to>
    <xdr:sp macro="" textlink="">
      <xdr:nvSpPr>
        <xdr:cNvPr id="195" name="楕円 194">
          <a:extLst>
            <a:ext uri="{FF2B5EF4-FFF2-40B4-BE49-F238E27FC236}">
              <a16:creationId xmlns:a16="http://schemas.microsoft.com/office/drawing/2014/main" id="{1E79D06E-840C-4EAD-8024-5E9595AFCBA5}"/>
            </a:ext>
          </a:extLst>
        </xdr:cNvPr>
        <xdr:cNvSpPr/>
      </xdr:nvSpPr>
      <xdr:spPr>
        <a:xfrm>
          <a:off x="1968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112395</xdr:rowOff>
    </xdr:from>
    <xdr:to>
      <xdr:col>15</xdr:col>
      <xdr:colOff>50800</xdr:colOff>
      <xdr:row>61</xdr:row>
      <xdr:rowOff>154305</xdr:rowOff>
    </xdr:to>
    <xdr:cxnSp macro="">
      <xdr:nvCxnSpPr>
        <xdr:cNvPr id="196" name="直線コネクタ 195">
          <a:extLst>
            <a:ext uri="{FF2B5EF4-FFF2-40B4-BE49-F238E27FC236}">
              <a16:creationId xmlns:a16="http://schemas.microsoft.com/office/drawing/2014/main" id="{C9E6120B-4154-47C0-918F-16F613DCF853}"/>
            </a:ext>
          </a:extLst>
        </xdr:cNvPr>
        <xdr:cNvCxnSpPr/>
      </xdr:nvCxnSpPr>
      <xdr:spPr>
        <a:xfrm>
          <a:off x="2019300" y="105708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19685</xdr:rowOff>
    </xdr:from>
    <xdr:to>
      <xdr:col>6</xdr:col>
      <xdr:colOff>38100</xdr:colOff>
      <xdr:row>61</xdr:row>
      <xdr:rowOff>121285</xdr:rowOff>
    </xdr:to>
    <xdr:sp macro="" textlink="">
      <xdr:nvSpPr>
        <xdr:cNvPr id="197" name="楕円 196">
          <a:extLst>
            <a:ext uri="{FF2B5EF4-FFF2-40B4-BE49-F238E27FC236}">
              <a16:creationId xmlns:a16="http://schemas.microsoft.com/office/drawing/2014/main" id="{EF8DDE6A-A522-40F3-BE27-69C43A8FA6C7}"/>
            </a:ext>
          </a:extLst>
        </xdr:cNvPr>
        <xdr:cNvSpPr/>
      </xdr:nvSpPr>
      <xdr:spPr>
        <a:xfrm>
          <a:off x="1079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70485</xdr:rowOff>
    </xdr:from>
    <xdr:to>
      <xdr:col>10</xdr:col>
      <xdr:colOff>114300</xdr:colOff>
      <xdr:row>61</xdr:row>
      <xdr:rowOff>112395</xdr:rowOff>
    </xdr:to>
    <xdr:cxnSp macro="">
      <xdr:nvCxnSpPr>
        <xdr:cNvPr id="198" name="直線コネクタ 197">
          <a:extLst>
            <a:ext uri="{FF2B5EF4-FFF2-40B4-BE49-F238E27FC236}">
              <a16:creationId xmlns:a16="http://schemas.microsoft.com/office/drawing/2014/main" id="{0ADC7192-85DB-441D-AEFC-0F481E31A2E6}"/>
            </a:ext>
          </a:extLst>
        </xdr:cNvPr>
        <xdr:cNvCxnSpPr/>
      </xdr:nvCxnSpPr>
      <xdr:spPr>
        <a:xfrm>
          <a:off x="1130300" y="105289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D0803F1C-5283-4E5B-A678-9D3D1345C69F}"/>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30D4C6EF-9018-4B1C-A5D7-3843366D6AEF}"/>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7081E3D7-BBF3-4FFA-BC04-2F7315DF9839}"/>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A324EB3F-3730-4B0B-ADBF-430B79E7925C}"/>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66692</xdr:rowOff>
    </xdr:from>
    <xdr:ext cx="405111" cy="259045"/>
    <xdr:sp macro="" textlink="">
      <xdr:nvSpPr>
        <xdr:cNvPr id="203" name="n_1mainValue【体育館・プール】&#10;有形固定資産減価償却率">
          <a:extLst>
            <a:ext uri="{FF2B5EF4-FFF2-40B4-BE49-F238E27FC236}">
              <a16:creationId xmlns:a16="http://schemas.microsoft.com/office/drawing/2014/main" id="{43E1E36D-4186-4099-AE6D-75B6CBE1A50F}"/>
            </a:ext>
          </a:extLst>
        </xdr:cNvPr>
        <xdr:cNvSpPr txBox="1"/>
      </xdr:nvSpPr>
      <xdr:spPr>
        <a:xfrm>
          <a:off x="35820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24782</xdr:rowOff>
    </xdr:from>
    <xdr:ext cx="405111" cy="259045"/>
    <xdr:sp macro="" textlink="">
      <xdr:nvSpPr>
        <xdr:cNvPr id="204" name="n_2mainValue【体育館・プール】&#10;有形固定資産減価償却率">
          <a:extLst>
            <a:ext uri="{FF2B5EF4-FFF2-40B4-BE49-F238E27FC236}">
              <a16:creationId xmlns:a16="http://schemas.microsoft.com/office/drawing/2014/main" id="{A8B9ADC5-5333-42A9-9734-AE6238C5B8CD}"/>
            </a:ext>
          </a:extLst>
        </xdr:cNvPr>
        <xdr:cNvSpPr txBox="1"/>
      </xdr:nvSpPr>
      <xdr:spPr>
        <a:xfrm>
          <a:off x="2705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154322</xdr:rowOff>
    </xdr:from>
    <xdr:ext cx="405111" cy="259045"/>
    <xdr:sp macro="" textlink="">
      <xdr:nvSpPr>
        <xdr:cNvPr id="205" name="n_3mainValue【体育館・プール】&#10;有形固定資産減価償却率">
          <a:extLst>
            <a:ext uri="{FF2B5EF4-FFF2-40B4-BE49-F238E27FC236}">
              <a16:creationId xmlns:a16="http://schemas.microsoft.com/office/drawing/2014/main" id="{BD4F60BB-5838-440C-BC6F-0C80328CDD62}"/>
            </a:ext>
          </a:extLst>
        </xdr:cNvPr>
        <xdr:cNvSpPr txBox="1"/>
      </xdr:nvSpPr>
      <xdr:spPr>
        <a:xfrm>
          <a:off x="1816744"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112412</xdr:rowOff>
    </xdr:from>
    <xdr:ext cx="405111" cy="259045"/>
    <xdr:sp macro="" textlink="">
      <xdr:nvSpPr>
        <xdr:cNvPr id="206" name="n_4mainValue【体育館・プール】&#10;有形固定資産減価償却率">
          <a:extLst>
            <a:ext uri="{FF2B5EF4-FFF2-40B4-BE49-F238E27FC236}">
              <a16:creationId xmlns:a16="http://schemas.microsoft.com/office/drawing/2014/main" id="{C98C7C61-A6D9-4130-A01D-9464C6052F56}"/>
            </a:ext>
          </a:extLst>
        </xdr:cNvPr>
        <xdr:cNvSpPr txBox="1"/>
      </xdr:nvSpPr>
      <xdr:spPr>
        <a:xfrm>
          <a:off x="9277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A297D30-EB2C-455A-A606-906A18DF00E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4D4ADD2-85F0-4102-928B-ADAC25E2038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9A273B3-A381-4F67-8D73-8FCCB0960DE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D6DCD09-E1B5-4FF6-8EB5-6FFAC6E73E9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35FB7A9-E573-4388-83AF-7834450A61E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7283B41-0576-4655-9288-0808076D19D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3BBA439-35B2-4EF2-9828-2CEF2AC6100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F521D5C-0300-4485-BEAF-FB0A84B3B98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7A3BA43-882A-46FE-A226-8A29F7ACB56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6866B46-317B-4445-AFDA-7596BBD2B22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11B4FA8-3314-44EC-8234-BA78E0DF122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66DAD92-E0D8-4E9E-9157-A7E25CCEC2E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445BB0B-9EDB-43B2-81D1-392411C9695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FBB7CBFE-AB04-497F-9A1E-7B87628B9E3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0B6F9EE-F659-43CB-8DE5-A03920BDCA1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FF067AAC-71DD-4B98-A240-5F9DE1903D1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82C7177-B92B-4391-8B3B-9FFA88F6BE1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A0E590A-9107-4DBE-86DB-7D5DA1A4C26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EB1D821-5D69-4762-AD5F-92017B0C27E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FD00D632-020E-4FD4-8818-C37DAC00E4A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E839B53-944E-4FD6-AE06-5587A85A98B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5A200268-3B11-4F32-AA1B-3C35C02D19C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F490373-8E7F-48FB-9CCA-6485D79293A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027D90BF-79A6-4BDC-ACFD-B9873630F4C6}"/>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2BE2C2E1-C1CA-4730-B685-E9418FCC9E49}"/>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E5498E80-E98B-4FB1-A697-04D22F2229BF}"/>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34630F49-DF33-454D-B7E7-32A7F5E1B9B0}"/>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2477C98-B080-444C-A020-ED1DE8F177CE}"/>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F8F5EAE0-AC3E-4DE4-AD56-38F5E6B362A2}"/>
            </a:ext>
          </a:extLst>
        </xdr:cNvPr>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CBD43000-B1CF-493E-9A54-050BA1BD0CBD}"/>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A87717DA-EDE8-4CBD-8FED-6EC41CC88336}"/>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DFA7639F-1AD1-4AD4-9529-636D4C1D948A}"/>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CC070FAF-7F2A-4F08-B308-4A1CD07DE46B}"/>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23623C31-C2C1-4EB4-B9E4-A06A020FD5EA}"/>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16DE57E-D798-4AF4-94FD-DE007FEDD92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A4C6305-894A-4325-9C0A-ACFFE5FF92B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28CB262-A916-436A-B5AD-1BD48CE6848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75A9FA6-272D-40A5-BF37-084D1B86194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91CD086-6F5B-40F3-84AC-43D7673D6A7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46" name="楕円 245">
          <a:extLst>
            <a:ext uri="{FF2B5EF4-FFF2-40B4-BE49-F238E27FC236}">
              <a16:creationId xmlns:a16="http://schemas.microsoft.com/office/drawing/2014/main" id="{684BE9C1-7931-4FF4-84E8-16FDCA5AFE5B}"/>
            </a:ext>
          </a:extLst>
        </xdr:cNvPr>
        <xdr:cNvSpPr/>
      </xdr:nvSpPr>
      <xdr:spPr>
        <a:xfrm>
          <a:off x="104267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101617</xdr:rowOff>
    </xdr:from>
    <xdr:ext cx="469744" cy="259045"/>
    <xdr:sp macro="" textlink="">
      <xdr:nvSpPr>
        <xdr:cNvPr id="247" name="【体育館・プール】&#10;一人当たり面積該当値テキスト">
          <a:extLst>
            <a:ext uri="{FF2B5EF4-FFF2-40B4-BE49-F238E27FC236}">
              <a16:creationId xmlns:a16="http://schemas.microsoft.com/office/drawing/2014/main" id="{51982E22-90AE-4602-AE08-485DB1768EF2}"/>
            </a:ext>
          </a:extLst>
        </xdr:cNvPr>
        <xdr:cNvSpPr txBox="1"/>
      </xdr:nvSpPr>
      <xdr:spPr>
        <a:xfrm>
          <a:off x="10515600"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78740</xdr:rowOff>
    </xdr:from>
    <xdr:to>
      <xdr:col>50</xdr:col>
      <xdr:colOff>165100</xdr:colOff>
      <xdr:row>63</xdr:row>
      <xdr:rowOff>8890</xdr:rowOff>
    </xdr:to>
    <xdr:sp macro="" textlink="">
      <xdr:nvSpPr>
        <xdr:cNvPr id="248" name="楕円 247">
          <a:extLst>
            <a:ext uri="{FF2B5EF4-FFF2-40B4-BE49-F238E27FC236}">
              <a16:creationId xmlns:a16="http://schemas.microsoft.com/office/drawing/2014/main" id="{9C36CE1D-741B-457F-843A-70F31AA70019}"/>
            </a:ext>
          </a:extLst>
        </xdr:cNvPr>
        <xdr:cNvSpPr/>
      </xdr:nvSpPr>
      <xdr:spPr>
        <a:xfrm>
          <a:off x="9588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129540</xdr:rowOff>
    </xdr:from>
    <xdr:to>
      <xdr:col>55</xdr:col>
      <xdr:colOff>0</xdr:colOff>
      <xdr:row>62</xdr:row>
      <xdr:rowOff>129540</xdr:rowOff>
    </xdr:to>
    <xdr:cxnSp macro="">
      <xdr:nvCxnSpPr>
        <xdr:cNvPr id="249" name="直線コネクタ 248">
          <a:extLst>
            <a:ext uri="{FF2B5EF4-FFF2-40B4-BE49-F238E27FC236}">
              <a16:creationId xmlns:a16="http://schemas.microsoft.com/office/drawing/2014/main" id="{2AE60DA2-B755-42ED-9054-C49DB7408FFE}"/>
            </a:ext>
          </a:extLst>
        </xdr:cNvPr>
        <xdr:cNvCxnSpPr/>
      </xdr:nvCxnSpPr>
      <xdr:spPr>
        <a:xfrm>
          <a:off x="9639300" y="107594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80645</xdr:rowOff>
    </xdr:from>
    <xdr:to>
      <xdr:col>46</xdr:col>
      <xdr:colOff>38100</xdr:colOff>
      <xdr:row>63</xdr:row>
      <xdr:rowOff>10795</xdr:rowOff>
    </xdr:to>
    <xdr:sp macro="" textlink="">
      <xdr:nvSpPr>
        <xdr:cNvPr id="250" name="楕円 249">
          <a:extLst>
            <a:ext uri="{FF2B5EF4-FFF2-40B4-BE49-F238E27FC236}">
              <a16:creationId xmlns:a16="http://schemas.microsoft.com/office/drawing/2014/main" id="{7C7BCF09-E50F-45F7-ABEE-78C32A2D796A}"/>
            </a:ext>
          </a:extLst>
        </xdr:cNvPr>
        <xdr:cNvSpPr/>
      </xdr:nvSpPr>
      <xdr:spPr>
        <a:xfrm>
          <a:off x="8699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129540</xdr:rowOff>
    </xdr:from>
    <xdr:to>
      <xdr:col>50</xdr:col>
      <xdr:colOff>114300</xdr:colOff>
      <xdr:row>62</xdr:row>
      <xdr:rowOff>131445</xdr:rowOff>
    </xdr:to>
    <xdr:cxnSp macro="">
      <xdr:nvCxnSpPr>
        <xdr:cNvPr id="251" name="直線コネクタ 250">
          <a:extLst>
            <a:ext uri="{FF2B5EF4-FFF2-40B4-BE49-F238E27FC236}">
              <a16:creationId xmlns:a16="http://schemas.microsoft.com/office/drawing/2014/main" id="{55BEC183-24DA-4C37-B36C-C59924242C59}"/>
            </a:ext>
          </a:extLst>
        </xdr:cNvPr>
        <xdr:cNvCxnSpPr/>
      </xdr:nvCxnSpPr>
      <xdr:spPr>
        <a:xfrm flipV="1">
          <a:off x="8750300" y="107594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82550</xdr:rowOff>
    </xdr:from>
    <xdr:to>
      <xdr:col>41</xdr:col>
      <xdr:colOff>101600</xdr:colOff>
      <xdr:row>63</xdr:row>
      <xdr:rowOff>12700</xdr:rowOff>
    </xdr:to>
    <xdr:sp macro="" textlink="">
      <xdr:nvSpPr>
        <xdr:cNvPr id="252" name="楕円 251">
          <a:extLst>
            <a:ext uri="{FF2B5EF4-FFF2-40B4-BE49-F238E27FC236}">
              <a16:creationId xmlns:a16="http://schemas.microsoft.com/office/drawing/2014/main" id="{3EF28DFE-168A-4A8C-A447-15A948E25A24}"/>
            </a:ext>
          </a:extLst>
        </xdr:cNvPr>
        <xdr:cNvSpPr/>
      </xdr:nvSpPr>
      <xdr:spPr>
        <a:xfrm>
          <a:off x="7810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131445</xdr:rowOff>
    </xdr:from>
    <xdr:to>
      <xdr:col>45</xdr:col>
      <xdr:colOff>177800</xdr:colOff>
      <xdr:row>62</xdr:row>
      <xdr:rowOff>133350</xdr:rowOff>
    </xdr:to>
    <xdr:cxnSp macro="">
      <xdr:nvCxnSpPr>
        <xdr:cNvPr id="253" name="直線コネクタ 252">
          <a:extLst>
            <a:ext uri="{FF2B5EF4-FFF2-40B4-BE49-F238E27FC236}">
              <a16:creationId xmlns:a16="http://schemas.microsoft.com/office/drawing/2014/main" id="{89AEBCB4-5E5D-4189-A631-CCD5FED352F9}"/>
            </a:ext>
          </a:extLst>
        </xdr:cNvPr>
        <xdr:cNvCxnSpPr/>
      </xdr:nvCxnSpPr>
      <xdr:spPr>
        <a:xfrm flipV="1">
          <a:off x="7861300" y="107613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84455</xdr:rowOff>
    </xdr:from>
    <xdr:to>
      <xdr:col>36</xdr:col>
      <xdr:colOff>165100</xdr:colOff>
      <xdr:row>63</xdr:row>
      <xdr:rowOff>14605</xdr:rowOff>
    </xdr:to>
    <xdr:sp macro="" textlink="">
      <xdr:nvSpPr>
        <xdr:cNvPr id="254" name="楕円 253">
          <a:extLst>
            <a:ext uri="{FF2B5EF4-FFF2-40B4-BE49-F238E27FC236}">
              <a16:creationId xmlns:a16="http://schemas.microsoft.com/office/drawing/2014/main" id="{48B31BB4-8A73-4D06-B58F-8DECC8E2933E}"/>
            </a:ext>
          </a:extLst>
        </xdr:cNvPr>
        <xdr:cNvSpPr/>
      </xdr:nvSpPr>
      <xdr:spPr>
        <a:xfrm>
          <a:off x="69215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133350</xdr:rowOff>
    </xdr:from>
    <xdr:to>
      <xdr:col>41</xdr:col>
      <xdr:colOff>50800</xdr:colOff>
      <xdr:row>62</xdr:row>
      <xdr:rowOff>135255</xdr:rowOff>
    </xdr:to>
    <xdr:cxnSp macro="">
      <xdr:nvCxnSpPr>
        <xdr:cNvPr id="255" name="直線コネクタ 254">
          <a:extLst>
            <a:ext uri="{FF2B5EF4-FFF2-40B4-BE49-F238E27FC236}">
              <a16:creationId xmlns:a16="http://schemas.microsoft.com/office/drawing/2014/main" id="{0EE6A3D5-9701-449E-ABAD-8E0D40B62DEE}"/>
            </a:ext>
          </a:extLst>
        </xdr:cNvPr>
        <xdr:cNvCxnSpPr/>
      </xdr:nvCxnSpPr>
      <xdr:spPr>
        <a:xfrm flipV="1">
          <a:off x="6972300" y="107632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960287A6-9773-4A90-9667-18D70E2B22AF}"/>
            </a:ext>
          </a:extLst>
        </xdr:cNvPr>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7471ED7F-A7FB-479A-B668-E35D830EAB0D}"/>
            </a:ext>
          </a:extLst>
        </xdr:cNvPr>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B3D358FF-58BA-4A80-8AEC-8643F5BC4F13}"/>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a:extLst>
            <a:ext uri="{FF2B5EF4-FFF2-40B4-BE49-F238E27FC236}">
              <a16:creationId xmlns:a16="http://schemas.microsoft.com/office/drawing/2014/main" id="{A76D4585-4B2E-4F7A-ABB9-8348427C5392}"/>
            </a:ext>
          </a:extLst>
        </xdr:cNvPr>
        <xdr:cNvSpPr txBox="1"/>
      </xdr:nvSpPr>
      <xdr:spPr>
        <a:xfrm>
          <a:off x="6737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25417</xdr:rowOff>
    </xdr:from>
    <xdr:ext cx="469744" cy="259045"/>
    <xdr:sp macro="" textlink="">
      <xdr:nvSpPr>
        <xdr:cNvPr id="260" name="n_1mainValue【体育館・プール】&#10;一人当たり面積">
          <a:extLst>
            <a:ext uri="{FF2B5EF4-FFF2-40B4-BE49-F238E27FC236}">
              <a16:creationId xmlns:a16="http://schemas.microsoft.com/office/drawing/2014/main" id="{C9C826E6-4109-431C-9D3C-39156D78240F}"/>
            </a:ext>
          </a:extLst>
        </xdr:cNvPr>
        <xdr:cNvSpPr txBox="1"/>
      </xdr:nvSpPr>
      <xdr:spPr>
        <a:xfrm>
          <a:off x="9391727" y="104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27322</xdr:rowOff>
    </xdr:from>
    <xdr:ext cx="469744" cy="259045"/>
    <xdr:sp macro="" textlink="">
      <xdr:nvSpPr>
        <xdr:cNvPr id="261" name="n_2mainValue【体育館・プール】&#10;一人当たり面積">
          <a:extLst>
            <a:ext uri="{FF2B5EF4-FFF2-40B4-BE49-F238E27FC236}">
              <a16:creationId xmlns:a16="http://schemas.microsoft.com/office/drawing/2014/main" id="{4EAD1680-2B4B-4A39-92D7-D40A7017DA1F}"/>
            </a:ext>
          </a:extLst>
        </xdr:cNvPr>
        <xdr:cNvSpPr txBox="1"/>
      </xdr:nvSpPr>
      <xdr:spPr>
        <a:xfrm>
          <a:off x="8515427" y="104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3827</xdr:rowOff>
    </xdr:from>
    <xdr:ext cx="469744" cy="259045"/>
    <xdr:sp macro="" textlink="">
      <xdr:nvSpPr>
        <xdr:cNvPr id="262" name="n_3mainValue【体育館・プール】&#10;一人当たり面積">
          <a:extLst>
            <a:ext uri="{FF2B5EF4-FFF2-40B4-BE49-F238E27FC236}">
              <a16:creationId xmlns:a16="http://schemas.microsoft.com/office/drawing/2014/main" id="{FA22A207-E36D-4845-8DAC-8A55AB3B7FE5}"/>
            </a:ext>
          </a:extLst>
        </xdr:cNvPr>
        <xdr:cNvSpPr txBox="1"/>
      </xdr:nvSpPr>
      <xdr:spPr>
        <a:xfrm>
          <a:off x="7626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31132</xdr:rowOff>
    </xdr:from>
    <xdr:ext cx="469744" cy="259045"/>
    <xdr:sp macro="" textlink="">
      <xdr:nvSpPr>
        <xdr:cNvPr id="263" name="n_4mainValue【体育館・プール】&#10;一人当たり面積">
          <a:extLst>
            <a:ext uri="{FF2B5EF4-FFF2-40B4-BE49-F238E27FC236}">
              <a16:creationId xmlns:a16="http://schemas.microsoft.com/office/drawing/2014/main" id="{AB74DACF-84BD-43E6-8A54-1105B72A4E06}"/>
            </a:ext>
          </a:extLst>
        </xdr:cNvPr>
        <xdr:cNvSpPr txBox="1"/>
      </xdr:nvSpPr>
      <xdr:spPr>
        <a:xfrm>
          <a:off x="6737427" y="1048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D2B8824-8530-42FA-95D8-1F433FE35E1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E5F4B57-5C95-4C29-A4F3-7B5639812CE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B3198B0-58B0-464E-A1DE-2BBDC5CA37E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09D07CD-B0B7-4899-B15F-07CACAF438A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C2842AC-0486-4377-A4E4-AAFB45DB93D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3269853-5BDC-4872-92B4-B08CA44651F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66C9D8B-FF11-46C0-BB1B-58C1C01B8B6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F92771F-70D9-4B33-94A8-C82C668F005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98A1F45-A8EB-44F2-9071-653C5D29C3C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7D5A3D2-9DD4-4214-9B2E-FEDD30CFEEC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081E3C8-891E-4C9C-8CAB-61C729FDAD7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B27F1C99-237B-4536-914D-C80B179E544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28AD51F9-4083-408E-9249-DC113C9D5B1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176942D-01A5-4C7B-965F-B482311E51F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A3E83AF5-7728-433E-9371-16237CD32D5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D14EA26-DFD1-4BFF-8A07-ECFF9E65030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37ECD10-194D-4C20-BF00-26BD3E65572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4512833-E9AE-44C9-996A-61DFB6DC149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125275B-CD3E-4B23-8DD7-CE03F18BD19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AE900F8-E680-4D35-B70E-9EED819C52F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52C38646-AF76-47A0-A842-0DA47CBC62A1}"/>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F27A0AA-17CA-40CF-995D-D8B33028472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2D702AB7-6CBA-4F31-AB5F-71661A1AA5C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1094B951-E691-4EFE-BE1D-CC20AFDF5EA3}"/>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8735C3F1-606E-4381-B80A-87C337E9CCEF}"/>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E039A66-8CB8-4124-B20F-BA596466F4AF}"/>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4CFD283E-A9ED-4A9F-A871-E932E5F9F972}"/>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C379093B-59CB-4723-897A-6D092051BA5F}"/>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22F05A09-EC71-4060-BEE9-A7D2360672DE}"/>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C357C6AC-7C5F-4C9F-ABD0-6A59D67978BF}"/>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8E015A46-B337-47C8-872F-E56F99027767}"/>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D7F17744-ED70-485A-AA43-78C6FA399C98}"/>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7BEAC6E0-5DBC-4013-93CA-086F57DEA9FA}"/>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59BE9BDA-56F0-4651-9E84-E142120C62E9}"/>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4A3CD95-12C2-4AFE-83E6-B386220EC2E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2CDADF7-A31B-410B-B609-048B2CA48E6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2F5BA60-ED28-4DF5-88C0-84AB6B6AC42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46947BC-1CCB-4743-A0B0-66A76A7CC78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26A5179-0755-4C34-AA37-28CF010E06A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64770</xdr:rowOff>
    </xdr:from>
    <xdr:to>
      <xdr:col>24</xdr:col>
      <xdr:colOff>114300</xdr:colOff>
      <xdr:row>82</xdr:row>
      <xdr:rowOff>166370</xdr:rowOff>
    </xdr:to>
    <xdr:sp macro="" textlink="">
      <xdr:nvSpPr>
        <xdr:cNvPr id="303" name="楕円 302">
          <a:extLst>
            <a:ext uri="{FF2B5EF4-FFF2-40B4-BE49-F238E27FC236}">
              <a16:creationId xmlns:a16="http://schemas.microsoft.com/office/drawing/2014/main" id="{4DBF1A51-0578-43A6-A119-9C9EFB7E8D11}"/>
            </a:ext>
          </a:extLst>
        </xdr:cNvPr>
        <xdr:cNvSpPr/>
      </xdr:nvSpPr>
      <xdr:spPr>
        <a:xfrm>
          <a:off x="4584700" y="1412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43197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E226065D-5364-4A15-B3E5-8A8BA8C4343D}"/>
            </a:ext>
          </a:extLst>
        </xdr:cNvPr>
        <xdr:cNvSpPr txBox="1"/>
      </xdr:nvSpPr>
      <xdr:spPr>
        <a:xfrm>
          <a:off x="4673600" y="1410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43180</xdr:rowOff>
    </xdr:from>
    <xdr:to>
      <xdr:col>20</xdr:col>
      <xdr:colOff>38100</xdr:colOff>
      <xdr:row>82</xdr:row>
      <xdr:rowOff>144780</xdr:rowOff>
    </xdr:to>
    <xdr:sp macro="" textlink="">
      <xdr:nvSpPr>
        <xdr:cNvPr id="305" name="楕円 304">
          <a:extLst>
            <a:ext uri="{FF2B5EF4-FFF2-40B4-BE49-F238E27FC236}">
              <a16:creationId xmlns:a16="http://schemas.microsoft.com/office/drawing/2014/main" id="{E544716F-8F7B-468B-B983-465186ABCF42}"/>
            </a:ext>
          </a:extLst>
        </xdr:cNvPr>
        <xdr:cNvSpPr/>
      </xdr:nvSpPr>
      <xdr:spPr>
        <a:xfrm>
          <a:off x="3746500" y="141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93980</xdr:rowOff>
    </xdr:from>
    <xdr:to>
      <xdr:col>24</xdr:col>
      <xdr:colOff>63500</xdr:colOff>
      <xdr:row>82</xdr:row>
      <xdr:rowOff>115570</xdr:rowOff>
    </xdr:to>
    <xdr:cxnSp macro="">
      <xdr:nvCxnSpPr>
        <xdr:cNvPr id="306" name="直線コネクタ 305">
          <a:extLst>
            <a:ext uri="{FF2B5EF4-FFF2-40B4-BE49-F238E27FC236}">
              <a16:creationId xmlns:a16="http://schemas.microsoft.com/office/drawing/2014/main" id="{0BC5F558-F03D-442C-9988-4B7D8A8FB32B}"/>
            </a:ext>
          </a:extLst>
        </xdr:cNvPr>
        <xdr:cNvCxnSpPr/>
      </xdr:nvCxnSpPr>
      <xdr:spPr>
        <a:xfrm>
          <a:off x="3797300" y="1415288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19050</xdr:rowOff>
    </xdr:from>
    <xdr:to>
      <xdr:col>15</xdr:col>
      <xdr:colOff>101600</xdr:colOff>
      <xdr:row>82</xdr:row>
      <xdr:rowOff>120650</xdr:rowOff>
    </xdr:to>
    <xdr:sp macro="" textlink="">
      <xdr:nvSpPr>
        <xdr:cNvPr id="307" name="楕円 306">
          <a:extLst>
            <a:ext uri="{FF2B5EF4-FFF2-40B4-BE49-F238E27FC236}">
              <a16:creationId xmlns:a16="http://schemas.microsoft.com/office/drawing/2014/main" id="{2C5A0F97-7E34-4997-BA00-44EBE80D2EB5}"/>
            </a:ext>
          </a:extLst>
        </xdr:cNvPr>
        <xdr:cNvSpPr/>
      </xdr:nvSpPr>
      <xdr:spPr>
        <a:xfrm>
          <a:off x="2857500" y="140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69850</xdr:rowOff>
    </xdr:from>
    <xdr:to>
      <xdr:col>19</xdr:col>
      <xdr:colOff>177800</xdr:colOff>
      <xdr:row>82</xdr:row>
      <xdr:rowOff>93980</xdr:rowOff>
    </xdr:to>
    <xdr:cxnSp macro="">
      <xdr:nvCxnSpPr>
        <xdr:cNvPr id="308" name="直線コネクタ 307">
          <a:extLst>
            <a:ext uri="{FF2B5EF4-FFF2-40B4-BE49-F238E27FC236}">
              <a16:creationId xmlns:a16="http://schemas.microsoft.com/office/drawing/2014/main" id="{1D25E4D5-207B-4FBF-BCD8-6DFA13EB0D18}"/>
            </a:ext>
          </a:extLst>
        </xdr:cNvPr>
        <xdr:cNvCxnSpPr/>
      </xdr:nvCxnSpPr>
      <xdr:spPr>
        <a:xfrm>
          <a:off x="2908300" y="141287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165100</xdr:rowOff>
    </xdr:from>
    <xdr:to>
      <xdr:col>10</xdr:col>
      <xdr:colOff>165100</xdr:colOff>
      <xdr:row>82</xdr:row>
      <xdr:rowOff>95250</xdr:rowOff>
    </xdr:to>
    <xdr:sp macro="" textlink="">
      <xdr:nvSpPr>
        <xdr:cNvPr id="309" name="楕円 308">
          <a:extLst>
            <a:ext uri="{FF2B5EF4-FFF2-40B4-BE49-F238E27FC236}">
              <a16:creationId xmlns:a16="http://schemas.microsoft.com/office/drawing/2014/main" id="{20DAEF2D-6B80-4AA4-83F3-8CFDAD450327}"/>
            </a:ext>
          </a:extLst>
        </xdr:cNvPr>
        <xdr:cNvSpPr/>
      </xdr:nvSpPr>
      <xdr:spPr>
        <a:xfrm>
          <a:off x="1968500" y="1405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44450</xdr:rowOff>
    </xdr:from>
    <xdr:to>
      <xdr:col>15</xdr:col>
      <xdr:colOff>50800</xdr:colOff>
      <xdr:row>82</xdr:row>
      <xdr:rowOff>69850</xdr:rowOff>
    </xdr:to>
    <xdr:cxnSp macro="">
      <xdr:nvCxnSpPr>
        <xdr:cNvPr id="310" name="直線コネクタ 309">
          <a:extLst>
            <a:ext uri="{FF2B5EF4-FFF2-40B4-BE49-F238E27FC236}">
              <a16:creationId xmlns:a16="http://schemas.microsoft.com/office/drawing/2014/main" id="{181365B7-2FC3-4FBD-B67A-9C104D405744}"/>
            </a:ext>
          </a:extLst>
        </xdr:cNvPr>
        <xdr:cNvCxnSpPr/>
      </xdr:nvCxnSpPr>
      <xdr:spPr>
        <a:xfrm>
          <a:off x="2019300" y="141033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139700</xdr:rowOff>
    </xdr:from>
    <xdr:to>
      <xdr:col>6</xdr:col>
      <xdr:colOff>38100</xdr:colOff>
      <xdr:row>82</xdr:row>
      <xdr:rowOff>69850</xdr:rowOff>
    </xdr:to>
    <xdr:sp macro="" textlink="">
      <xdr:nvSpPr>
        <xdr:cNvPr id="311" name="楕円 310">
          <a:extLst>
            <a:ext uri="{FF2B5EF4-FFF2-40B4-BE49-F238E27FC236}">
              <a16:creationId xmlns:a16="http://schemas.microsoft.com/office/drawing/2014/main" id="{7948E808-F8C7-496C-AA75-BA7749E22AC5}"/>
            </a:ext>
          </a:extLst>
        </xdr:cNvPr>
        <xdr:cNvSpPr/>
      </xdr:nvSpPr>
      <xdr:spPr>
        <a:xfrm>
          <a:off x="1079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19050</xdr:rowOff>
    </xdr:from>
    <xdr:to>
      <xdr:col>10</xdr:col>
      <xdr:colOff>114300</xdr:colOff>
      <xdr:row>82</xdr:row>
      <xdr:rowOff>44450</xdr:rowOff>
    </xdr:to>
    <xdr:cxnSp macro="">
      <xdr:nvCxnSpPr>
        <xdr:cNvPr id="312" name="直線コネクタ 311">
          <a:extLst>
            <a:ext uri="{FF2B5EF4-FFF2-40B4-BE49-F238E27FC236}">
              <a16:creationId xmlns:a16="http://schemas.microsoft.com/office/drawing/2014/main" id="{0AA9D8AE-8370-4BF4-819C-B62B291E5B3C}"/>
            </a:ext>
          </a:extLst>
        </xdr:cNvPr>
        <xdr:cNvCxnSpPr/>
      </xdr:nvCxnSpPr>
      <xdr:spPr>
        <a:xfrm>
          <a:off x="1130300" y="140779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5A9230F9-8DF3-44D9-89AC-2A2A5C2EE5A4}"/>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E3074B84-58B6-4C29-B825-51CCD246718D}"/>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7C659301-9199-406B-9C82-BB6C6AB79C4C}"/>
            </a:ext>
          </a:extLst>
        </xdr:cNvPr>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FCAEACBB-70CA-4A46-A685-94CC7E0A8992}"/>
            </a:ext>
          </a:extLst>
        </xdr:cNvPr>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135907</xdr:rowOff>
    </xdr:from>
    <xdr:ext cx="405111" cy="259045"/>
    <xdr:sp macro="" textlink="">
      <xdr:nvSpPr>
        <xdr:cNvPr id="317" name="n_1mainValue【福祉施設】&#10;有形固定資産減価償却率">
          <a:extLst>
            <a:ext uri="{FF2B5EF4-FFF2-40B4-BE49-F238E27FC236}">
              <a16:creationId xmlns:a16="http://schemas.microsoft.com/office/drawing/2014/main" id="{58A7711B-0272-41C1-A7B9-A7A1EB73BC66}"/>
            </a:ext>
          </a:extLst>
        </xdr:cNvPr>
        <xdr:cNvSpPr txBox="1"/>
      </xdr:nvSpPr>
      <xdr:spPr>
        <a:xfrm>
          <a:off x="3582044" y="1419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111777</xdr:rowOff>
    </xdr:from>
    <xdr:ext cx="405111" cy="259045"/>
    <xdr:sp macro="" textlink="">
      <xdr:nvSpPr>
        <xdr:cNvPr id="318" name="n_2mainValue【福祉施設】&#10;有形固定資産減価償却率">
          <a:extLst>
            <a:ext uri="{FF2B5EF4-FFF2-40B4-BE49-F238E27FC236}">
              <a16:creationId xmlns:a16="http://schemas.microsoft.com/office/drawing/2014/main" id="{CA390FBD-EEEF-4C08-A694-6D9D87620378}"/>
            </a:ext>
          </a:extLst>
        </xdr:cNvPr>
        <xdr:cNvSpPr txBox="1"/>
      </xdr:nvSpPr>
      <xdr:spPr>
        <a:xfrm>
          <a:off x="2705744" y="1417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86377</xdr:rowOff>
    </xdr:from>
    <xdr:ext cx="405111" cy="259045"/>
    <xdr:sp macro="" textlink="">
      <xdr:nvSpPr>
        <xdr:cNvPr id="319" name="n_3mainValue【福祉施設】&#10;有形固定資産減価償却率">
          <a:extLst>
            <a:ext uri="{FF2B5EF4-FFF2-40B4-BE49-F238E27FC236}">
              <a16:creationId xmlns:a16="http://schemas.microsoft.com/office/drawing/2014/main" id="{C4DFBCA6-0CB2-4C37-9E01-62297256431E}"/>
            </a:ext>
          </a:extLst>
        </xdr:cNvPr>
        <xdr:cNvSpPr txBox="1"/>
      </xdr:nvSpPr>
      <xdr:spPr>
        <a:xfrm>
          <a:off x="18167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60977</xdr:rowOff>
    </xdr:from>
    <xdr:ext cx="405111" cy="259045"/>
    <xdr:sp macro="" textlink="">
      <xdr:nvSpPr>
        <xdr:cNvPr id="320" name="n_4mainValue【福祉施設】&#10;有形固定資産減価償却率">
          <a:extLst>
            <a:ext uri="{FF2B5EF4-FFF2-40B4-BE49-F238E27FC236}">
              <a16:creationId xmlns:a16="http://schemas.microsoft.com/office/drawing/2014/main" id="{33ACF551-6EFD-4D6D-830D-5450A0E5E3D2}"/>
            </a:ext>
          </a:extLst>
        </xdr:cNvPr>
        <xdr:cNvSpPr txBox="1"/>
      </xdr:nvSpPr>
      <xdr:spPr>
        <a:xfrm>
          <a:off x="927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9397469-7494-45D2-8FB1-89941097739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25AE04D0-2AB1-4892-BB5B-F5DAB567800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37E2712F-55B2-43E4-A0F5-CCFFD6CC5E5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0A84378-349F-4977-A1F3-19FC8A51DC9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D627721-84F0-4AC2-A80D-3234E358F3C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184E2D89-EEC0-44DF-9F8C-F1AC7DEFB7D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2AC36B32-4EE8-4905-B3AC-001538AF891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4438D75B-5E2B-401E-9632-D8ADF105126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8E6A120-5B32-4270-8DA7-6A4DFC3D2EA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C13EFEC7-503E-4A49-B42F-F615FA32A6E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49119171-5AE6-4BFD-91F8-47502E2358FE}"/>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B79CDA20-3E57-4A98-A66F-9F93B6A0C169}"/>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C2AB8A8F-98CE-4E67-9809-D6996E46750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4E32FDFF-D74E-459B-9586-2850CFA7873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28D4E54-95C3-43A7-AEB2-F0676D8A82DD}"/>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4926160C-5423-4072-B7E8-A47ACE2D6067}"/>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3922F72F-07FA-44C5-B9D4-633021C1DCA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3420D2AA-3256-441F-A407-923A690F936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D973D335-8E2E-4903-8B40-A6A2EEE729D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A5D192B3-F3BE-4565-8134-8441EE0A388D}"/>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96305FD5-6A0A-4C47-A86A-215024F2798C}"/>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ECB0CFA0-4470-420E-A505-B86C51C5B0CA}"/>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DA19FC46-E38E-4261-894B-042A0565A8E5}"/>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7E90CEA0-5E82-42FD-9A61-42E981DADC46}"/>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1FB0CBDD-C719-4753-8144-1879B4643489}"/>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9011C453-45F4-4D3F-8277-ABAE629A2B5A}"/>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0B1C0EA6-C9A8-4E70-B1B7-C88702D34089}"/>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BD57AFFF-A68B-460B-B9E6-21B9B926BBDC}"/>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CAC9EBDF-6C4D-40C8-B622-5FCB9F71EA9C}"/>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D1741B78-F016-4411-A517-1E7334F59484}"/>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BAB20FB3-86F5-4A6B-8F2D-D06120B20D8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551A5C6-9ACE-4E44-9B8B-517FB463069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CE10C82-458E-49AE-8895-90B69096983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4D9AEA7-AC4B-47C7-8B05-460D9465FBA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99D9138-3CBC-4779-B0A9-1BF84B541D8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124461</xdr:rowOff>
    </xdr:from>
    <xdr:to>
      <xdr:col>55</xdr:col>
      <xdr:colOff>50800</xdr:colOff>
      <xdr:row>84</xdr:row>
      <xdr:rowOff>54611</xdr:rowOff>
    </xdr:to>
    <xdr:sp macro="" textlink="">
      <xdr:nvSpPr>
        <xdr:cNvPr id="356" name="楕円 355">
          <a:extLst>
            <a:ext uri="{FF2B5EF4-FFF2-40B4-BE49-F238E27FC236}">
              <a16:creationId xmlns:a16="http://schemas.microsoft.com/office/drawing/2014/main" id="{6E91DADB-42FD-4FD9-84BB-8BC8F8E31E24}"/>
            </a:ext>
          </a:extLst>
        </xdr:cNvPr>
        <xdr:cNvSpPr/>
      </xdr:nvSpPr>
      <xdr:spPr>
        <a:xfrm>
          <a:off x="10426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102888</xdr:rowOff>
    </xdr:from>
    <xdr:ext cx="469744" cy="259045"/>
    <xdr:sp macro="" textlink="">
      <xdr:nvSpPr>
        <xdr:cNvPr id="357" name="【福祉施設】&#10;一人当たり面積該当値テキスト">
          <a:extLst>
            <a:ext uri="{FF2B5EF4-FFF2-40B4-BE49-F238E27FC236}">
              <a16:creationId xmlns:a16="http://schemas.microsoft.com/office/drawing/2014/main" id="{FE4B7BDE-DA4C-4BED-AF5D-50FFC799941B}"/>
            </a:ext>
          </a:extLst>
        </xdr:cNvPr>
        <xdr:cNvSpPr txBox="1"/>
      </xdr:nvSpPr>
      <xdr:spPr>
        <a:xfrm>
          <a:off x="10515600"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124461</xdr:rowOff>
    </xdr:from>
    <xdr:to>
      <xdr:col>50</xdr:col>
      <xdr:colOff>165100</xdr:colOff>
      <xdr:row>84</xdr:row>
      <xdr:rowOff>54611</xdr:rowOff>
    </xdr:to>
    <xdr:sp macro="" textlink="">
      <xdr:nvSpPr>
        <xdr:cNvPr id="358" name="楕円 357">
          <a:extLst>
            <a:ext uri="{FF2B5EF4-FFF2-40B4-BE49-F238E27FC236}">
              <a16:creationId xmlns:a16="http://schemas.microsoft.com/office/drawing/2014/main" id="{9138C03F-FDCE-4084-8846-B963BA5B30A2}"/>
            </a:ext>
          </a:extLst>
        </xdr:cNvPr>
        <xdr:cNvSpPr/>
      </xdr:nvSpPr>
      <xdr:spPr>
        <a:xfrm>
          <a:off x="9588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3811</xdr:rowOff>
    </xdr:from>
    <xdr:to>
      <xdr:col>55</xdr:col>
      <xdr:colOff>0</xdr:colOff>
      <xdr:row>84</xdr:row>
      <xdr:rowOff>3811</xdr:rowOff>
    </xdr:to>
    <xdr:cxnSp macro="">
      <xdr:nvCxnSpPr>
        <xdr:cNvPr id="359" name="直線コネクタ 358">
          <a:extLst>
            <a:ext uri="{FF2B5EF4-FFF2-40B4-BE49-F238E27FC236}">
              <a16:creationId xmlns:a16="http://schemas.microsoft.com/office/drawing/2014/main" id="{48C28443-A377-4F13-8858-2BEE5338F4A1}"/>
            </a:ext>
          </a:extLst>
        </xdr:cNvPr>
        <xdr:cNvCxnSpPr/>
      </xdr:nvCxnSpPr>
      <xdr:spPr>
        <a:xfrm>
          <a:off x="9639300" y="144056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124461</xdr:rowOff>
    </xdr:from>
    <xdr:to>
      <xdr:col>46</xdr:col>
      <xdr:colOff>38100</xdr:colOff>
      <xdr:row>84</xdr:row>
      <xdr:rowOff>54611</xdr:rowOff>
    </xdr:to>
    <xdr:sp macro="" textlink="">
      <xdr:nvSpPr>
        <xdr:cNvPr id="360" name="楕円 359">
          <a:extLst>
            <a:ext uri="{FF2B5EF4-FFF2-40B4-BE49-F238E27FC236}">
              <a16:creationId xmlns:a16="http://schemas.microsoft.com/office/drawing/2014/main" id="{7AA49BA4-84B0-4E98-9C1E-84C6991F435E}"/>
            </a:ext>
          </a:extLst>
        </xdr:cNvPr>
        <xdr:cNvSpPr/>
      </xdr:nvSpPr>
      <xdr:spPr>
        <a:xfrm>
          <a:off x="8699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3811</xdr:rowOff>
    </xdr:from>
    <xdr:to>
      <xdr:col>50</xdr:col>
      <xdr:colOff>114300</xdr:colOff>
      <xdr:row>84</xdr:row>
      <xdr:rowOff>3811</xdr:rowOff>
    </xdr:to>
    <xdr:cxnSp macro="">
      <xdr:nvCxnSpPr>
        <xdr:cNvPr id="361" name="直線コネクタ 360">
          <a:extLst>
            <a:ext uri="{FF2B5EF4-FFF2-40B4-BE49-F238E27FC236}">
              <a16:creationId xmlns:a16="http://schemas.microsoft.com/office/drawing/2014/main" id="{60F16390-588E-4C12-948E-219879162FE2}"/>
            </a:ext>
          </a:extLst>
        </xdr:cNvPr>
        <xdr:cNvCxnSpPr/>
      </xdr:nvCxnSpPr>
      <xdr:spPr>
        <a:xfrm>
          <a:off x="8750300" y="14405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124461</xdr:rowOff>
    </xdr:from>
    <xdr:to>
      <xdr:col>41</xdr:col>
      <xdr:colOff>101600</xdr:colOff>
      <xdr:row>84</xdr:row>
      <xdr:rowOff>54611</xdr:rowOff>
    </xdr:to>
    <xdr:sp macro="" textlink="">
      <xdr:nvSpPr>
        <xdr:cNvPr id="362" name="楕円 361">
          <a:extLst>
            <a:ext uri="{FF2B5EF4-FFF2-40B4-BE49-F238E27FC236}">
              <a16:creationId xmlns:a16="http://schemas.microsoft.com/office/drawing/2014/main" id="{BF3871E9-4BF5-4D25-A4F6-25DB5F603B09}"/>
            </a:ext>
          </a:extLst>
        </xdr:cNvPr>
        <xdr:cNvSpPr/>
      </xdr:nvSpPr>
      <xdr:spPr>
        <a:xfrm>
          <a:off x="7810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3811</xdr:rowOff>
    </xdr:from>
    <xdr:to>
      <xdr:col>45</xdr:col>
      <xdr:colOff>177800</xdr:colOff>
      <xdr:row>84</xdr:row>
      <xdr:rowOff>3811</xdr:rowOff>
    </xdr:to>
    <xdr:cxnSp macro="">
      <xdr:nvCxnSpPr>
        <xdr:cNvPr id="363" name="直線コネクタ 362">
          <a:extLst>
            <a:ext uri="{FF2B5EF4-FFF2-40B4-BE49-F238E27FC236}">
              <a16:creationId xmlns:a16="http://schemas.microsoft.com/office/drawing/2014/main" id="{28DCFB95-D431-4201-B202-01E45E9C0DAE}"/>
            </a:ext>
          </a:extLst>
        </xdr:cNvPr>
        <xdr:cNvCxnSpPr/>
      </xdr:nvCxnSpPr>
      <xdr:spPr>
        <a:xfrm>
          <a:off x="7861300" y="14405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130175</xdr:rowOff>
    </xdr:from>
    <xdr:to>
      <xdr:col>36</xdr:col>
      <xdr:colOff>165100</xdr:colOff>
      <xdr:row>84</xdr:row>
      <xdr:rowOff>60325</xdr:rowOff>
    </xdr:to>
    <xdr:sp macro="" textlink="">
      <xdr:nvSpPr>
        <xdr:cNvPr id="364" name="楕円 363">
          <a:extLst>
            <a:ext uri="{FF2B5EF4-FFF2-40B4-BE49-F238E27FC236}">
              <a16:creationId xmlns:a16="http://schemas.microsoft.com/office/drawing/2014/main" id="{00FB5881-A8CC-4D6F-B5BA-0930404B14D6}"/>
            </a:ext>
          </a:extLst>
        </xdr:cNvPr>
        <xdr:cNvSpPr/>
      </xdr:nvSpPr>
      <xdr:spPr>
        <a:xfrm>
          <a:off x="6921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3811</xdr:rowOff>
    </xdr:from>
    <xdr:to>
      <xdr:col>41</xdr:col>
      <xdr:colOff>50800</xdr:colOff>
      <xdr:row>84</xdr:row>
      <xdr:rowOff>9525</xdr:rowOff>
    </xdr:to>
    <xdr:cxnSp macro="">
      <xdr:nvCxnSpPr>
        <xdr:cNvPr id="365" name="直線コネクタ 364">
          <a:extLst>
            <a:ext uri="{FF2B5EF4-FFF2-40B4-BE49-F238E27FC236}">
              <a16:creationId xmlns:a16="http://schemas.microsoft.com/office/drawing/2014/main" id="{BD465F60-60EB-4A65-83B4-85AFC124235C}"/>
            </a:ext>
          </a:extLst>
        </xdr:cNvPr>
        <xdr:cNvCxnSpPr/>
      </xdr:nvCxnSpPr>
      <xdr:spPr>
        <a:xfrm flipV="1">
          <a:off x="6972300" y="144056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BC81E7C3-2EC7-454A-92B5-16B1976B9799}"/>
            </a:ext>
          </a:extLst>
        </xdr:cNvPr>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90EE81A9-167D-4B4C-9570-2CC4C60FA527}"/>
            </a:ext>
          </a:extLst>
        </xdr:cNvPr>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A3D7F747-ABA4-4FE7-A421-08840CEFAD9F}"/>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A32A5D0C-CCBB-43DD-9E0E-D23A87F9C171}"/>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45738</xdr:rowOff>
    </xdr:from>
    <xdr:ext cx="469744" cy="259045"/>
    <xdr:sp macro="" textlink="">
      <xdr:nvSpPr>
        <xdr:cNvPr id="370" name="n_1mainValue【福祉施設】&#10;一人当たり面積">
          <a:extLst>
            <a:ext uri="{FF2B5EF4-FFF2-40B4-BE49-F238E27FC236}">
              <a16:creationId xmlns:a16="http://schemas.microsoft.com/office/drawing/2014/main" id="{5E114B39-0347-47B8-849C-F62BE8EFA0E3}"/>
            </a:ext>
          </a:extLst>
        </xdr:cNvPr>
        <xdr:cNvSpPr txBox="1"/>
      </xdr:nvSpPr>
      <xdr:spPr>
        <a:xfrm>
          <a:off x="93917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45738</xdr:rowOff>
    </xdr:from>
    <xdr:ext cx="469744" cy="259045"/>
    <xdr:sp macro="" textlink="">
      <xdr:nvSpPr>
        <xdr:cNvPr id="371" name="n_2mainValue【福祉施設】&#10;一人当たり面積">
          <a:extLst>
            <a:ext uri="{FF2B5EF4-FFF2-40B4-BE49-F238E27FC236}">
              <a16:creationId xmlns:a16="http://schemas.microsoft.com/office/drawing/2014/main" id="{8ACC2B6C-80FB-4482-AB5A-CDC80C70CB06}"/>
            </a:ext>
          </a:extLst>
        </xdr:cNvPr>
        <xdr:cNvSpPr txBox="1"/>
      </xdr:nvSpPr>
      <xdr:spPr>
        <a:xfrm>
          <a:off x="8515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45738</xdr:rowOff>
    </xdr:from>
    <xdr:ext cx="469744" cy="259045"/>
    <xdr:sp macro="" textlink="">
      <xdr:nvSpPr>
        <xdr:cNvPr id="372" name="n_3mainValue【福祉施設】&#10;一人当たり面積">
          <a:extLst>
            <a:ext uri="{FF2B5EF4-FFF2-40B4-BE49-F238E27FC236}">
              <a16:creationId xmlns:a16="http://schemas.microsoft.com/office/drawing/2014/main" id="{E5E0F804-4353-43F6-9A4B-46E1287E2C15}"/>
            </a:ext>
          </a:extLst>
        </xdr:cNvPr>
        <xdr:cNvSpPr txBox="1"/>
      </xdr:nvSpPr>
      <xdr:spPr>
        <a:xfrm>
          <a:off x="7626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51452</xdr:rowOff>
    </xdr:from>
    <xdr:ext cx="469744" cy="259045"/>
    <xdr:sp macro="" textlink="">
      <xdr:nvSpPr>
        <xdr:cNvPr id="373" name="n_4mainValue【福祉施設】&#10;一人当たり面積">
          <a:extLst>
            <a:ext uri="{FF2B5EF4-FFF2-40B4-BE49-F238E27FC236}">
              <a16:creationId xmlns:a16="http://schemas.microsoft.com/office/drawing/2014/main" id="{351AD603-7CDA-4EA5-A092-1EC66F5C34CA}"/>
            </a:ext>
          </a:extLst>
        </xdr:cNvPr>
        <xdr:cNvSpPr txBox="1"/>
      </xdr:nvSpPr>
      <xdr:spPr>
        <a:xfrm>
          <a:off x="6737427"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1DB29252-EFC1-48B5-B0C2-D19B61BF9BD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809A0CE4-B6A1-4375-9EC4-B45CA4A9098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2B97FFAA-AA6B-4D54-AE9A-1675B1CBE16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DF091F6E-3D4D-41E0-803A-A35E7593B1F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CECF5CC5-260C-4D5B-8915-38886DB3D2F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A30FC59F-EF95-4663-BBCE-AC176F99E2F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E4182D8D-509A-41C2-89E3-A9928C9D15B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6D8F2BB1-2ADD-4D50-B7ED-84D3B31D091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E603B7D2-3E44-4A54-A9E5-E7253703838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3BDB3D35-4A4B-44BB-82A0-D3AB9178A6A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7685F34B-F6F1-432C-A766-FE405805F64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B8B61BA7-05CE-48BB-9DF0-A9925AF676C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BD37161D-4A28-4CD5-9E61-10B315CD00D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E455284-0067-44C6-932D-36732365291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F1E3914A-60CB-410C-9F57-88661B6F090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9C686D6C-E67F-4A73-82C5-C1AF4FCB42E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F5AD8336-A1F4-4452-810A-AFC852B7A11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AF3C5027-B429-45D8-BA7F-3CA1CCDF44B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F05A4779-E7AC-4261-8400-E091E3DF09B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6809E260-A19A-40F6-BED1-D538C14E87C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222FBD74-88A0-4433-A7E2-9116953AF37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9469D674-3080-4BED-8ED0-0FC0397E07A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E8483305-E924-4BE1-BC59-486E483B2BF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29CA70FD-3D3F-4B1D-9F47-5CAA0F5D8A0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49476E9A-4DCF-418A-9D1A-7D95A5642F5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22A911CB-920D-46E3-B00A-7F122BF220CD}"/>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52D94C7C-48AF-4319-9625-7BF434293C5D}"/>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62D536BD-B56D-40D1-BA0B-F5444393D17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6F8C3914-5ABF-4087-AB6B-D81260628E86}"/>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AE6E370B-8D7A-4076-91B8-56553BCE7C83}"/>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D795ACDD-B428-4017-81E8-5F7BAAB7B662}"/>
            </a:ext>
          </a:extLst>
        </xdr:cNvPr>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0721C690-8188-4856-8C4B-0CA12ED96563}"/>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A066DFE5-E8F6-47B5-8BA5-7A2EDD42C1EB}"/>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369B3BAE-378C-499E-BB63-858250B393FE}"/>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5875B983-F628-41C2-88C9-9BB10887F5BE}"/>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AD7A47D5-6246-4773-B5B0-DE9449196C5C}"/>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485C8AC-749D-4E12-888F-90D1C18B5F9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CC26DE7-4FFF-43C3-8CCF-43DB4C91BE0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16F2815-5ABC-45E6-8A0F-07590D9BDA4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612EF2A-32CF-4A34-B5D9-1BEBACB4601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3A5EBC8-762C-4BD8-9C00-43342033F42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110308</xdr:rowOff>
    </xdr:from>
    <xdr:to>
      <xdr:col>24</xdr:col>
      <xdr:colOff>114300</xdr:colOff>
      <xdr:row>106</xdr:row>
      <xdr:rowOff>40458</xdr:rowOff>
    </xdr:to>
    <xdr:sp macro="" textlink="">
      <xdr:nvSpPr>
        <xdr:cNvPr id="415" name="楕円 414">
          <a:extLst>
            <a:ext uri="{FF2B5EF4-FFF2-40B4-BE49-F238E27FC236}">
              <a16:creationId xmlns:a16="http://schemas.microsoft.com/office/drawing/2014/main" id="{D0341729-FA6F-471A-B2F9-3DF909971928}"/>
            </a:ext>
          </a:extLst>
        </xdr:cNvPr>
        <xdr:cNvSpPr/>
      </xdr:nvSpPr>
      <xdr:spPr>
        <a:xfrm>
          <a:off x="45847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88735</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40FDE399-5CAB-4C71-99F9-3E5FD62655F7}"/>
            </a:ext>
          </a:extLst>
        </xdr:cNvPr>
        <xdr:cNvSpPr txBox="1"/>
      </xdr:nvSpPr>
      <xdr:spPr>
        <a:xfrm>
          <a:off x="4673600"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72752</xdr:rowOff>
    </xdr:from>
    <xdr:to>
      <xdr:col>20</xdr:col>
      <xdr:colOff>38100</xdr:colOff>
      <xdr:row>106</xdr:row>
      <xdr:rowOff>2902</xdr:rowOff>
    </xdr:to>
    <xdr:sp macro="" textlink="">
      <xdr:nvSpPr>
        <xdr:cNvPr id="417" name="楕円 416">
          <a:extLst>
            <a:ext uri="{FF2B5EF4-FFF2-40B4-BE49-F238E27FC236}">
              <a16:creationId xmlns:a16="http://schemas.microsoft.com/office/drawing/2014/main" id="{D06C0C97-44D9-4388-AB0F-F4F3395763F0}"/>
            </a:ext>
          </a:extLst>
        </xdr:cNvPr>
        <xdr:cNvSpPr/>
      </xdr:nvSpPr>
      <xdr:spPr>
        <a:xfrm>
          <a:off x="3746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123552</xdr:rowOff>
    </xdr:from>
    <xdr:to>
      <xdr:col>24</xdr:col>
      <xdr:colOff>63500</xdr:colOff>
      <xdr:row>105</xdr:row>
      <xdr:rowOff>161108</xdr:rowOff>
    </xdr:to>
    <xdr:cxnSp macro="">
      <xdr:nvCxnSpPr>
        <xdr:cNvPr id="418" name="直線コネクタ 417">
          <a:extLst>
            <a:ext uri="{FF2B5EF4-FFF2-40B4-BE49-F238E27FC236}">
              <a16:creationId xmlns:a16="http://schemas.microsoft.com/office/drawing/2014/main" id="{99D0B35C-2C8C-436C-A8FF-881FD1307AE7}"/>
            </a:ext>
          </a:extLst>
        </xdr:cNvPr>
        <xdr:cNvCxnSpPr/>
      </xdr:nvCxnSpPr>
      <xdr:spPr>
        <a:xfrm>
          <a:off x="3797300" y="1812580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31931</xdr:rowOff>
    </xdr:from>
    <xdr:to>
      <xdr:col>15</xdr:col>
      <xdr:colOff>101600</xdr:colOff>
      <xdr:row>105</xdr:row>
      <xdr:rowOff>133531</xdr:rowOff>
    </xdr:to>
    <xdr:sp macro="" textlink="">
      <xdr:nvSpPr>
        <xdr:cNvPr id="419" name="楕円 418">
          <a:extLst>
            <a:ext uri="{FF2B5EF4-FFF2-40B4-BE49-F238E27FC236}">
              <a16:creationId xmlns:a16="http://schemas.microsoft.com/office/drawing/2014/main" id="{D33D57C5-8469-49B0-810F-92719ADFCD66}"/>
            </a:ext>
          </a:extLst>
        </xdr:cNvPr>
        <xdr:cNvSpPr/>
      </xdr:nvSpPr>
      <xdr:spPr>
        <a:xfrm>
          <a:off x="2857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82731</xdr:rowOff>
    </xdr:from>
    <xdr:to>
      <xdr:col>19</xdr:col>
      <xdr:colOff>177800</xdr:colOff>
      <xdr:row>105</xdr:row>
      <xdr:rowOff>123552</xdr:rowOff>
    </xdr:to>
    <xdr:cxnSp macro="">
      <xdr:nvCxnSpPr>
        <xdr:cNvPr id="420" name="直線コネクタ 419">
          <a:extLst>
            <a:ext uri="{FF2B5EF4-FFF2-40B4-BE49-F238E27FC236}">
              <a16:creationId xmlns:a16="http://schemas.microsoft.com/office/drawing/2014/main" id="{58C822A6-E838-4265-97A5-C3C4BAA42891}"/>
            </a:ext>
          </a:extLst>
        </xdr:cNvPr>
        <xdr:cNvCxnSpPr/>
      </xdr:nvCxnSpPr>
      <xdr:spPr>
        <a:xfrm>
          <a:off x="2908300" y="1808498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421" name="楕円 420">
          <a:extLst>
            <a:ext uri="{FF2B5EF4-FFF2-40B4-BE49-F238E27FC236}">
              <a16:creationId xmlns:a16="http://schemas.microsoft.com/office/drawing/2014/main" id="{F7387712-CB28-4BEA-B2B4-8E2E26C9AA5B}"/>
            </a:ext>
          </a:extLst>
        </xdr:cNvPr>
        <xdr:cNvSpPr/>
      </xdr:nvSpPr>
      <xdr:spPr>
        <a:xfrm>
          <a:off x="1968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41911</xdr:rowOff>
    </xdr:from>
    <xdr:to>
      <xdr:col>15</xdr:col>
      <xdr:colOff>50800</xdr:colOff>
      <xdr:row>105</xdr:row>
      <xdr:rowOff>82731</xdr:rowOff>
    </xdr:to>
    <xdr:cxnSp macro="">
      <xdr:nvCxnSpPr>
        <xdr:cNvPr id="422" name="直線コネクタ 421">
          <a:extLst>
            <a:ext uri="{FF2B5EF4-FFF2-40B4-BE49-F238E27FC236}">
              <a16:creationId xmlns:a16="http://schemas.microsoft.com/office/drawing/2014/main" id="{9D212CE3-D7AB-4DCF-81BA-E8B29B3DBC58}"/>
            </a:ext>
          </a:extLst>
        </xdr:cNvPr>
        <xdr:cNvCxnSpPr/>
      </xdr:nvCxnSpPr>
      <xdr:spPr>
        <a:xfrm>
          <a:off x="2019300" y="18044161"/>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120106</xdr:rowOff>
    </xdr:from>
    <xdr:to>
      <xdr:col>6</xdr:col>
      <xdr:colOff>38100</xdr:colOff>
      <xdr:row>105</xdr:row>
      <xdr:rowOff>50256</xdr:rowOff>
    </xdr:to>
    <xdr:sp macro="" textlink="">
      <xdr:nvSpPr>
        <xdr:cNvPr id="423" name="楕円 422">
          <a:extLst>
            <a:ext uri="{FF2B5EF4-FFF2-40B4-BE49-F238E27FC236}">
              <a16:creationId xmlns:a16="http://schemas.microsoft.com/office/drawing/2014/main" id="{6B1FF748-E8E0-46DE-B8B7-9BC28A76B254}"/>
            </a:ext>
          </a:extLst>
        </xdr:cNvPr>
        <xdr:cNvSpPr/>
      </xdr:nvSpPr>
      <xdr:spPr>
        <a:xfrm>
          <a:off x="1079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170906</xdr:rowOff>
    </xdr:from>
    <xdr:to>
      <xdr:col>10</xdr:col>
      <xdr:colOff>114300</xdr:colOff>
      <xdr:row>105</xdr:row>
      <xdr:rowOff>41911</xdr:rowOff>
    </xdr:to>
    <xdr:cxnSp macro="">
      <xdr:nvCxnSpPr>
        <xdr:cNvPr id="424" name="直線コネクタ 423">
          <a:extLst>
            <a:ext uri="{FF2B5EF4-FFF2-40B4-BE49-F238E27FC236}">
              <a16:creationId xmlns:a16="http://schemas.microsoft.com/office/drawing/2014/main" id="{C5FEC9E0-10C4-4799-9C97-4B225E781221}"/>
            </a:ext>
          </a:extLst>
        </xdr:cNvPr>
        <xdr:cNvCxnSpPr/>
      </xdr:nvCxnSpPr>
      <xdr:spPr>
        <a:xfrm>
          <a:off x="1130300" y="18001706"/>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D63D81BD-C7FA-4529-907A-32777209165D}"/>
            </a:ext>
          </a:extLst>
        </xdr:cNvPr>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8833D3A5-718A-4180-A9AB-FC565A244AE5}"/>
            </a:ext>
          </a:extLst>
        </xdr:cNvPr>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a:extLst>
            <a:ext uri="{FF2B5EF4-FFF2-40B4-BE49-F238E27FC236}">
              <a16:creationId xmlns:a16="http://schemas.microsoft.com/office/drawing/2014/main" id="{621C86A0-9852-4BD0-8A45-3F0C6CA02676}"/>
            </a:ext>
          </a:extLst>
        </xdr:cNvPr>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428" name="n_4aveValue【市民会館】&#10;有形固定資産減価償却率">
          <a:extLst>
            <a:ext uri="{FF2B5EF4-FFF2-40B4-BE49-F238E27FC236}">
              <a16:creationId xmlns:a16="http://schemas.microsoft.com/office/drawing/2014/main" id="{EF6C3823-07B6-49A2-BC9B-50FA887EF8DC}"/>
            </a:ext>
          </a:extLst>
        </xdr:cNvPr>
        <xdr:cNvSpPr txBox="1"/>
      </xdr:nvSpPr>
      <xdr:spPr>
        <a:xfrm>
          <a:off x="927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165479</xdr:rowOff>
    </xdr:from>
    <xdr:ext cx="405111" cy="259045"/>
    <xdr:sp macro="" textlink="">
      <xdr:nvSpPr>
        <xdr:cNvPr id="429" name="n_1mainValue【市民会館】&#10;有形固定資産減価償却率">
          <a:extLst>
            <a:ext uri="{FF2B5EF4-FFF2-40B4-BE49-F238E27FC236}">
              <a16:creationId xmlns:a16="http://schemas.microsoft.com/office/drawing/2014/main" id="{7899EDD0-5CBD-405D-93B7-B5899D236AFD}"/>
            </a:ext>
          </a:extLst>
        </xdr:cNvPr>
        <xdr:cNvSpPr txBox="1"/>
      </xdr:nvSpPr>
      <xdr:spPr>
        <a:xfrm>
          <a:off x="35820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124658</xdr:rowOff>
    </xdr:from>
    <xdr:ext cx="405111" cy="259045"/>
    <xdr:sp macro="" textlink="">
      <xdr:nvSpPr>
        <xdr:cNvPr id="430" name="n_2mainValue【市民会館】&#10;有形固定資産減価償却率">
          <a:extLst>
            <a:ext uri="{FF2B5EF4-FFF2-40B4-BE49-F238E27FC236}">
              <a16:creationId xmlns:a16="http://schemas.microsoft.com/office/drawing/2014/main" id="{036E7C6A-2A81-4749-96B3-46D90CF2112A}"/>
            </a:ext>
          </a:extLst>
        </xdr:cNvPr>
        <xdr:cNvSpPr txBox="1"/>
      </xdr:nvSpPr>
      <xdr:spPr>
        <a:xfrm>
          <a:off x="2705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83838</xdr:rowOff>
    </xdr:from>
    <xdr:ext cx="405111" cy="259045"/>
    <xdr:sp macro="" textlink="">
      <xdr:nvSpPr>
        <xdr:cNvPr id="431" name="n_3mainValue【市民会館】&#10;有形固定資産減価償却率">
          <a:extLst>
            <a:ext uri="{FF2B5EF4-FFF2-40B4-BE49-F238E27FC236}">
              <a16:creationId xmlns:a16="http://schemas.microsoft.com/office/drawing/2014/main" id="{2291A999-1A5D-45D8-8813-3863C22B3EBF}"/>
            </a:ext>
          </a:extLst>
        </xdr:cNvPr>
        <xdr:cNvSpPr txBox="1"/>
      </xdr:nvSpPr>
      <xdr:spPr>
        <a:xfrm>
          <a:off x="1816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66783</xdr:rowOff>
    </xdr:from>
    <xdr:ext cx="405111" cy="259045"/>
    <xdr:sp macro="" textlink="">
      <xdr:nvSpPr>
        <xdr:cNvPr id="432" name="n_4mainValue【市民会館】&#10;有形固定資産減価償却率">
          <a:extLst>
            <a:ext uri="{FF2B5EF4-FFF2-40B4-BE49-F238E27FC236}">
              <a16:creationId xmlns:a16="http://schemas.microsoft.com/office/drawing/2014/main" id="{929FD720-B8BD-4C02-8A37-440C87EC674D}"/>
            </a:ext>
          </a:extLst>
        </xdr:cNvPr>
        <xdr:cNvSpPr txBox="1"/>
      </xdr:nvSpPr>
      <xdr:spPr>
        <a:xfrm>
          <a:off x="927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A7167843-05F1-47CF-A9AB-F9D6C65287E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DA697E8B-EF26-4D4B-94C6-D56F7C5076C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25BF9EB-5ACD-46AE-A282-08326C3F175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DC25836B-01A2-42EB-A59B-E1793632505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EBB50A7B-ED6F-4A0A-A91B-AEA3411B2B4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3A453B82-3E7B-4A64-A94E-2EB46363F60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7D7481F-25E8-443D-9633-06AE72548DC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FC7370B-AB31-45B7-8E97-AE556D78947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D1FCCD4-9196-42F3-8D1B-BA2CE9105F1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6A70E507-74AE-4215-9AF8-C81DE8E4EBD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36334377-81E0-4F5D-AFEB-B4A49844BDD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446E7F3E-CB30-4828-BAC3-F4B05454A7DE}"/>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5B889AC2-E0C5-411E-8AEF-E7B4B352B6B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AF3D05D6-5988-4600-8AE1-420B3904D4E8}"/>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9A5753EC-C7A8-4F4E-A6E8-42189B6E0DED}"/>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AA748BB1-C0F6-4B2A-91B2-5F5A58B8CE6B}"/>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EFDA67A3-9056-4FCF-B52B-FE1D5024D7F5}"/>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33AC0738-834F-40FA-9C0D-6DE1FEF31922}"/>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C5E0BB4E-256D-4E5B-A1B3-48CD1D7C2FE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76FEE50E-8D27-470D-8654-4048C9BB73B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DBEAC10-F9C7-4348-A84B-6857F10D458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6E6870E3-492B-4F87-863B-2CABB490C1BF}"/>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DB232F84-928F-41FE-B337-9583782D06AB}"/>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C0FFDE9A-D158-4324-B7DA-0CD8A586832A}"/>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6981D6C0-5121-4253-BB5E-A2D82C7105B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DF287367-3F03-4DDB-B955-CDDD3BF7D475}"/>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a:extLst>
            <a:ext uri="{FF2B5EF4-FFF2-40B4-BE49-F238E27FC236}">
              <a16:creationId xmlns:a16="http://schemas.microsoft.com/office/drawing/2014/main" id="{8D210A3D-ED35-4D79-AFA4-FA036B1709CF}"/>
            </a:ext>
          </a:extLst>
        </xdr:cNvPr>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170B1948-D5D7-4DE7-A520-8098FBC59842}"/>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EE85A9E9-A474-41E4-B1A5-E7A81C367392}"/>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35C2ECDC-4CAC-41A7-BF4B-DEA7CF7F36F7}"/>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0F2DD19A-1460-4944-A221-05C6068438A3}"/>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116D9325-8920-4595-B28F-BE773B11EF72}"/>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C42F6429-16C3-4552-9464-4542C1EB598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E60D9A94-6756-47BC-B60E-5E80452AC9C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C4EBA1E-6442-4DE1-92D0-1B31DF60459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7061E80-6B62-4045-A4EC-E16E68E9BAC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EE2959B-E199-43CD-94DE-BD433D55544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84837</xdr:rowOff>
    </xdr:from>
    <xdr:to>
      <xdr:col>55</xdr:col>
      <xdr:colOff>50800</xdr:colOff>
      <xdr:row>104</xdr:row>
      <xdr:rowOff>14987</xdr:rowOff>
    </xdr:to>
    <xdr:sp macro="" textlink="">
      <xdr:nvSpPr>
        <xdr:cNvPr id="470" name="楕円 469">
          <a:extLst>
            <a:ext uri="{FF2B5EF4-FFF2-40B4-BE49-F238E27FC236}">
              <a16:creationId xmlns:a16="http://schemas.microsoft.com/office/drawing/2014/main" id="{CD1EAD4E-0634-4BFD-B6E3-BEA8C972976B}"/>
            </a:ext>
          </a:extLst>
        </xdr:cNvPr>
        <xdr:cNvSpPr/>
      </xdr:nvSpPr>
      <xdr:spPr>
        <a:xfrm>
          <a:off x="10426700" y="1774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107714</xdr:rowOff>
    </xdr:from>
    <xdr:ext cx="469744" cy="259045"/>
    <xdr:sp macro="" textlink="">
      <xdr:nvSpPr>
        <xdr:cNvPr id="471" name="【市民会館】&#10;一人当たり面積該当値テキスト">
          <a:extLst>
            <a:ext uri="{FF2B5EF4-FFF2-40B4-BE49-F238E27FC236}">
              <a16:creationId xmlns:a16="http://schemas.microsoft.com/office/drawing/2014/main" id="{2A437120-B9A1-4E94-9BD4-449FD9868B72}"/>
            </a:ext>
          </a:extLst>
        </xdr:cNvPr>
        <xdr:cNvSpPr txBox="1"/>
      </xdr:nvSpPr>
      <xdr:spPr>
        <a:xfrm>
          <a:off x="10515600" y="1759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87122</xdr:rowOff>
    </xdr:from>
    <xdr:to>
      <xdr:col>50</xdr:col>
      <xdr:colOff>165100</xdr:colOff>
      <xdr:row>104</xdr:row>
      <xdr:rowOff>17272</xdr:rowOff>
    </xdr:to>
    <xdr:sp macro="" textlink="">
      <xdr:nvSpPr>
        <xdr:cNvPr id="472" name="楕円 471">
          <a:extLst>
            <a:ext uri="{FF2B5EF4-FFF2-40B4-BE49-F238E27FC236}">
              <a16:creationId xmlns:a16="http://schemas.microsoft.com/office/drawing/2014/main" id="{5B5468C3-EB75-4E87-9738-C712FA7E4EC7}"/>
            </a:ext>
          </a:extLst>
        </xdr:cNvPr>
        <xdr:cNvSpPr/>
      </xdr:nvSpPr>
      <xdr:spPr>
        <a:xfrm>
          <a:off x="9588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135637</xdr:rowOff>
    </xdr:from>
    <xdr:to>
      <xdr:col>55</xdr:col>
      <xdr:colOff>0</xdr:colOff>
      <xdr:row>103</xdr:row>
      <xdr:rowOff>137922</xdr:rowOff>
    </xdr:to>
    <xdr:cxnSp macro="">
      <xdr:nvCxnSpPr>
        <xdr:cNvPr id="473" name="直線コネクタ 472">
          <a:extLst>
            <a:ext uri="{FF2B5EF4-FFF2-40B4-BE49-F238E27FC236}">
              <a16:creationId xmlns:a16="http://schemas.microsoft.com/office/drawing/2014/main" id="{5C8B5322-1930-43AF-BD84-215761A5BDCE}"/>
            </a:ext>
          </a:extLst>
        </xdr:cNvPr>
        <xdr:cNvCxnSpPr/>
      </xdr:nvCxnSpPr>
      <xdr:spPr>
        <a:xfrm flipV="1">
          <a:off x="9639300" y="17794987"/>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91694</xdr:rowOff>
    </xdr:from>
    <xdr:to>
      <xdr:col>46</xdr:col>
      <xdr:colOff>38100</xdr:colOff>
      <xdr:row>104</xdr:row>
      <xdr:rowOff>21844</xdr:rowOff>
    </xdr:to>
    <xdr:sp macro="" textlink="">
      <xdr:nvSpPr>
        <xdr:cNvPr id="474" name="楕円 473">
          <a:extLst>
            <a:ext uri="{FF2B5EF4-FFF2-40B4-BE49-F238E27FC236}">
              <a16:creationId xmlns:a16="http://schemas.microsoft.com/office/drawing/2014/main" id="{A29F6E9B-F8D3-47BB-A842-2B577CF0CD3F}"/>
            </a:ext>
          </a:extLst>
        </xdr:cNvPr>
        <xdr:cNvSpPr/>
      </xdr:nvSpPr>
      <xdr:spPr>
        <a:xfrm>
          <a:off x="8699500" y="177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137922</xdr:rowOff>
    </xdr:from>
    <xdr:to>
      <xdr:col>50</xdr:col>
      <xdr:colOff>114300</xdr:colOff>
      <xdr:row>103</xdr:row>
      <xdr:rowOff>142494</xdr:rowOff>
    </xdr:to>
    <xdr:cxnSp macro="">
      <xdr:nvCxnSpPr>
        <xdr:cNvPr id="475" name="直線コネクタ 474">
          <a:extLst>
            <a:ext uri="{FF2B5EF4-FFF2-40B4-BE49-F238E27FC236}">
              <a16:creationId xmlns:a16="http://schemas.microsoft.com/office/drawing/2014/main" id="{14A0DED7-1FEF-4B99-95A9-08C47CD0A732}"/>
            </a:ext>
          </a:extLst>
        </xdr:cNvPr>
        <xdr:cNvCxnSpPr/>
      </xdr:nvCxnSpPr>
      <xdr:spPr>
        <a:xfrm flipV="1">
          <a:off x="8750300" y="177972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93980</xdr:rowOff>
    </xdr:from>
    <xdr:to>
      <xdr:col>41</xdr:col>
      <xdr:colOff>101600</xdr:colOff>
      <xdr:row>104</xdr:row>
      <xdr:rowOff>24130</xdr:rowOff>
    </xdr:to>
    <xdr:sp macro="" textlink="">
      <xdr:nvSpPr>
        <xdr:cNvPr id="476" name="楕円 475">
          <a:extLst>
            <a:ext uri="{FF2B5EF4-FFF2-40B4-BE49-F238E27FC236}">
              <a16:creationId xmlns:a16="http://schemas.microsoft.com/office/drawing/2014/main" id="{373AB016-79BF-465F-87B4-64B1ADFA506B}"/>
            </a:ext>
          </a:extLst>
        </xdr:cNvPr>
        <xdr:cNvSpPr/>
      </xdr:nvSpPr>
      <xdr:spPr>
        <a:xfrm>
          <a:off x="7810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142494</xdr:rowOff>
    </xdr:from>
    <xdr:to>
      <xdr:col>45</xdr:col>
      <xdr:colOff>177800</xdr:colOff>
      <xdr:row>103</xdr:row>
      <xdr:rowOff>144780</xdr:rowOff>
    </xdr:to>
    <xdr:cxnSp macro="">
      <xdr:nvCxnSpPr>
        <xdr:cNvPr id="477" name="直線コネクタ 476">
          <a:extLst>
            <a:ext uri="{FF2B5EF4-FFF2-40B4-BE49-F238E27FC236}">
              <a16:creationId xmlns:a16="http://schemas.microsoft.com/office/drawing/2014/main" id="{E1180544-5A8D-495B-9155-2DB0D3D52309}"/>
            </a:ext>
          </a:extLst>
        </xdr:cNvPr>
        <xdr:cNvCxnSpPr/>
      </xdr:nvCxnSpPr>
      <xdr:spPr>
        <a:xfrm flipV="1">
          <a:off x="7861300" y="178018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100837</xdr:rowOff>
    </xdr:from>
    <xdr:to>
      <xdr:col>36</xdr:col>
      <xdr:colOff>165100</xdr:colOff>
      <xdr:row>104</xdr:row>
      <xdr:rowOff>30987</xdr:rowOff>
    </xdr:to>
    <xdr:sp macro="" textlink="">
      <xdr:nvSpPr>
        <xdr:cNvPr id="478" name="楕円 477">
          <a:extLst>
            <a:ext uri="{FF2B5EF4-FFF2-40B4-BE49-F238E27FC236}">
              <a16:creationId xmlns:a16="http://schemas.microsoft.com/office/drawing/2014/main" id="{1F46B2D1-0464-4F38-B72C-9A38FE76D207}"/>
            </a:ext>
          </a:extLst>
        </xdr:cNvPr>
        <xdr:cNvSpPr/>
      </xdr:nvSpPr>
      <xdr:spPr>
        <a:xfrm>
          <a:off x="6921500" y="177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144780</xdr:rowOff>
    </xdr:from>
    <xdr:to>
      <xdr:col>41</xdr:col>
      <xdr:colOff>50800</xdr:colOff>
      <xdr:row>103</xdr:row>
      <xdr:rowOff>151637</xdr:rowOff>
    </xdr:to>
    <xdr:cxnSp macro="">
      <xdr:nvCxnSpPr>
        <xdr:cNvPr id="479" name="直線コネクタ 478">
          <a:extLst>
            <a:ext uri="{FF2B5EF4-FFF2-40B4-BE49-F238E27FC236}">
              <a16:creationId xmlns:a16="http://schemas.microsoft.com/office/drawing/2014/main" id="{928677BA-B9F3-4BBC-80DF-14FFE71DBC42}"/>
            </a:ext>
          </a:extLst>
        </xdr:cNvPr>
        <xdr:cNvCxnSpPr/>
      </xdr:nvCxnSpPr>
      <xdr:spPr>
        <a:xfrm flipV="1">
          <a:off x="6972300" y="1780413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a:extLst>
            <a:ext uri="{FF2B5EF4-FFF2-40B4-BE49-F238E27FC236}">
              <a16:creationId xmlns:a16="http://schemas.microsoft.com/office/drawing/2014/main" id="{1F64D332-D25F-473A-8739-CF2A570E06B7}"/>
            </a:ext>
          </a:extLst>
        </xdr:cNvPr>
        <xdr:cNvSpPr txBox="1"/>
      </xdr:nvSpPr>
      <xdr:spPr>
        <a:xfrm>
          <a:off x="9391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a:extLst>
            <a:ext uri="{FF2B5EF4-FFF2-40B4-BE49-F238E27FC236}">
              <a16:creationId xmlns:a16="http://schemas.microsoft.com/office/drawing/2014/main" id="{4D980BA4-EBE8-49D7-BCDA-1D2558598C0B}"/>
            </a:ext>
          </a:extLst>
        </xdr:cNvPr>
        <xdr:cNvSpPr txBox="1"/>
      </xdr:nvSpPr>
      <xdr:spPr>
        <a:xfrm>
          <a:off x="8515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82" name="n_3aveValue【市民会館】&#10;一人当たり面積">
          <a:extLst>
            <a:ext uri="{FF2B5EF4-FFF2-40B4-BE49-F238E27FC236}">
              <a16:creationId xmlns:a16="http://schemas.microsoft.com/office/drawing/2014/main" id="{02C4A45E-67F2-4838-830A-BB2818925A46}"/>
            </a:ext>
          </a:extLst>
        </xdr:cNvPr>
        <xdr:cNvSpPr txBox="1"/>
      </xdr:nvSpPr>
      <xdr:spPr>
        <a:xfrm>
          <a:off x="7626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83" name="n_4aveValue【市民会館】&#10;一人当たり面積">
          <a:extLst>
            <a:ext uri="{FF2B5EF4-FFF2-40B4-BE49-F238E27FC236}">
              <a16:creationId xmlns:a16="http://schemas.microsoft.com/office/drawing/2014/main" id="{4EF355F9-C85F-4FA4-A8CC-5F00E216E76B}"/>
            </a:ext>
          </a:extLst>
        </xdr:cNvPr>
        <xdr:cNvSpPr txBox="1"/>
      </xdr:nvSpPr>
      <xdr:spPr>
        <a:xfrm>
          <a:off x="6737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33799</xdr:rowOff>
    </xdr:from>
    <xdr:ext cx="469744" cy="259045"/>
    <xdr:sp macro="" textlink="">
      <xdr:nvSpPr>
        <xdr:cNvPr id="484" name="n_1mainValue【市民会館】&#10;一人当たり面積">
          <a:extLst>
            <a:ext uri="{FF2B5EF4-FFF2-40B4-BE49-F238E27FC236}">
              <a16:creationId xmlns:a16="http://schemas.microsoft.com/office/drawing/2014/main" id="{B7DF7B8B-4DEE-4850-BD8C-A28D626D9093}"/>
            </a:ext>
          </a:extLst>
        </xdr:cNvPr>
        <xdr:cNvSpPr txBox="1"/>
      </xdr:nvSpPr>
      <xdr:spPr>
        <a:xfrm>
          <a:off x="93917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38371</xdr:rowOff>
    </xdr:from>
    <xdr:ext cx="469744" cy="259045"/>
    <xdr:sp macro="" textlink="">
      <xdr:nvSpPr>
        <xdr:cNvPr id="485" name="n_2mainValue【市民会館】&#10;一人当たり面積">
          <a:extLst>
            <a:ext uri="{FF2B5EF4-FFF2-40B4-BE49-F238E27FC236}">
              <a16:creationId xmlns:a16="http://schemas.microsoft.com/office/drawing/2014/main" id="{6624FBB1-833B-4FDE-A07C-43A6AE2AB84C}"/>
            </a:ext>
          </a:extLst>
        </xdr:cNvPr>
        <xdr:cNvSpPr txBox="1"/>
      </xdr:nvSpPr>
      <xdr:spPr>
        <a:xfrm>
          <a:off x="8515427" y="1752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40657</xdr:rowOff>
    </xdr:from>
    <xdr:ext cx="469744" cy="259045"/>
    <xdr:sp macro="" textlink="">
      <xdr:nvSpPr>
        <xdr:cNvPr id="486" name="n_3mainValue【市民会館】&#10;一人当たり面積">
          <a:extLst>
            <a:ext uri="{FF2B5EF4-FFF2-40B4-BE49-F238E27FC236}">
              <a16:creationId xmlns:a16="http://schemas.microsoft.com/office/drawing/2014/main" id="{DE34511C-CB14-4A53-B76D-D75B81E1B911}"/>
            </a:ext>
          </a:extLst>
        </xdr:cNvPr>
        <xdr:cNvSpPr txBox="1"/>
      </xdr:nvSpPr>
      <xdr:spPr>
        <a:xfrm>
          <a:off x="7626427"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47514</xdr:rowOff>
    </xdr:from>
    <xdr:ext cx="469744" cy="259045"/>
    <xdr:sp macro="" textlink="">
      <xdr:nvSpPr>
        <xdr:cNvPr id="487" name="n_4mainValue【市民会館】&#10;一人当たり面積">
          <a:extLst>
            <a:ext uri="{FF2B5EF4-FFF2-40B4-BE49-F238E27FC236}">
              <a16:creationId xmlns:a16="http://schemas.microsoft.com/office/drawing/2014/main" id="{BA79FDEE-D7E9-4206-A5F0-4DD57045FBF0}"/>
            </a:ext>
          </a:extLst>
        </xdr:cNvPr>
        <xdr:cNvSpPr txBox="1"/>
      </xdr:nvSpPr>
      <xdr:spPr>
        <a:xfrm>
          <a:off x="6737427" y="1753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A9059639-D661-461C-B6B7-AFA0B72B361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A1C8D477-4A98-402A-847B-2B6050BAEDE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34F8F0FB-5CF4-4481-BACC-4E1AEAB2AEA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6DE8C8CA-E87C-4635-BBD7-44BE8B4E84E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93EA1CD1-125C-4CD6-9F53-31F23FAD1C1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3BD902BE-50BA-4E4D-A030-6F9B8821BFE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2ECE4F5-4C24-47D6-A64E-8D3FC159B2D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B39A26E-795A-4F67-9878-6CA3E5E26CF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7430A4E2-39A6-421A-BECF-7C3F5D178EF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D3D55F35-6ED1-4691-9929-970444B0127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CD919669-F5F8-41B4-B27C-69DF3671144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33B69C84-5A0D-4AED-9CBC-57B2DE4C05F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DB09E6E5-9AD8-4164-A376-5F2B5A652E2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760E1D88-5876-4750-BFE0-BD27F810067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D26C2387-13FC-4320-BBF2-FB4C5C7F32B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DAD34248-C667-4D4F-A20A-E907E71F91D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BAC8A2FE-4EE8-48DC-9C37-459609D9688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FA8E1FD5-AE3D-49CB-BB99-D8DC29D4C2B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1E576A62-A1D0-4045-A989-007F4F69D00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CE93601F-0B82-433B-B0A5-53752FFC2F5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FA041834-3B97-48EF-A324-13089F0C467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E0132B37-036E-4E55-AB22-145740148B1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D1219445-36EA-4A4A-B7EA-A3D11C902D5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9F2A1524-168B-4FFA-AAC0-A93FE62B1E5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5CD2E6E5-9BB2-4F6F-B127-4DC628C11E07}"/>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FC42C710-B4B7-45E8-9126-943BCB83A7DE}"/>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66B90A05-883B-4CDD-9B02-88F0097BAA2F}"/>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C892D6FE-B117-46AB-8F7A-EB1427A9A3C3}"/>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FBEC9529-0D55-4717-B965-F10D26B4CAEE}"/>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631B11F6-8679-4390-96B5-BF7011476F05}"/>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10B56727-EDDE-4AF5-B5CC-C3AC490E239E}"/>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23ED9D32-6C0B-4EE7-8D43-562C83C9B2A0}"/>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CCD77375-6C78-4C79-822A-9D08552A5AB8}"/>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F026B033-6B68-4AA7-A5BB-06FB9C2C80E0}"/>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1B0F2A42-095B-42D5-A70C-2F867EB87072}"/>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5FB13DC4-EF57-44B0-B7CA-243B8311634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8BEBDD48-E224-458E-B635-9B5B2234082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CFC681EA-7821-45E9-83CC-45DCF56CE53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108FFC0-7003-4BE6-9AF1-479DD92CA3D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552F70CD-E1CE-461F-BEE4-C8AC6713D11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61595</xdr:rowOff>
    </xdr:from>
    <xdr:to>
      <xdr:col>85</xdr:col>
      <xdr:colOff>177800</xdr:colOff>
      <xdr:row>39</xdr:row>
      <xdr:rowOff>163195</xdr:rowOff>
    </xdr:to>
    <xdr:sp macro="" textlink="">
      <xdr:nvSpPr>
        <xdr:cNvPr id="528" name="楕円 527">
          <a:extLst>
            <a:ext uri="{FF2B5EF4-FFF2-40B4-BE49-F238E27FC236}">
              <a16:creationId xmlns:a16="http://schemas.microsoft.com/office/drawing/2014/main" id="{816D9777-3B95-4E96-A083-E2F897E98187}"/>
            </a:ext>
          </a:extLst>
        </xdr:cNvPr>
        <xdr:cNvSpPr/>
      </xdr:nvSpPr>
      <xdr:spPr>
        <a:xfrm>
          <a:off x="1626870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40022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F0D36A09-F376-4B39-A516-F7AF63DD1730}"/>
            </a:ext>
          </a:extLst>
        </xdr:cNvPr>
        <xdr:cNvSpPr txBox="1"/>
      </xdr:nvSpPr>
      <xdr:spPr>
        <a:xfrm>
          <a:off x="16357600"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23495</xdr:rowOff>
    </xdr:from>
    <xdr:to>
      <xdr:col>81</xdr:col>
      <xdr:colOff>101600</xdr:colOff>
      <xdr:row>39</xdr:row>
      <xdr:rowOff>125095</xdr:rowOff>
    </xdr:to>
    <xdr:sp macro="" textlink="">
      <xdr:nvSpPr>
        <xdr:cNvPr id="530" name="楕円 529">
          <a:extLst>
            <a:ext uri="{FF2B5EF4-FFF2-40B4-BE49-F238E27FC236}">
              <a16:creationId xmlns:a16="http://schemas.microsoft.com/office/drawing/2014/main" id="{55228E7C-24FF-4B01-8F19-4B4587F732D6}"/>
            </a:ext>
          </a:extLst>
        </xdr:cNvPr>
        <xdr:cNvSpPr/>
      </xdr:nvSpPr>
      <xdr:spPr>
        <a:xfrm>
          <a:off x="15430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74295</xdr:rowOff>
    </xdr:from>
    <xdr:to>
      <xdr:col>85</xdr:col>
      <xdr:colOff>127000</xdr:colOff>
      <xdr:row>39</xdr:row>
      <xdr:rowOff>112395</xdr:rowOff>
    </xdr:to>
    <xdr:cxnSp macro="">
      <xdr:nvCxnSpPr>
        <xdr:cNvPr id="531" name="直線コネクタ 530">
          <a:extLst>
            <a:ext uri="{FF2B5EF4-FFF2-40B4-BE49-F238E27FC236}">
              <a16:creationId xmlns:a16="http://schemas.microsoft.com/office/drawing/2014/main" id="{D6E24E5D-22E6-4062-837A-C90A8BA5D86E}"/>
            </a:ext>
          </a:extLst>
        </xdr:cNvPr>
        <xdr:cNvCxnSpPr/>
      </xdr:nvCxnSpPr>
      <xdr:spPr>
        <a:xfrm>
          <a:off x="15481300" y="67608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154940</xdr:rowOff>
    </xdr:from>
    <xdr:to>
      <xdr:col>76</xdr:col>
      <xdr:colOff>165100</xdr:colOff>
      <xdr:row>39</xdr:row>
      <xdr:rowOff>85090</xdr:rowOff>
    </xdr:to>
    <xdr:sp macro="" textlink="">
      <xdr:nvSpPr>
        <xdr:cNvPr id="532" name="楕円 531">
          <a:extLst>
            <a:ext uri="{FF2B5EF4-FFF2-40B4-BE49-F238E27FC236}">
              <a16:creationId xmlns:a16="http://schemas.microsoft.com/office/drawing/2014/main" id="{CFD33120-972C-4F7C-8D4F-DAE2AA89960D}"/>
            </a:ext>
          </a:extLst>
        </xdr:cNvPr>
        <xdr:cNvSpPr/>
      </xdr:nvSpPr>
      <xdr:spPr>
        <a:xfrm>
          <a:off x="14541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34290</xdr:rowOff>
    </xdr:from>
    <xdr:to>
      <xdr:col>81</xdr:col>
      <xdr:colOff>50800</xdr:colOff>
      <xdr:row>39</xdr:row>
      <xdr:rowOff>74295</xdr:rowOff>
    </xdr:to>
    <xdr:cxnSp macro="">
      <xdr:nvCxnSpPr>
        <xdr:cNvPr id="533" name="直線コネクタ 532">
          <a:extLst>
            <a:ext uri="{FF2B5EF4-FFF2-40B4-BE49-F238E27FC236}">
              <a16:creationId xmlns:a16="http://schemas.microsoft.com/office/drawing/2014/main" id="{C72A5061-BB29-4FA5-9A4F-E6BBAC883559}"/>
            </a:ext>
          </a:extLst>
        </xdr:cNvPr>
        <xdr:cNvCxnSpPr/>
      </xdr:nvCxnSpPr>
      <xdr:spPr>
        <a:xfrm>
          <a:off x="14592300" y="67208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114935</xdr:rowOff>
    </xdr:from>
    <xdr:to>
      <xdr:col>72</xdr:col>
      <xdr:colOff>38100</xdr:colOff>
      <xdr:row>39</xdr:row>
      <xdr:rowOff>45085</xdr:rowOff>
    </xdr:to>
    <xdr:sp macro="" textlink="">
      <xdr:nvSpPr>
        <xdr:cNvPr id="534" name="楕円 533">
          <a:extLst>
            <a:ext uri="{FF2B5EF4-FFF2-40B4-BE49-F238E27FC236}">
              <a16:creationId xmlns:a16="http://schemas.microsoft.com/office/drawing/2014/main" id="{7E115E0C-AE45-406F-9A14-3E1AE46ECA1B}"/>
            </a:ext>
          </a:extLst>
        </xdr:cNvPr>
        <xdr:cNvSpPr/>
      </xdr:nvSpPr>
      <xdr:spPr>
        <a:xfrm>
          <a:off x="13652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165735</xdr:rowOff>
    </xdr:from>
    <xdr:to>
      <xdr:col>76</xdr:col>
      <xdr:colOff>114300</xdr:colOff>
      <xdr:row>39</xdr:row>
      <xdr:rowOff>34290</xdr:rowOff>
    </xdr:to>
    <xdr:cxnSp macro="">
      <xdr:nvCxnSpPr>
        <xdr:cNvPr id="535" name="直線コネクタ 534">
          <a:extLst>
            <a:ext uri="{FF2B5EF4-FFF2-40B4-BE49-F238E27FC236}">
              <a16:creationId xmlns:a16="http://schemas.microsoft.com/office/drawing/2014/main" id="{BF01BC27-DFF7-4F0D-93C5-E7CC1BE057CE}"/>
            </a:ext>
          </a:extLst>
        </xdr:cNvPr>
        <xdr:cNvCxnSpPr/>
      </xdr:nvCxnSpPr>
      <xdr:spPr>
        <a:xfrm>
          <a:off x="13703300" y="66808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76835</xdr:rowOff>
    </xdr:from>
    <xdr:to>
      <xdr:col>67</xdr:col>
      <xdr:colOff>101600</xdr:colOff>
      <xdr:row>39</xdr:row>
      <xdr:rowOff>6985</xdr:rowOff>
    </xdr:to>
    <xdr:sp macro="" textlink="">
      <xdr:nvSpPr>
        <xdr:cNvPr id="536" name="楕円 535">
          <a:extLst>
            <a:ext uri="{FF2B5EF4-FFF2-40B4-BE49-F238E27FC236}">
              <a16:creationId xmlns:a16="http://schemas.microsoft.com/office/drawing/2014/main" id="{5C8D0A26-7519-4713-8A85-0E5552DE4C14}"/>
            </a:ext>
          </a:extLst>
        </xdr:cNvPr>
        <xdr:cNvSpPr/>
      </xdr:nvSpPr>
      <xdr:spPr>
        <a:xfrm>
          <a:off x="12763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127635</xdr:rowOff>
    </xdr:from>
    <xdr:to>
      <xdr:col>71</xdr:col>
      <xdr:colOff>177800</xdr:colOff>
      <xdr:row>38</xdr:row>
      <xdr:rowOff>165735</xdr:rowOff>
    </xdr:to>
    <xdr:cxnSp macro="">
      <xdr:nvCxnSpPr>
        <xdr:cNvPr id="537" name="直線コネクタ 536">
          <a:extLst>
            <a:ext uri="{FF2B5EF4-FFF2-40B4-BE49-F238E27FC236}">
              <a16:creationId xmlns:a16="http://schemas.microsoft.com/office/drawing/2014/main" id="{E60087A5-00DE-434A-AED0-F3E2A7F87AEC}"/>
            </a:ext>
          </a:extLst>
        </xdr:cNvPr>
        <xdr:cNvCxnSpPr/>
      </xdr:nvCxnSpPr>
      <xdr:spPr>
        <a:xfrm>
          <a:off x="12814300" y="66427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1FF78325-2929-40FA-AE36-67EB553FE834}"/>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4A454C6B-734A-448D-BF50-7CEC57F3E0AD}"/>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E87AA21-51F5-4FE8-B265-C1D76ED92574}"/>
            </a:ext>
          </a:extLst>
        </xdr:cNvPr>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7DC475D6-04F5-43C5-955C-34CD5DE7C141}"/>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116222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EDD8B7C4-F067-4127-ABFD-0CB397600884}"/>
            </a:ext>
          </a:extLst>
        </xdr:cNvPr>
        <xdr:cNvSpPr txBox="1"/>
      </xdr:nvSpPr>
      <xdr:spPr>
        <a:xfrm>
          <a:off x="152660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76217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C904C9BD-4F19-42FA-892C-6D57FDD59674}"/>
            </a:ext>
          </a:extLst>
        </xdr:cNvPr>
        <xdr:cNvSpPr txBox="1"/>
      </xdr:nvSpPr>
      <xdr:spPr>
        <a:xfrm>
          <a:off x="143897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36212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51DEE299-4C84-4AA5-9308-92ED35585C0E}"/>
            </a:ext>
          </a:extLst>
        </xdr:cNvPr>
        <xdr:cNvSpPr txBox="1"/>
      </xdr:nvSpPr>
      <xdr:spPr>
        <a:xfrm>
          <a:off x="13500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169562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A43B290F-A100-4726-A4A1-2F4B0821F286}"/>
            </a:ext>
          </a:extLst>
        </xdr:cNvPr>
        <xdr:cNvSpPr txBox="1"/>
      </xdr:nvSpPr>
      <xdr:spPr>
        <a:xfrm>
          <a:off x="12611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222377E8-2414-45A9-A470-EA7B05DF164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81D19E8C-D21A-466B-A915-517AB098E3C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BF146E3D-AEC2-4329-A772-D9EDF177AAA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50F26372-C854-4AFF-877D-AEEAE3447E6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A3C20508-E57C-43BD-B756-75D5126A3FA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71911BD7-D256-4AB1-8E9A-A1425D75FBD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64557633-1DCA-4ED6-A755-9524DD674AB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B9BDBFC6-400B-45AE-8AB1-6716E9ED3FA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890E4C8E-C03C-4EE5-82D2-BC16CAA25E0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3CCC31-9740-490D-906E-F596BC68804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93E59570-B4AB-45B2-A45D-9A2E9F78338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15A5B018-FB64-423B-9FF5-3AB5EFF9F6F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B1FDD3D7-159C-4CBF-9A3C-E1514337422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C7925421-2DC2-4EAB-9BBB-BC3B65967B5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ECA152E5-9E26-4690-82F9-B32AAFF8FAE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2900DABC-3388-4F5C-9BE8-AFAA3025DF8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DC5A12C8-EE52-42DD-A13B-4F04DDE390F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AE88BBE1-5696-4918-BB96-A6956014895E}"/>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3977A234-95BE-48BC-8DC9-69784A6E0D3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2422AEA9-4598-4028-B727-57F51867C72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A7B13A5-2799-4E51-9406-6894F4DD525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DDB86165-EB69-41DA-91AD-FB3604382F05}"/>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6C3EDBA6-AF1F-43AE-A070-42B37BF72DE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E12FBADB-60AA-4CDC-B1DB-59F1089E69B8}"/>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65F27204-6862-4CF2-9BF9-7C2975FD2C98}"/>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ED4C1A93-C1F5-490B-AE18-2021FC067250}"/>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802D515-FA0F-4EA0-B85A-92809758D5C5}"/>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F265CE97-0254-4C5D-8E79-FB6A4ED14899}"/>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14F369AF-E577-424E-90D8-5CEDAA20D7D4}"/>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84139D30-4C76-4C6E-9ABE-EB574F7BFEEE}"/>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0DC4F579-357D-4C75-96EA-7FE23485961B}"/>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F740D3BB-6884-4431-86D4-20CB27BAB970}"/>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B576A906-EB7D-4587-A7FC-6252CFBBE36E}"/>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CD346277-8230-4F55-9291-5F130AAB4F55}"/>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85FE1DEF-EE0B-4B08-B5B3-9002493C138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A5E2E71-EF30-4160-B557-8150B483B26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F838E987-2CDD-4AD1-9D5A-DCAF141D39A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A91C441-A469-4525-BBB9-74FF0C051E8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09420FD-64DA-442F-B9A6-55DE07FAAA4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91870</xdr:rowOff>
    </xdr:from>
    <xdr:to>
      <xdr:col>116</xdr:col>
      <xdr:colOff>114300</xdr:colOff>
      <xdr:row>42</xdr:row>
      <xdr:rowOff>22020</xdr:rowOff>
    </xdr:to>
    <xdr:sp macro="" textlink="">
      <xdr:nvSpPr>
        <xdr:cNvPr id="585" name="楕円 584">
          <a:extLst>
            <a:ext uri="{FF2B5EF4-FFF2-40B4-BE49-F238E27FC236}">
              <a16:creationId xmlns:a16="http://schemas.microsoft.com/office/drawing/2014/main" id="{DA130BE3-E351-4C6C-B787-1EC2F40C4577}"/>
            </a:ext>
          </a:extLst>
        </xdr:cNvPr>
        <xdr:cNvSpPr/>
      </xdr:nvSpPr>
      <xdr:spPr>
        <a:xfrm>
          <a:off x="22110700" y="712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6797</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CF5CF4BC-4A01-45FB-A39A-0BDF96A30692}"/>
            </a:ext>
          </a:extLst>
        </xdr:cNvPr>
        <xdr:cNvSpPr txBox="1"/>
      </xdr:nvSpPr>
      <xdr:spPr>
        <a:xfrm>
          <a:off x="22199600" y="703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92119</xdr:rowOff>
    </xdr:from>
    <xdr:to>
      <xdr:col>112</xdr:col>
      <xdr:colOff>38100</xdr:colOff>
      <xdr:row>42</xdr:row>
      <xdr:rowOff>22269</xdr:rowOff>
    </xdr:to>
    <xdr:sp macro="" textlink="">
      <xdr:nvSpPr>
        <xdr:cNvPr id="587" name="楕円 586">
          <a:extLst>
            <a:ext uri="{FF2B5EF4-FFF2-40B4-BE49-F238E27FC236}">
              <a16:creationId xmlns:a16="http://schemas.microsoft.com/office/drawing/2014/main" id="{1F334B61-AA06-4C0A-A2AB-76EC32608EB8}"/>
            </a:ext>
          </a:extLst>
        </xdr:cNvPr>
        <xdr:cNvSpPr/>
      </xdr:nvSpPr>
      <xdr:spPr>
        <a:xfrm>
          <a:off x="21272500" y="712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142670</xdr:rowOff>
    </xdr:from>
    <xdr:to>
      <xdr:col>116</xdr:col>
      <xdr:colOff>63500</xdr:colOff>
      <xdr:row>41</xdr:row>
      <xdr:rowOff>142919</xdr:rowOff>
    </xdr:to>
    <xdr:cxnSp macro="">
      <xdr:nvCxnSpPr>
        <xdr:cNvPr id="588" name="直線コネクタ 587">
          <a:extLst>
            <a:ext uri="{FF2B5EF4-FFF2-40B4-BE49-F238E27FC236}">
              <a16:creationId xmlns:a16="http://schemas.microsoft.com/office/drawing/2014/main" id="{3CE11B37-7AB7-4839-B605-5A986ED9835F}"/>
            </a:ext>
          </a:extLst>
        </xdr:cNvPr>
        <xdr:cNvCxnSpPr/>
      </xdr:nvCxnSpPr>
      <xdr:spPr>
        <a:xfrm flipV="1">
          <a:off x="21323300" y="7172120"/>
          <a:ext cx="838200" cy="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92445</xdr:rowOff>
    </xdr:from>
    <xdr:to>
      <xdr:col>107</xdr:col>
      <xdr:colOff>101600</xdr:colOff>
      <xdr:row>42</xdr:row>
      <xdr:rowOff>22595</xdr:rowOff>
    </xdr:to>
    <xdr:sp macro="" textlink="">
      <xdr:nvSpPr>
        <xdr:cNvPr id="589" name="楕円 588">
          <a:extLst>
            <a:ext uri="{FF2B5EF4-FFF2-40B4-BE49-F238E27FC236}">
              <a16:creationId xmlns:a16="http://schemas.microsoft.com/office/drawing/2014/main" id="{4F751ED2-2030-4677-A3FE-0F0DB71AD504}"/>
            </a:ext>
          </a:extLst>
        </xdr:cNvPr>
        <xdr:cNvSpPr/>
      </xdr:nvSpPr>
      <xdr:spPr>
        <a:xfrm>
          <a:off x="20383500" y="71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142919</xdr:rowOff>
    </xdr:from>
    <xdr:to>
      <xdr:col>111</xdr:col>
      <xdr:colOff>177800</xdr:colOff>
      <xdr:row>41</xdr:row>
      <xdr:rowOff>143245</xdr:rowOff>
    </xdr:to>
    <xdr:cxnSp macro="">
      <xdr:nvCxnSpPr>
        <xdr:cNvPr id="590" name="直線コネクタ 589">
          <a:extLst>
            <a:ext uri="{FF2B5EF4-FFF2-40B4-BE49-F238E27FC236}">
              <a16:creationId xmlns:a16="http://schemas.microsoft.com/office/drawing/2014/main" id="{617E15B6-3876-4DC5-9EA4-B62B849D73BD}"/>
            </a:ext>
          </a:extLst>
        </xdr:cNvPr>
        <xdr:cNvCxnSpPr/>
      </xdr:nvCxnSpPr>
      <xdr:spPr>
        <a:xfrm flipV="1">
          <a:off x="20434300" y="7172369"/>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92692</xdr:rowOff>
    </xdr:from>
    <xdr:to>
      <xdr:col>102</xdr:col>
      <xdr:colOff>165100</xdr:colOff>
      <xdr:row>42</xdr:row>
      <xdr:rowOff>22842</xdr:rowOff>
    </xdr:to>
    <xdr:sp macro="" textlink="">
      <xdr:nvSpPr>
        <xdr:cNvPr id="591" name="楕円 590">
          <a:extLst>
            <a:ext uri="{FF2B5EF4-FFF2-40B4-BE49-F238E27FC236}">
              <a16:creationId xmlns:a16="http://schemas.microsoft.com/office/drawing/2014/main" id="{507D77E0-DDE0-4367-AF3D-9217F616A2A0}"/>
            </a:ext>
          </a:extLst>
        </xdr:cNvPr>
        <xdr:cNvSpPr/>
      </xdr:nvSpPr>
      <xdr:spPr>
        <a:xfrm>
          <a:off x="19494500" y="712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143245</xdr:rowOff>
    </xdr:from>
    <xdr:to>
      <xdr:col>107</xdr:col>
      <xdr:colOff>50800</xdr:colOff>
      <xdr:row>41</xdr:row>
      <xdr:rowOff>143492</xdr:rowOff>
    </xdr:to>
    <xdr:cxnSp macro="">
      <xdr:nvCxnSpPr>
        <xdr:cNvPr id="592" name="直線コネクタ 591">
          <a:extLst>
            <a:ext uri="{FF2B5EF4-FFF2-40B4-BE49-F238E27FC236}">
              <a16:creationId xmlns:a16="http://schemas.microsoft.com/office/drawing/2014/main" id="{E3FBE76E-B7BC-49A8-AA86-4B8A4311E2A8}"/>
            </a:ext>
          </a:extLst>
        </xdr:cNvPr>
        <xdr:cNvCxnSpPr/>
      </xdr:nvCxnSpPr>
      <xdr:spPr>
        <a:xfrm flipV="1">
          <a:off x="19545300" y="7172695"/>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93152</xdr:rowOff>
    </xdr:from>
    <xdr:to>
      <xdr:col>98</xdr:col>
      <xdr:colOff>38100</xdr:colOff>
      <xdr:row>42</xdr:row>
      <xdr:rowOff>23302</xdr:rowOff>
    </xdr:to>
    <xdr:sp macro="" textlink="">
      <xdr:nvSpPr>
        <xdr:cNvPr id="593" name="楕円 592">
          <a:extLst>
            <a:ext uri="{FF2B5EF4-FFF2-40B4-BE49-F238E27FC236}">
              <a16:creationId xmlns:a16="http://schemas.microsoft.com/office/drawing/2014/main" id="{89A4A08D-E006-4792-AC36-56E57A6D3E1A}"/>
            </a:ext>
          </a:extLst>
        </xdr:cNvPr>
        <xdr:cNvSpPr/>
      </xdr:nvSpPr>
      <xdr:spPr>
        <a:xfrm>
          <a:off x="18605500" y="71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143492</xdr:rowOff>
    </xdr:from>
    <xdr:to>
      <xdr:col>102</xdr:col>
      <xdr:colOff>114300</xdr:colOff>
      <xdr:row>41</xdr:row>
      <xdr:rowOff>143952</xdr:rowOff>
    </xdr:to>
    <xdr:cxnSp macro="">
      <xdr:nvCxnSpPr>
        <xdr:cNvPr id="594" name="直線コネクタ 593">
          <a:extLst>
            <a:ext uri="{FF2B5EF4-FFF2-40B4-BE49-F238E27FC236}">
              <a16:creationId xmlns:a16="http://schemas.microsoft.com/office/drawing/2014/main" id="{E69CF002-0E20-4664-8D04-CEE68D5E1C49}"/>
            </a:ext>
          </a:extLst>
        </xdr:cNvPr>
        <xdr:cNvCxnSpPr/>
      </xdr:nvCxnSpPr>
      <xdr:spPr>
        <a:xfrm flipV="1">
          <a:off x="18656300" y="7172942"/>
          <a:ext cx="889000" cy="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F88557E6-A2FB-4B50-93D8-F99DF00BB741}"/>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8F3C81C8-2D6F-4C0C-99EF-9C5463CA8FB4}"/>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F28C9512-D925-4080-A2D4-1B505DA18D5D}"/>
            </a:ext>
          </a:extLst>
        </xdr:cNvPr>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42FC2ABB-1AF1-457A-A538-9F978D482851}"/>
            </a:ext>
          </a:extLst>
        </xdr:cNvPr>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13396</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DBF0DCE1-E1AD-4E57-A48F-73F46ECB11B3}"/>
            </a:ext>
          </a:extLst>
        </xdr:cNvPr>
        <xdr:cNvSpPr txBox="1"/>
      </xdr:nvSpPr>
      <xdr:spPr>
        <a:xfrm>
          <a:off x="21043411" y="721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13722</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7080ADBD-DCA8-49B2-A6BD-8F58040638A2}"/>
            </a:ext>
          </a:extLst>
        </xdr:cNvPr>
        <xdr:cNvSpPr txBox="1"/>
      </xdr:nvSpPr>
      <xdr:spPr>
        <a:xfrm>
          <a:off x="20167111" y="721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13969</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92971249-9860-4760-972F-3B1E34D24181}"/>
            </a:ext>
          </a:extLst>
        </xdr:cNvPr>
        <xdr:cNvSpPr txBox="1"/>
      </xdr:nvSpPr>
      <xdr:spPr>
        <a:xfrm>
          <a:off x="19278111" y="72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14429</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A2F615F4-3A24-43F0-85D8-F85CC9093CFD}"/>
            </a:ext>
          </a:extLst>
        </xdr:cNvPr>
        <xdr:cNvSpPr txBox="1"/>
      </xdr:nvSpPr>
      <xdr:spPr>
        <a:xfrm>
          <a:off x="18389111" y="72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AC7265D-C992-430D-B93A-ABA5A2F9F06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F6BA6583-4EA9-43D1-9E77-A6B556E2A98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47E2627F-ED8D-4282-8C70-FAC80DDA956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1157FA02-FE41-447C-9D32-5A9318511B6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BA6A3228-612A-4563-92C1-2A7FE0E1914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EEBA34B6-3D83-4E56-AAB0-88753FE673A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2430A01D-97F0-47A5-BEAA-A5C0D603A31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AFEF1A0B-E3F0-4C61-A895-4D2929F86A2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12EC7582-A721-444D-BE0E-69E7531A588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3E0FB828-A090-4EDD-865F-F9450944347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C00C6849-5622-4594-9C2A-DB11DB1AF44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CBF5968E-40F6-4878-9009-7B3D4E47E92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F26B57EA-A678-4D0A-A224-0091121E8CC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2A04FBE6-2F74-4427-B54C-96E058376AD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B71BD629-1B7D-466F-B816-A4E65F99EF8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35E444D4-AE48-4334-93AB-34A2A9D8A4B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837953CD-8680-44B5-98BC-4BF19335106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0B62AF22-0817-4B42-AB7B-6CF2288B197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6025A538-EF6E-43B3-B4DC-67D791490DF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FD9121F0-E52D-43CF-BD85-DA2BBA4FF35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B1A3703F-B9FF-4687-B84B-0050C44B6CF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2BA9E2A4-DC97-4126-BF4F-313E9D2FD5F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D4C65905-B8E2-4FF4-B80B-D267B456DE4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F2DF104D-B37B-4413-BB6E-17F1B483AB3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55A082BF-27FB-4EC3-8348-3F7D96D1109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B6006662-F1A2-4B5E-92E5-C43713AC65BA}"/>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2EB40B30-E46E-49E6-8973-9D9CDD0559B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38EFBD82-49EC-4364-8CB5-086A6F9A5793}"/>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6B7A9FB3-19B9-4EA7-8195-BD863A31F7BC}"/>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C76337FC-C992-4479-A7D5-D58B0E133135}"/>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55B6A4C8-1D6E-44A5-A3E9-86A3F8DA4647}"/>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429C9B3A-CFFE-47F3-9FBF-275F6CF24D97}"/>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7EC2A607-EAB5-4C04-99D2-B821E1716ECB}"/>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DF0C7414-AD9B-4C43-BE18-F57D87E4B32C}"/>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39A75107-5F94-4070-A3A3-413933656E9D}"/>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0F9A1EF7-706F-4438-B436-7146D6AB3982}"/>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C1E8BDA5-6DF4-4DB2-AD2F-470D0731666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87953FEC-CC50-48D8-974D-B08F157D104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35D1BDFE-294C-4A1D-BD87-68BEB6C3950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9EFAAA1-0CAD-4341-9B53-0C1EF9D3574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26599AC-EFFE-43D8-B3BB-3712B5DD2BE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145143</xdr:rowOff>
    </xdr:from>
    <xdr:to>
      <xdr:col>85</xdr:col>
      <xdr:colOff>177800</xdr:colOff>
      <xdr:row>62</xdr:row>
      <xdr:rowOff>75293</xdr:rowOff>
    </xdr:to>
    <xdr:sp macro="" textlink="">
      <xdr:nvSpPr>
        <xdr:cNvPr id="644" name="楕円 643">
          <a:extLst>
            <a:ext uri="{FF2B5EF4-FFF2-40B4-BE49-F238E27FC236}">
              <a16:creationId xmlns:a16="http://schemas.microsoft.com/office/drawing/2014/main" id="{4B2F0A99-D1C3-469F-AAF5-4EC59286926F}"/>
            </a:ext>
          </a:extLst>
        </xdr:cNvPr>
        <xdr:cNvSpPr/>
      </xdr:nvSpPr>
      <xdr:spPr>
        <a:xfrm>
          <a:off x="162687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123570</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D9D1F05F-8992-4252-B323-0912E7E77EF8}"/>
            </a:ext>
          </a:extLst>
        </xdr:cNvPr>
        <xdr:cNvSpPr txBox="1"/>
      </xdr:nvSpPr>
      <xdr:spPr>
        <a:xfrm>
          <a:off x="16357600"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112485</xdr:rowOff>
    </xdr:from>
    <xdr:to>
      <xdr:col>81</xdr:col>
      <xdr:colOff>101600</xdr:colOff>
      <xdr:row>62</xdr:row>
      <xdr:rowOff>42635</xdr:rowOff>
    </xdr:to>
    <xdr:sp macro="" textlink="">
      <xdr:nvSpPr>
        <xdr:cNvPr id="646" name="楕円 645">
          <a:extLst>
            <a:ext uri="{FF2B5EF4-FFF2-40B4-BE49-F238E27FC236}">
              <a16:creationId xmlns:a16="http://schemas.microsoft.com/office/drawing/2014/main" id="{A1724F6D-E19D-487C-A57A-FFD6C488FD35}"/>
            </a:ext>
          </a:extLst>
        </xdr:cNvPr>
        <xdr:cNvSpPr/>
      </xdr:nvSpPr>
      <xdr:spPr>
        <a:xfrm>
          <a:off x="154305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163285</xdr:rowOff>
    </xdr:from>
    <xdr:to>
      <xdr:col>85</xdr:col>
      <xdr:colOff>127000</xdr:colOff>
      <xdr:row>62</xdr:row>
      <xdr:rowOff>24493</xdr:rowOff>
    </xdr:to>
    <xdr:cxnSp macro="">
      <xdr:nvCxnSpPr>
        <xdr:cNvPr id="647" name="直線コネクタ 646">
          <a:extLst>
            <a:ext uri="{FF2B5EF4-FFF2-40B4-BE49-F238E27FC236}">
              <a16:creationId xmlns:a16="http://schemas.microsoft.com/office/drawing/2014/main" id="{F4C9231D-0582-4C24-83A9-2F2648023E30}"/>
            </a:ext>
          </a:extLst>
        </xdr:cNvPr>
        <xdr:cNvCxnSpPr/>
      </xdr:nvCxnSpPr>
      <xdr:spPr>
        <a:xfrm>
          <a:off x="15481300" y="1062173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79828</xdr:rowOff>
    </xdr:from>
    <xdr:to>
      <xdr:col>76</xdr:col>
      <xdr:colOff>165100</xdr:colOff>
      <xdr:row>62</xdr:row>
      <xdr:rowOff>9978</xdr:rowOff>
    </xdr:to>
    <xdr:sp macro="" textlink="">
      <xdr:nvSpPr>
        <xdr:cNvPr id="648" name="楕円 647">
          <a:extLst>
            <a:ext uri="{FF2B5EF4-FFF2-40B4-BE49-F238E27FC236}">
              <a16:creationId xmlns:a16="http://schemas.microsoft.com/office/drawing/2014/main" id="{563B93B2-46C8-4D6E-88A0-01ED71ED511D}"/>
            </a:ext>
          </a:extLst>
        </xdr:cNvPr>
        <xdr:cNvSpPr/>
      </xdr:nvSpPr>
      <xdr:spPr>
        <a:xfrm>
          <a:off x="14541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130628</xdr:rowOff>
    </xdr:from>
    <xdr:to>
      <xdr:col>81</xdr:col>
      <xdr:colOff>50800</xdr:colOff>
      <xdr:row>61</xdr:row>
      <xdr:rowOff>163285</xdr:rowOff>
    </xdr:to>
    <xdr:cxnSp macro="">
      <xdr:nvCxnSpPr>
        <xdr:cNvPr id="649" name="直線コネクタ 648">
          <a:extLst>
            <a:ext uri="{FF2B5EF4-FFF2-40B4-BE49-F238E27FC236}">
              <a16:creationId xmlns:a16="http://schemas.microsoft.com/office/drawing/2014/main" id="{D3919395-F8CA-4447-957D-E010FE93EE49}"/>
            </a:ext>
          </a:extLst>
        </xdr:cNvPr>
        <xdr:cNvCxnSpPr/>
      </xdr:nvCxnSpPr>
      <xdr:spPr>
        <a:xfrm>
          <a:off x="14592300" y="1058907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47172</xdr:rowOff>
    </xdr:from>
    <xdr:to>
      <xdr:col>72</xdr:col>
      <xdr:colOff>38100</xdr:colOff>
      <xdr:row>61</xdr:row>
      <xdr:rowOff>148772</xdr:rowOff>
    </xdr:to>
    <xdr:sp macro="" textlink="">
      <xdr:nvSpPr>
        <xdr:cNvPr id="650" name="楕円 649">
          <a:extLst>
            <a:ext uri="{FF2B5EF4-FFF2-40B4-BE49-F238E27FC236}">
              <a16:creationId xmlns:a16="http://schemas.microsoft.com/office/drawing/2014/main" id="{54B8708C-27D0-425B-B5D1-3FA9AD4C5C53}"/>
            </a:ext>
          </a:extLst>
        </xdr:cNvPr>
        <xdr:cNvSpPr/>
      </xdr:nvSpPr>
      <xdr:spPr>
        <a:xfrm>
          <a:off x="13652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97972</xdr:rowOff>
    </xdr:from>
    <xdr:to>
      <xdr:col>76</xdr:col>
      <xdr:colOff>114300</xdr:colOff>
      <xdr:row>61</xdr:row>
      <xdr:rowOff>130628</xdr:rowOff>
    </xdr:to>
    <xdr:cxnSp macro="">
      <xdr:nvCxnSpPr>
        <xdr:cNvPr id="651" name="直線コネクタ 650">
          <a:extLst>
            <a:ext uri="{FF2B5EF4-FFF2-40B4-BE49-F238E27FC236}">
              <a16:creationId xmlns:a16="http://schemas.microsoft.com/office/drawing/2014/main" id="{70E44AF5-F552-4279-9AF1-069FD26E3A1E}"/>
            </a:ext>
          </a:extLst>
        </xdr:cNvPr>
        <xdr:cNvCxnSpPr/>
      </xdr:nvCxnSpPr>
      <xdr:spPr>
        <a:xfrm>
          <a:off x="13703300" y="105564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14515</xdr:rowOff>
    </xdr:from>
    <xdr:to>
      <xdr:col>67</xdr:col>
      <xdr:colOff>101600</xdr:colOff>
      <xdr:row>61</xdr:row>
      <xdr:rowOff>116115</xdr:rowOff>
    </xdr:to>
    <xdr:sp macro="" textlink="">
      <xdr:nvSpPr>
        <xdr:cNvPr id="652" name="楕円 651">
          <a:extLst>
            <a:ext uri="{FF2B5EF4-FFF2-40B4-BE49-F238E27FC236}">
              <a16:creationId xmlns:a16="http://schemas.microsoft.com/office/drawing/2014/main" id="{C8E84B38-209B-4F0C-B378-8A7D88ED8749}"/>
            </a:ext>
          </a:extLst>
        </xdr:cNvPr>
        <xdr:cNvSpPr/>
      </xdr:nvSpPr>
      <xdr:spPr>
        <a:xfrm>
          <a:off x="12763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65315</xdr:rowOff>
    </xdr:from>
    <xdr:to>
      <xdr:col>71</xdr:col>
      <xdr:colOff>177800</xdr:colOff>
      <xdr:row>61</xdr:row>
      <xdr:rowOff>97972</xdr:rowOff>
    </xdr:to>
    <xdr:cxnSp macro="">
      <xdr:nvCxnSpPr>
        <xdr:cNvPr id="653" name="直線コネクタ 652">
          <a:extLst>
            <a:ext uri="{FF2B5EF4-FFF2-40B4-BE49-F238E27FC236}">
              <a16:creationId xmlns:a16="http://schemas.microsoft.com/office/drawing/2014/main" id="{2D6CBD12-851D-4B3A-BE24-FB05912D0272}"/>
            </a:ext>
          </a:extLst>
        </xdr:cNvPr>
        <xdr:cNvCxnSpPr/>
      </xdr:nvCxnSpPr>
      <xdr:spPr>
        <a:xfrm>
          <a:off x="12814300" y="1052376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DA3BCA8F-35D3-43C6-A74B-A94688A130E8}"/>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DFA2B010-1147-467F-AE5A-248858F038EE}"/>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BD9B2EFE-3410-45AA-BA22-8EF41E271103}"/>
            </a:ext>
          </a:extLst>
        </xdr:cNvPr>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B9E2D46C-1BC1-46F0-9F78-424F3D035178}"/>
            </a:ext>
          </a:extLst>
        </xdr:cNvPr>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33762</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3BA729CC-A88D-41F6-BFF4-B6A36FBB7273}"/>
            </a:ext>
          </a:extLst>
        </xdr:cNvPr>
        <xdr:cNvSpPr txBox="1"/>
      </xdr:nvSpPr>
      <xdr:spPr>
        <a:xfrm>
          <a:off x="15266044"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1105</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19E50CED-929B-41F3-A26D-30008182BF2E}"/>
            </a:ext>
          </a:extLst>
        </xdr:cNvPr>
        <xdr:cNvSpPr txBox="1"/>
      </xdr:nvSpPr>
      <xdr:spPr>
        <a:xfrm>
          <a:off x="143897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139899</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BF1A2D85-D522-4D3E-B10F-658D7D89FCA9}"/>
            </a:ext>
          </a:extLst>
        </xdr:cNvPr>
        <xdr:cNvSpPr txBox="1"/>
      </xdr:nvSpPr>
      <xdr:spPr>
        <a:xfrm>
          <a:off x="13500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107242</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CE5EA2DE-B083-41A4-9E14-52A91BB6876D}"/>
            </a:ext>
          </a:extLst>
        </xdr:cNvPr>
        <xdr:cNvSpPr txBox="1"/>
      </xdr:nvSpPr>
      <xdr:spPr>
        <a:xfrm>
          <a:off x="12611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4A7B4B6C-47F6-480B-A941-019E9701509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D06BE4FF-B9F9-41BB-B26A-9D70887C7BE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91BAD608-A362-4F13-8811-15AA3C41E94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8227AB79-F345-451E-870B-2527CC9CAA8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756334FB-8919-48CC-83E1-6821954C4C9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438A7EAE-0246-4CCD-804F-7F0FE97B2E4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9455FEBF-D08E-4E74-8E20-D506E79C09D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68846C5A-FEB9-42FE-9D9F-73A52CF7551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C7C0E72B-513F-4726-90BD-34584D02ABA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9B5A2D38-9B34-45CA-ADB4-5D34BCFAF6F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24660AC8-B644-49B3-9ACC-BEFEB676781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F1B16EBA-42D6-4FE3-8307-F8AA586ED40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B1AA0159-0CC7-4EDC-8526-41E36F8C8C8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91218CF3-BCDD-45AE-9873-EB0F9DBBFF5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E99F5D16-E2AE-42DD-B7E9-E2AE943CD4F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457828AE-5CCF-4D66-A043-79520E36C92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6A60CCB8-508C-404C-AA91-AE69CDEF5C5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F29BBDED-D62F-4992-9F33-F3D8CB6AF27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23D2AC73-1AC6-46D1-B2C9-26BAE739D38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31A2FBB3-D5AB-4CB2-A49A-A0B57BCD27F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C614AE1F-E7BE-4C2C-BEC7-686B2DC5C14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3D3260F7-EDA9-4EBF-92B3-19F5510CF6F6}"/>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5620855F-2DAD-4DBD-A14C-05C57AB2FFDE}"/>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F27E062B-4445-4B57-AC17-8827C52DFC95}"/>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1E2EE468-0B7C-4F0D-B741-0F8177017555}"/>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F63C0E44-F671-4D45-87F4-E96CF8866110}"/>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D9B68C82-2C28-4BBE-9A8C-C2B3BD894DE3}"/>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D1B6312B-F2AD-4477-9B61-DE44A62C20DC}"/>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B62D073C-7D5E-42E8-B0A2-BEAC810B4D4D}"/>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A49E0BCD-C950-498F-B612-DBDA2E7A4A45}"/>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7DEB104F-E072-47B5-84F8-67088221CAAD}"/>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F8BDAB32-4BE7-42C7-89E2-E64940DF572B}"/>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DC75AFED-F351-4EF8-AFA6-0DBE45450FC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1AB96F41-07F8-4773-B25F-894085CFE77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38A67FE3-CE16-41A2-8CCB-65F1D51176A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AF8D40E5-DF24-44B5-A956-8D3AE6AA7B1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38C2131D-F90C-49EC-8533-79807121074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61214</xdr:rowOff>
    </xdr:from>
    <xdr:to>
      <xdr:col>116</xdr:col>
      <xdr:colOff>114300</xdr:colOff>
      <xdr:row>63</xdr:row>
      <xdr:rowOff>162814</xdr:rowOff>
    </xdr:to>
    <xdr:sp macro="" textlink="">
      <xdr:nvSpPr>
        <xdr:cNvPr id="699" name="楕円 698">
          <a:extLst>
            <a:ext uri="{FF2B5EF4-FFF2-40B4-BE49-F238E27FC236}">
              <a16:creationId xmlns:a16="http://schemas.microsoft.com/office/drawing/2014/main" id="{D57ED916-4C47-4FE0-B392-09D85AEE976C}"/>
            </a:ext>
          </a:extLst>
        </xdr:cNvPr>
        <xdr:cNvSpPr/>
      </xdr:nvSpPr>
      <xdr:spPr>
        <a:xfrm>
          <a:off x="221107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147591</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FE9A480C-1715-4550-B90A-A4CF4E2F4E6C}"/>
            </a:ext>
          </a:extLst>
        </xdr:cNvPr>
        <xdr:cNvSpPr txBox="1"/>
      </xdr:nvSpPr>
      <xdr:spPr>
        <a:xfrm>
          <a:off x="22199600" y="107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61214</xdr:rowOff>
    </xdr:from>
    <xdr:to>
      <xdr:col>112</xdr:col>
      <xdr:colOff>38100</xdr:colOff>
      <xdr:row>63</xdr:row>
      <xdr:rowOff>162814</xdr:rowOff>
    </xdr:to>
    <xdr:sp macro="" textlink="">
      <xdr:nvSpPr>
        <xdr:cNvPr id="701" name="楕円 700">
          <a:extLst>
            <a:ext uri="{FF2B5EF4-FFF2-40B4-BE49-F238E27FC236}">
              <a16:creationId xmlns:a16="http://schemas.microsoft.com/office/drawing/2014/main" id="{A0410932-27FB-4B3F-944F-BA39C0DB5C38}"/>
            </a:ext>
          </a:extLst>
        </xdr:cNvPr>
        <xdr:cNvSpPr/>
      </xdr:nvSpPr>
      <xdr:spPr>
        <a:xfrm>
          <a:off x="21272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112014</xdr:rowOff>
    </xdr:from>
    <xdr:to>
      <xdr:col>116</xdr:col>
      <xdr:colOff>63500</xdr:colOff>
      <xdr:row>63</xdr:row>
      <xdr:rowOff>112014</xdr:rowOff>
    </xdr:to>
    <xdr:cxnSp macro="">
      <xdr:nvCxnSpPr>
        <xdr:cNvPr id="702" name="直線コネクタ 701">
          <a:extLst>
            <a:ext uri="{FF2B5EF4-FFF2-40B4-BE49-F238E27FC236}">
              <a16:creationId xmlns:a16="http://schemas.microsoft.com/office/drawing/2014/main" id="{A906E1BD-3A96-4F5D-A6D1-6161F93BB356}"/>
            </a:ext>
          </a:extLst>
        </xdr:cNvPr>
        <xdr:cNvCxnSpPr/>
      </xdr:nvCxnSpPr>
      <xdr:spPr>
        <a:xfrm>
          <a:off x="21323300" y="10913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61214</xdr:rowOff>
    </xdr:from>
    <xdr:to>
      <xdr:col>107</xdr:col>
      <xdr:colOff>101600</xdr:colOff>
      <xdr:row>63</xdr:row>
      <xdr:rowOff>162814</xdr:rowOff>
    </xdr:to>
    <xdr:sp macro="" textlink="">
      <xdr:nvSpPr>
        <xdr:cNvPr id="703" name="楕円 702">
          <a:extLst>
            <a:ext uri="{FF2B5EF4-FFF2-40B4-BE49-F238E27FC236}">
              <a16:creationId xmlns:a16="http://schemas.microsoft.com/office/drawing/2014/main" id="{EA9D5423-8ADB-4CB5-B3C5-CE9BAD391806}"/>
            </a:ext>
          </a:extLst>
        </xdr:cNvPr>
        <xdr:cNvSpPr/>
      </xdr:nvSpPr>
      <xdr:spPr>
        <a:xfrm>
          <a:off x="20383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112014</xdr:rowOff>
    </xdr:from>
    <xdr:to>
      <xdr:col>111</xdr:col>
      <xdr:colOff>177800</xdr:colOff>
      <xdr:row>63</xdr:row>
      <xdr:rowOff>112014</xdr:rowOff>
    </xdr:to>
    <xdr:cxnSp macro="">
      <xdr:nvCxnSpPr>
        <xdr:cNvPr id="704" name="直線コネクタ 703">
          <a:extLst>
            <a:ext uri="{FF2B5EF4-FFF2-40B4-BE49-F238E27FC236}">
              <a16:creationId xmlns:a16="http://schemas.microsoft.com/office/drawing/2014/main" id="{80E3FFB5-EC1B-45A3-822E-0F310353D2FC}"/>
            </a:ext>
          </a:extLst>
        </xdr:cNvPr>
        <xdr:cNvCxnSpPr/>
      </xdr:nvCxnSpPr>
      <xdr:spPr>
        <a:xfrm>
          <a:off x="20434300" y="1091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61214</xdr:rowOff>
    </xdr:from>
    <xdr:to>
      <xdr:col>102</xdr:col>
      <xdr:colOff>165100</xdr:colOff>
      <xdr:row>63</xdr:row>
      <xdr:rowOff>162814</xdr:rowOff>
    </xdr:to>
    <xdr:sp macro="" textlink="">
      <xdr:nvSpPr>
        <xdr:cNvPr id="705" name="楕円 704">
          <a:extLst>
            <a:ext uri="{FF2B5EF4-FFF2-40B4-BE49-F238E27FC236}">
              <a16:creationId xmlns:a16="http://schemas.microsoft.com/office/drawing/2014/main" id="{CA74D343-6E8F-4E98-B892-439509001DB2}"/>
            </a:ext>
          </a:extLst>
        </xdr:cNvPr>
        <xdr:cNvSpPr/>
      </xdr:nvSpPr>
      <xdr:spPr>
        <a:xfrm>
          <a:off x="19494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112014</xdr:rowOff>
    </xdr:from>
    <xdr:to>
      <xdr:col>107</xdr:col>
      <xdr:colOff>50800</xdr:colOff>
      <xdr:row>63</xdr:row>
      <xdr:rowOff>112014</xdr:rowOff>
    </xdr:to>
    <xdr:cxnSp macro="">
      <xdr:nvCxnSpPr>
        <xdr:cNvPr id="706" name="直線コネクタ 705">
          <a:extLst>
            <a:ext uri="{FF2B5EF4-FFF2-40B4-BE49-F238E27FC236}">
              <a16:creationId xmlns:a16="http://schemas.microsoft.com/office/drawing/2014/main" id="{23B80877-B234-4EA8-A2F2-3A3DF165B7B2}"/>
            </a:ext>
          </a:extLst>
        </xdr:cNvPr>
        <xdr:cNvCxnSpPr/>
      </xdr:nvCxnSpPr>
      <xdr:spPr>
        <a:xfrm>
          <a:off x="19545300" y="1091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65786</xdr:rowOff>
    </xdr:from>
    <xdr:to>
      <xdr:col>98</xdr:col>
      <xdr:colOff>38100</xdr:colOff>
      <xdr:row>63</xdr:row>
      <xdr:rowOff>167386</xdr:rowOff>
    </xdr:to>
    <xdr:sp macro="" textlink="">
      <xdr:nvSpPr>
        <xdr:cNvPr id="707" name="楕円 706">
          <a:extLst>
            <a:ext uri="{FF2B5EF4-FFF2-40B4-BE49-F238E27FC236}">
              <a16:creationId xmlns:a16="http://schemas.microsoft.com/office/drawing/2014/main" id="{D2E9F103-A668-436F-A50D-8E84BAB5E3D3}"/>
            </a:ext>
          </a:extLst>
        </xdr:cNvPr>
        <xdr:cNvSpPr/>
      </xdr:nvSpPr>
      <xdr:spPr>
        <a:xfrm>
          <a:off x="18605500" y="108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112014</xdr:rowOff>
    </xdr:from>
    <xdr:to>
      <xdr:col>102</xdr:col>
      <xdr:colOff>114300</xdr:colOff>
      <xdr:row>63</xdr:row>
      <xdr:rowOff>116586</xdr:rowOff>
    </xdr:to>
    <xdr:cxnSp macro="">
      <xdr:nvCxnSpPr>
        <xdr:cNvPr id="708" name="直線コネクタ 707">
          <a:extLst>
            <a:ext uri="{FF2B5EF4-FFF2-40B4-BE49-F238E27FC236}">
              <a16:creationId xmlns:a16="http://schemas.microsoft.com/office/drawing/2014/main" id="{C55E7982-4788-428C-B3B7-A42CF329437E}"/>
            </a:ext>
          </a:extLst>
        </xdr:cNvPr>
        <xdr:cNvCxnSpPr/>
      </xdr:nvCxnSpPr>
      <xdr:spPr>
        <a:xfrm flipV="1">
          <a:off x="18656300" y="10913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a:extLst>
            <a:ext uri="{FF2B5EF4-FFF2-40B4-BE49-F238E27FC236}">
              <a16:creationId xmlns:a16="http://schemas.microsoft.com/office/drawing/2014/main" id="{4D48BF52-B949-4559-AB3E-F128363ACC57}"/>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a:extLst>
            <a:ext uri="{FF2B5EF4-FFF2-40B4-BE49-F238E27FC236}">
              <a16:creationId xmlns:a16="http://schemas.microsoft.com/office/drawing/2014/main" id="{B763B868-6700-46E5-8757-811F3FAD45DA}"/>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711" name="n_3aveValue【保健センター・保健所】&#10;一人当たり面積">
          <a:extLst>
            <a:ext uri="{FF2B5EF4-FFF2-40B4-BE49-F238E27FC236}">
              <a16:creationId xmlns:a16="http://schemas.microsoft.com/office/drawing/2014/main" id="{519500FD-7F9A-4247-A0E9-2EB5CBF60AFC}"/>
            </a:ext>
          </a:extLst>
        </xdr:cNvPr>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2" name="n_4aveValue【保健センター・保健所】&#10;一人当たり面積">
          <a:extLst>
            <a:ext uri="{FF2B5EF4-FFF2-40B4-BE49-F238E27FC236}">
              <a16:creationId xmlns:a16="http://schemas.microsoft.com/office/drawing/2014/main" id="{D47B8ACB-4528-4D5B-A977-BED1D79ECFF8}"/>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153941</xdr:rowOff>
    </xdr:from>
    <xdr:ext cx="469744" cy="259045"/>
    <xdr:sp macro="" textlink="">
      <xdr:nvSpPr>
        <xdr:cNvPr id="713" name="n_1mainValue【保健センター・保健所】&#10;一人当たり面積">
          <a:extLst>
            <a:ext uri="{FF2B5EF4-FFF2-40B4-BE49-F238E27FC236}">
              <a16:creationId xmlns:a16="http://schemas.microsoft.com/office/drawing/2014/main" id="{1164F3BC-4CB5-4986-85F5-909AD004D55D}"/>
            </a:ext>
          </a:extLst>
        </xdr:cNvPr>
        <xdr:cNvSpPr txBox="1"/>
      </xdr:nvSpPr>
      <xdr:spPr>
        <a:xfrm>
          <a:off x="210757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153941</xdr:rowOff>
    </xdr:from>
    <xdr:ext cx="469744" cy="259045"/>
    <xdr:sp macro="" textlink="">
      <xdr:nvSpPr>
        <xdr:cNvPr id="714" name="n_2mainValue【保健センター・保健所】&#10;一人当たり面積">
          <a:extLst>
            <a:ext uri="{FF2B5EF4-FFF2-40B4-BE49-F238E27FC236}">
              <a16:creationId xmlns:a16="http://schemas.microsoft.com/office/drawing/2014/main" id="{7E1611A2-E444-4BC0-B6A3-C54F594B3C07}"/>
            </a:ext>
          </a:extLst>
        </xdr:cNvPr>
        <xdr:cNvSpPr txBox="1"/>
      </xdr:nvSpPr>
      <xdr:spPr>
        <a:xfrm>
          <a:off x="201994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153941</xdr:rowOff>
    </xdr:from>
    <xdr:ext cx="469744" cy="259045"/>
    <xdr:sp macro="" textlink="">
      <xdr:nvSpPr>
        <xdr:cNvPr id="715" name="n_3mainValue【保健センター・保健所】&#10;一人当たり面積">
          <a:extLst>
            <a:ext uri="{FF2B5EF4-FFF2-40B4-BE49-F238E27FC236}">
              <a16:creationId xmlns:a16="http://schemas.microsoft.com/office/drawing/2014/main" id="{DF6B0669-D9E5-4C05-B4F0-01560D87F79F}"/>
            </a:ext>
          </a:extLst>
        </xdr:cNvPr>
        <xdr:cNvSpPr txBox="1"/>
      </xdr:nvSpPr>
      <xdr:spPr>
        <a:xfrm>
          <a:off x="193104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158513</xdr:rowOff>
    </xdr:from>
    <xdr:ext cx="469744" cy="259045"/>
    <xdr:sp macro="" textlink="">
      <xdr:nvSpPr>
        <xdr:cNvPr id="716" name="n_4mainValue【保健センター・保健所】&#10;一人当たり面積">
          <a:extLst>
            <a:ext uri="{FF2B5EF4-FFF2-40B4-BE49-F238E27FC236}">
              <a16:creationId xmlns:a16="http://schemas.microsoft.com/office/drawing/2014/main" id="{35DEA00A-2653-4B08-A545-3F1E4DCE71A5}"/>
            </a:ext>
          </a:extLst>
        </xdr:cNvPr>
        <xdr:cNvSpPr txBox="1"/>
      </xdr:nvSpPr>
      <xdr:spPr>
        <a:xfrm>
          <a:off x="18421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28A9A4C4-414A-4E38-87FD-8E95F6B6C85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71703759-9F6A-48FE-86C1-EA2C5ECB8B1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1DF9F0FC-E08A-400B-A700-CB257F35649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89C4D55B-FCFB-4E12-938C-E186909D437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96099DDB-0209-416C-AB40-C1D6FADD2F6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ACBD9EB4-5909-4D64-B0CE-92A80A1537A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2C9C7313-0A63-4948-9376-D7C1E09C5E8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5577F921-3471-406F-B8C7-65C1934B980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29D01375-1CD2-4677-B810-1C648299D07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82A1498F-F55A-4330-9D33-0A71A21A03F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90B05E1-331C-4DA8-BF2C-50136873B4D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346E0D8A-1F96-4D3E-A881-FC49EBBE31E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E6475AD1-6129-446D-86E2-D01B6A45449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47418242-B20E-47AA-B640-B7ED9DC1EB4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ACEFF03-BA0F-40F6-BCE9-0F327AFE2C9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55CC7B5A-CCEF-4D4A-B112-AC034D4AB6C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44EBC7C7-CF39-4189-8726-E01B5EC0644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B4B8CA27-909C-4B6F-B2EF-A2F5157E7F0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FC3C8B69-A33D-4218-8478-95B7D265B52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1B673DA7-BD2C-4DFC-8376-E5169B7FE66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999CC75B-01FB-48A6-AEC5-184F73C680E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B7716689-45BB-4C82-A185-02226257DC0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02BC9F87-5FCE-4BDB-A42A-E64A388D344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A4BF7078-7E38-4277-AE21-7C160440757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0F5187FA-2AEA-4838-BEB7-B2030DE8EC9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F644881B-4A69-47C5-864B-5EF8B09F1F9E}"/>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9D42C8A9-4891-41E3-AF9D-CF0CB977D60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12D0119A-792B-4D9C-A4CB-C7394F98728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75FF1F6C-EFC2-4E63-9AC4-C22289ACDFA4}"/>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6DAE1562-E7FF-4D32-8CAC-876751C79435}"/>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0760697A-9A1F-4E48-84B4-658ECC70E8AB}"/>
            </a:ext>
          </a:extLst>
        </xdr:cNvPr>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F120E54B-8FA1-4EAF-BDCA-6F2A4AF717BB}"/>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FA79C27B-F089-4D06-B2B2-A3423BFA29FD}"/>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D46650CA-5E8B-4C92-9959-E6E6A92C4E5C}"/>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9801908A-725C-43D7-B5A8-2D19EE089F3C}"/>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82E645F2-43AA-4878-9B65-750358AAFEE0}"/>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A081A8A6-5A44-4184-B833-2C4BEC1B833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50487152-7C04-4110-A0A3-DE8A1C62232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7930CA57-DD2C-4BAB-9030-F3C8550EE35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A5DACA11-A9F8-4F7A-A151-055F13DBD15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4C8B1A87-2722-4AF7-BE01-4AC41E458D4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31387</xdr:rowOff>
    </xdr:from>
    <xdr:to>
      <xdr:col>85</xdr:col>
      <xdr:colOff>177800</xdr:colOff>
      <xdr:row>84</xdr:row>
      <xdr:rowOff>132987</xdr:rowOff>
    </xdr:to>
    <xdr:sp macro="" textlink="">
      <xdr:nvSpPr>
        <xdr:cNvPr id="758" name="楕円 757">
          <a:extLst>
            <a:ext uri="{FF2B5EF4-FFF2-40B4-BE49-F238E27FC236}">
              <a16:creationId xmlns:a16="http://schemas.microsoft.com/office/drawing/2014/main" id="{252A8499-47D1-437B-9FC3-7B2BAC8559FE}"/>
            </a:ext>
          </a:extLst>
        </xdr:cNvPr>
        <xdr:cNvSpPr/>
      </xdr:nvSpPr>
      <xdr:spPr>
        <a:xfrm>
          <a:off x="162687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9814</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73DC8EC6-E40F-4EF4-A5FE-99AC637E64ED}"/>
            </a:ext>
          </a:extLst>
        </xdr:cNvPr>
        <xdr:cNvSpPr txBox="1"/>
      </xdr:nvSpPr>
      <xdr:spPr>
        <a:xfrm>
          <a:off x="16357600"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363</xdr:rowOff>
    </xdr:from>
    <xdr:to>
      <xdr:col>81</xdr:col>
      <xdr:colOff>101600</xdr:colOff>
      <xdr:row>84</xdr:row>
      <xdr:rowOff>101963</xdr:rowOff>
    </xdr:to>
    <xdr:sp macro="" textlink="">
      <xdr:nvSpPr>
        <xdr:cNvPr id="760" name="楕円 759">
          <a:extLst>
            <a:ext uri="{FF2B5EF4-FFF2-40B4-BE49-F238E27FC236}">
              <a16:creationId xmlns:a16="http://schemas.microsoft.com/office/drawing/2014/main" id="{847CCFD6-8044-4234-A08B-8B80107770F1}"/>
            </a:ext>
          </a:extLst>
        </xdr:cNvPr>
        <xdr:cNvSpPr/>
      </xdr:nvSpPr>
      <xdr:spPr>
        <a:xfrm>
          <a:off x="154305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51163</xdr:rowOff>
    </xdr:from>
    <xdr:to>
      <xdr:col>85</xdr:col>
      <xdr:colOff>127000</xdr:colOff>
      <xdr:row>84</xdr:row>
      <xdr:rowOff>82187</xdr:rowOff>
    </xdr:to>
    <xdr:cxnSp macro="">
      <xdr:nvCxnSpPr>
        <xdr:cNvPr id="761" name="直線コネクタ 760">
          <a:extLst>
            <a:ext uri="{FF2B5EF4-FFF2-40B4-BE49-F238E27FC236}">
              <a16:creationId xmlns:a16="http://schemas.microsoft.com/office/drawing/2014/main" id="{1E8B288F-DE24-42FB-AE14-C87EEB5E6C27}"/>
            </a:ext>
          </a:extLst>
        </xdr:cNvPr>
        <xdr:cNvCxnSpPr/>
      </xdr:nvCxnSpPr>
      <xdr:spPr>
        <a:xfrm>
          <a:off x="15481300" y="1445296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26488</xdr:rowOff>
    </xdr:from>
    <xdr:to>
      <xdr:col>76</xdr:col>
      <xdr:colOff>165100</xdr:colOff>
      <xdr:row>84</xdr:row>
      <xdr:rowOff>128088</xdr:rowOff>
    </xdr:to>
    <xdr:sp macro="" textlink="">
      <xdr:nvSpPr>
        <xdr:cNvPr id="762" name="楕円 761">
          <a:extLst>
            <a:ext uri="{FF2B5EF4-FFF2-40B4-BE49-F238E27FC236}">
              <a16:creationId xmlns:a16="http://schemas.microsoft.com/office/drawing/2014/main" id="{35E08781-8439-4F39-A989-BD9915E1B6F6}"/>
            </a:ext>
          </a:extLst>
        </xdr:cNvPr>
        <xdr:cNvSpPr/>
      </xdr:nvSpPr>
      <xdr:spPr>
        <a:xfrm>
          <a:off x="14541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51163</xdr:rowOff>
    </xdr:from>
    <xdr:to>
      <xdr:col>81</xdr:col>
      <xdr:colOff>50800</xdr:colOff>
      <xdr:row>84</xdr:row>
      <xdr:rowOff>77288</xdr:rowOff>
    </xdr:to>
    <xdr:cxnSp macro="">
      <xdr:nvCxnSpPr>
        <xdr:cNvPr id="763" name="直線コネクタ 762">
          <a:extLst>
            <a:ext uri="{FF2B5EF4-FFF2-40B4-BE49-F238E27FC236}">
              <a16:creationId xmlns:a16="http://schemas.microsoft.com/office/drawing/2014/main" id="{79663E8F-9525-4BEE-8726-88BDC1B39A2E}"/>
            </a:ext>
          </a:extLst>
        </xdr:cNvPr>
        <xdr:cNvCxnSpPr/>
      </xdr:nvCxnSpPr>
      <xdr:spPr>
        <a:xfrm flipV="1">
          <a:off x="14592300" y="144529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168548</xdr:rowOff>
    </xdr:from>
    <xdr:to>
      <xdr:col>72</xdr:col>
      <xdr:colOff>38100</xdr:colOff>
      <xdr:row>84</xdr:row>
      <xdr:rowOff>98698</xdr:rowOff>
    </xdr:to>
    <xdr:sp macro="" textlink="">
      <xdr:nvSpPr>
        <xdr:cNvPr id="764" name="楕円 763">
          <a:extLst>
            <a:ext uri="{FF2B5EF4-FFF2-40B4-BE49-F238E27FC236}">
              <a16:creationId xmlns:a16="http://schemas.microsoft.com/office/drawing/2014/main" id="{44A358FE-A07D-4DFD-8EE2-C5B0DE8359F2}"/>
            </a:ext>
          </a:extLst>
        </xdr:cNvPr>
        <xdr:cNvSpPr/>
      </xdr:nvSpPr>
      <xdr:spPr>
        <a:xfrm>
          <a:off x="13652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47898</xdr:rowOff>
    </xdr:from>
    <xdr:to>
      <xdr:col>76</xdr:col>
      <xdr:colOff>114300</xdr:colOff>
      <xdr:row>84</xdr:row>
      <xdr:rowOff>77288</xdr:rowOff>
    </xdr:to>
    <xdr:cxnSp macro="">
      <xdr:nvCxnSpPr>
        <xdr:cNvPr id="765" name="直線コネクタ 764">
          <a:extLst>
            <a:ext uri="{FF2B5EF4-FFF2-40B4-BE49-F238E27FC236}">
              <a16:creationId xmlns:a16="http://schemas.microsoft.com/office/drawing/2014/main" id="{6B2576F6-57E3-44C6-9B6E-2CF851202001}"/>
            </a:ext>
          </a:extLst>
        </xdr:cNvPr>
        <xdr:cNvCxnSpPr/>
      </xdr:nvCxnSpPr>
      <xdr:spPr>
        <a:xfrm>
          <a:off x="13703300" y="1444969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137523</xdr:rowOff>
    </xdr:from>
    <xdr:to>
      <xdr:col>67</xdr:col>
      <xdr:colOff>101600</xdr:colOff>
      <xdr:row>84</xdr:row>
      <xdr:rowOff>67673</xdr:rowOff>
    </xdr:to>
    <xdr:sp macro="" textlink="">
      <xdr:nvSpPr>
        <xdr:cNvPr id="766" name="楕円 765">
          <a:extLst>
            <a:ext uri="{FF2B5EF4-FFF2-40B4-BE49-F238E27FC236}">
              <a16:creationId xmlns:a16="http://schemas.microsoft.com/office/drawing/2014/main" id="{2035380B-6E90-4AAD-AF33-72F61237BA8A}"/>
            </a:ext>
          </a:extLst>
        </xdr:cNvPr>
        <xdr:cNvSpPr/>
      </xdr:nvSpPr>
      <xdr:spPr>
        <a:xfrm>
          <a:off x="12763500" y="14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16873</xdr:rowOff>
    </xdr:from>
    <xdr:to>
      <xdr:col>71</xdr:col>
      <xdr:colOff>177800</xdr:colOff>
      <xdr:row>84</xdr:row>
      <xdr:rowOff>47898</xdr:rowOff>
    </xdr:to>
    <xdr:cxnSp macro="">
      <xdr:nvCxnSpPr>
        <xdr:cNvPr id="767" name="直線コネクタ 766">
          <a:extLst>
            <a:ext uri="{FF2B5EF4-FFF2-40B4-BE49-F238E27FC236}">
              <a16:creationId xmlns:a16="http://schemas.microsoft.com/office/drawing/2014/main" id="{A1516A7B-ADB7-4D4A-9F63-1B348ACF5F23}"/>
            </a:ext>
          </a:extLst>
        </xdr:cNvPr>
        <xdr:cNvCxnSpPr/>
      </xdr:nvCxnSpPr>
      <xdr:spPr>
        <a:xfrm>
          <a:off x="12814300" y="1441867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768" name="n_1aveValue【消防施設】&#10;有形固定資産減価償却率">
          <a:extLst>
            <a:ext uri="{FF2B5EF4-FFF2-40B4-BE49-F238E27FC236}">
              <a16:creationId xmlns:a16="http://schemas.microsoft.com/office/drawing/2014/main" id="{8B180C00-E796-4D79-ACCC-98056A134F35}"/>
            </a:ext>
          </a:extLst>
        </xdr:cNvPr>
        <xdr:cNvSpPr txBox="1"/>
      </xdr:nvSpPr>
      <xdr:spPr>
        <a:xfrm>
          <a:off x="15266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769" name="n_2aveValue【消防施設】&#10;有形固定資産減価償却率">
          <a:extLst>
            <a:ext uri="{FF2B5EF4-FFF2-40B4-BE49-F238E27FC236}">
              <a16:creationId xmlns:a16="http://schemas.microsoft.com/office/drawing/2014/main" id="{A988F9B2-338D-41D6-93FD-C4CF5D35D137}"/>
            </a:ext>
          </a:extLst>
        </xdr:cNvPr>
        <xdr:cNvSpPr txBox="1"/>
      </xdr:nvSpPr>
      <xdr:spPr>
        <a:xfrm>
          <a:off x="143897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40113</xdr:rowOff>
    </xdr:from>
    <xdr:ext cx="405111" cy="259045"/>
    <xdr:sp macro="" textlink="">
      <xdr:nvSpPr>
        <xdr:cNvPr id="770" name="n_3aveValue【消防施設】&#10;有形固定資産減価償却率">
          <a:extLst>
            <a:ext uri="{FF2B5EF4-FFF2-40B4-BE49-F238E27FC236}">
              <a16:creationId xmlns:a16="http://schemas.microsoft.com/office/drawing/2014/main" id="{DB75AF06-4BF6-495D-B81E-3467A3B96F3E}"/>
            </a:ext>
          </a:extLst>
        </xdr:cNvPr>
        <xdr:cNvSpPr txBox="1"/>
      </xdr:nvSpPr>
      <xdr:spPr>
        <a:xfrm>
          <a:off x="13500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30315</xdr:rowOff>
    </xdr:from>
    <xdr:ext cx="405111" cy="259045"/>
    <xdr:sp macro="" textlink="">
      <xdr:nvSpPr>
        <xdr:cNvPr id="771" name="n_4aveValue【消防施設】&#10;有形固定資産減価償却率">
          <a:extLst>
            <a:ext uri="{FF2B5EF4-FFF2-40B4-BE49-F238E27FC236}">
              <a16:creationId xmlns:a16="http://schemas.microsoft.com/office/drawing/2014/main" id="{B87673A2-B99B-4087-9689-B8796F772FF6}"/>
            </a:ext>
          </a:extLst>
        </xdr:cNvPr>
        <xdr:cNvSpPr txBox="1"/>
      </xdr:nvSpPr>
      <xdr:spPr>
        <a:xfrm>
          <a:off x="12611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93090</xdr:rowOff>
    </xdr:from>
    <xdr:ext cx="405111" cy="259045"/>
    <xdr:sp macro="" textlink="">
      <xdr:nvSpPr>
        <xdr:cNvPr id="772" name="n_1mainValue【消防施設】&#10;有形固定資産減価償却率">
          <a:extLst>
            <a:ext uri="{FF2B5EF4-FFF2-40B4-BE49-F238E27FC236}">
              <a16:creationId xmlns:a16="http://schemas.microsoft.com/office/drawing/2014/main" id="{813C1E42-A16C-42BA-89A4-502388DDB160}"/>
            </a:ext>
          </a:extLst>
        </xdr:cNvPr>
        <xdr:cNvSpPr txBox="1"/>
      </xdr:nvSpPr>
      <xdr:spPr>
        <a:xfrm>
          <a:off x="15266044" y="1449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119215</xdr:rowOff>
    </xdr:from>
    <xdr:ext cx="405111" cy="259045"/>
    <xdr:sp macro="" textlink="">
      <xdr:nvSpPr>
        <xdr:cNvPr id="773" name="n_2mainValue【消防施設】&#10;有形固定資産減価償却率">
          <a:extLst>
            <a:ext uri="{FF2B5EF4-FFF2-40B4-BE49-F238E27FC236}">
              <a16:creationId xmlns:a16="http://schemas.microsoft.com/office/drawing/2014/main" id="{91DDE8B3-1860-4BE0-9E12-16A38A878653}"/>
            </a:ext>
          </a:extLst>
        </xdr:cNvPr>
        <xdr:cNvSpPr txBox="1"/>
      </xdr:nvSpPr>
      <xdr:spPr>
        <a:xfrm>
          <a:off x="143897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89825</xdr:rowOff>
    </xdr:from>
    <xdr:ext cx="405111" cy="259045"/>
    <xdr:sp macro="" textlink="">
      <xdr:nvSpPr>
        <xdr:cNvPr id="774" name="n_3mainValue【消防施設】&#10;有形固定資産減価償却率">
          <a:extLst>
            <a:ext uri="{FF2B5EF4-FFF2-40B4-BE49-F238E27FC236}">
              <a16:creationId xmlns:a16="http://schemas.microsoft.com/office/drawing/2014/main" id="{DBB04ED4-4F7F-4CFA-B38A-80048BD00099}"/>
            </a:ext>
          </a:extLst>
        </xdr:cNvPr>
        <xdr:cNvSpPr txBox="1"/>
      </xdr:nvSpPr>
      <xdr:spPr>
        <a:xfrm>
          <a:off x="135007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58800</xdr:rowOff>
    </xdr:from>
    <xdr:ext cx="405111" cy="259045"/>
    <xdr:sp macro="" textlink="">
      <xdr:nvSpPr>
        <xdr:cNvPr id="775" name="n_4mainValue【消防施設】&#10;有形固定資産減価償却率">
          <a:extLst>
            <a:ext uri="{FF2B5EF4-FFF2-40B4-BE49-F238E27FC236}">
              <a16:creationId xmlns:a16="http://schemas.microsoft.com/office/drawing/2014/main" id="{AB7E3999-5E45-4BE2-AE27-30F9A9F8B85D}"/>
            </a:ext>
          </a:extLst>
        </xdr:cNvPr>
        <xdr:cNvSpPr txBox="1"/>
      </xdr:nvSpPr>
      <xdr:spPr>
        <a:xfrm>
          <a:off x="12611744" y="1446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6C117080-32C9-4A76-9567-2CCF4026657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3B00B219-F9B1-4563-AC06-C4EB628D73C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A01897C0-646D-46C7-BEB2-E4C5B6141DA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CBFE274C-AEFF-491E-8DA8-A234ACD42C8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EDC3C08C-BBB7-4EAC-929D-D524D4F71FF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4092FF97-5A56-47E8-B5FC-21688CBA8A7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9CF53B3-1F02-4DFE-BCB2-9BA780E03E3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71D5EBCB-988D-466A-9138-CF3D93AC467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836BCDC3-F259-42F3-9E95-19B3FB189E8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22AA4687-86A3-490F-BD7F-4962F7057A9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1F4BF319-D51C-4308-AB66-584C8BF769B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595D055A-24B5-4E73-A0A1-2039F5A9F98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30CA6087-6161-48A8-9955-64169B3B8A2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F5299ECB-CD67-48FB-ADD2-9500AC5179B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D12F95F6-2E72-4F7D-82B5-43E949410C9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F8AA5D6E-7E10-4F50-9AD4-2CA2880CAF8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41CFDEE9-2793-4B7B-BC91-6A7A855F537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17E935D1-D1CE-42E0-AA54-DB855005E24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BB06AA22-5950-4C2A-9E0A-014F99B1B10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F9232C05-37A2-4EEA-813C-8F62F0E24F3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E62C4153-B77A-4071-BB43-9EE671ECDB1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5736204B-37C9-4840-92BD-34CDCB743D1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C5719A78-918E-4BF3-AB9E-ACE27FE364CF}"/>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42C61657-C071-4356-AB02-D9034B18EEDA}"/>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E66C8CA5-4B11-4CEE-96B3-C7794CE1C221}"/>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FA03B6D9-8A8D-4F8D-89A1-DFDE9745C13A}"/>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802" name="【消防施設】&#10;一人当たり面積平均値テキスト">
          <a:extLst>
            <a:ext uri="{FF2B5EF4-FFF2-40B4-BE49-F238E27FC236}">
              <a16:creationId xmlns:a16="http://schemas.microsoft.com/office/drawing/2014/main" id="{62FEBD61-570B-42C4-B310-E7ABBB904087}"/>
            </a:ext>
          </a:extLst>
        </xdr:cNvPr>
        <xdr:cNvSpPr txBox="1"/>
      </xdr:nvSpPr>
      <xdr:spPr>
        <a:xfrm>
          <a:off x="22199600" y="1440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FD4CC34C-DD73-4AB7-A980-04A837C84041}"/>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ABE70C41-4E1F-42F9-AE3D-AC740E69DBE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21376697-6A2E-49F2-9C17-A9AD34F4FDB3}"/>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6FAF415C-8A47-40AF-86B5-DBA01AC1939C}"/>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17C92EDE-6735-4FF8-96AE-5F600256A0EF}"/>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F0F816EC-46B8-4FA1-984D-8A850CD8597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DB025AC2-E41D-4010-8EF3-25B4C4AE07C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6F662D1F-011E-4DEC-859B-D62323F7BAB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33F41A3-6067-45FF-B4CF-E922DA9E0E7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34A05591-F5AA-41C7-ACE1-CA46D9FA8A8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62737</xdr:rowOff>
    </xdr:from>
    <xdr:to>
      <xdr:col>116</xdr:col>
      <xdr:colOff>114300</xdr:colOff>
      <xdr:row>83</xdr:row>
      <xdr:rowOff>164337</xdr:rowOff>
    </xdr:to>
    <xdr:sp macro="" textlink="">
      <xdr:nvSpPr>
        <xdr:cNvPr id="813" name="楕円 812">
          <a:extLst>
            <a:ext uri="{FF2B5EF4-FFF2-40B4-BE49-F238E27FC236}">
              <a16:creationId xmlns:a16="http://schemas.microsoft.com/office/drawing/2014/main" id="{C5C9265C-A690-4BEF-96E5-1273C50DF53D}"/>
            </a:ext>
          </a:extLst>
        </xdr:cNvPr>
        <xdr:cNvSpPr/>
      </xdr:nvSpPr>
      <xdr:spPr>
        <a:xfrm>
          <a:off x="221107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85614</xdr:rowOff>
    </xdr:from>
    <xdr:ext cx="469744" cy="259045"/>
    <xdr:sp macro="" textlink="">
      <xdr:nvSpPr>
        <xdr:cNvPr id="814" name="【消防施設】&#10;一人当たり面積該当値テキスト">
          <a:extLst>
            <a:ext uri="{FF2B5EF4-FFF2-40B4-BE49-F238E27FC236}">
              <a16:creationId xmlns:a16="http://schemas.microsoft.com/office/drawing/2014/main" id="{5A63D787-EEF1-4E70-9482-051BD4915FB1}"/>
            </a:ext>
          </a:extLst>
        </xdr:cNvPr>
        <xdr:cNvSpPr txBox="1"/>
      </xdr:nvSpPr>
      <xdr:spPr>
        <a:xfrm>
          <a:off x="22199600" y="1414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58165</xdr:rowOff>
    </xdr:from>
    <xdr:to>
      <xdr:col>112</xdr:col>
      <xdr:colOff>38100</xdr:colOff>
      <xdr:row>83</xdr:row>
      <xdr:rowOff>159765</xdr:rowOff>
    </xdr:to>
    <xdr:sp macro="" textlink="">
      <xdr:nvSpPr>
        <xdr:cNvPr id="815" name="楕円 814">
          <a:extLst>
            <a:ext uri="{FF2B5EF4-FFF2-40B4-BE49-F238E27FC236}">
              <a16:creationId xmlns:a16="http://schemas.microsoft.com/office/drawing/2014/main" id="{0B893A29-F6ED-452A-A639-A050CEC7AEC2}"/>
            </a:ext>
          </a:extLst>
        </xdr:cNvPr>
        <xdr:cNvSpPr/>
      </xdr:nvSpPr>
      <xdr:spPr>
        <a:xfrm>
          <a:off x="21272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108965</xdr:rowOff>
    </xdr:from>
    <xdr:to>
      <xdr:col>116</xdr:col>
      <xdr:colOff>63500</xdr:colOff>
      <xdr:row>83</xdr:row>
      <xdr:rowOff>113537</xdr:rowOff>
    </xdr:to>
    <xdr:cxnSp macro="">
      <xdr:nvCxnSpPr>
        <xdr:cNvPr id="816" name="直線コネクタ 815">
          <a:extLst>
            <a:ext uri="{FF2B5EF4-FFF2-40B4-BE49-F238E27FC236}">
              <a16:creationId xmlns:a16="http://schemas.microsoft.com/office/drawing/2014/main" id="{9962033C-33E1-4528-A3BE-4A54686B72ED}"/>
            </a:ext>
          </a:extLst>
        </xdr:cNvPr>
        <xdr:cNvCxnSpPr/>
      </xdr:nvCxnSpPr>
      <xdr:spPr>
        <a:xfrm>
          <a:off x="21323300" y="143393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71882</xdr:rowOff>
    </xdr:from>
    <xdr:to>
      <xdr:col>107</xdr:col>
      <xdr:colOff>101600</xdr:colOff>
      <xdr:row>84</xdr:row>
      <xdr:rowOff>2032</xdr:rowOff>
    </xdr:to>
    <xdr:sp macro="" textlink="">
      <xdr:nvSpPr>
        <xdr:cNvPr id="817" name="楕円 816">
          <a:extLst>
            <a:ext uri="{FF2B5EF4-FFF2-40B4-BE49-F238E27FC236}">
              <a16:creationId xmlns:a16="http://schemas.microsoft.com/office/drawing/2014/main" id="{611FDAA6-40D1-47AF-BC31-C620FCC501EB}"/>
            </a:ext>
          </a:extLst>
        </xdr:cNvPr>
        <xdr:cNvSpPr/>
      </xdr:nvSpPr>
      <xdr:spPr>
        <a:xfrm>
          <a:off x="20383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108965</xdr:rowOff>
    </xdr:from>
    <xdr:to>
      <xdr:col>111</xdr:col>
      <xdr:colOff>177800</xdr:colOff>
      <xdr:row>83</xdr:row>
      <xdr:rowOff>122682</xdr:rowOff>
    </xdr:to>
    <xdr:cxnSp macro="">
      <xdr:nvCxnSpPr>
        <xdr:cNvPr id="818" name="直線コネクタ 817">
          <a:extLst>
            <a:ext uri="{FF2B5EF4-FFF2-40B4-BE49-F238E27FC236}">
              <a16:creationId xmlns:a16="http://schemas.microsoft.com/office/drawing/2014/main" id="{08D4B414-02DC-4271-9FA4-939DFE764AB4}"/>
            </a:ext>
          </a:extLst>
        </xdr:cNvPr>
        <xdr:cNvCxnSpPr/>
      </xdr:nvCxnSpPr>
      <xdr:spPr>
        <a:xfrm flipV="1">
          <a:off x="20434300" y="143393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76454</xdr:rowOff>
    </xdr:from>
    <xdr:to>
      <xdr:col>102</xdr:col>
      <xdr:colOff>165100</xdr:colOff>
      <xdr:row>84</xdr:row>
      <xdr:rowOff>6604</xdr:rowOff>
    </xdr:to>
    <xdr:sp macro="" textlink="">
      <xdr:nvSpPr>
        <xdr:cNvPr id="819" name="楕円 818">
          <a:extLst>
            <a:ext uri="{FF2B5EF4-FFF2-40B4-BE49-F238E27FC236}">
              <a16:creationId xmlns:a16="http://schemas.microsoft.com/office/drawing/2014/main" id="{F9376BD4-A902-4B43-8486-DCBBA7CAAA73}"/>
            </a:ext>
          </a:extLst>
        </xdr:cNvPr>
        <xdr:cNvSpPr/>
      </xdr:nvSpPr>
      <xdr:spPr>
        <a:xfrm>
          <a:off x="19494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122682</xdr:rowOff>
    </xdr:from>
    <xdr:to>
      <xdr:col>107</xdr:col>
      <xdr:colOff>50800</xdr:colOff>
      <xdr:row>83</xdr:row>
      <xdr:rowOff>127254</xdr:rowOff>
    </xdr:to>
    <xdr:cxnSp macro="">
      <xdr:nvCxnSpPr>
        <xdr:cNvPr id="820" name="直線コネクタ 819">
          <a:extLst>
            <a:ext uri="{FF2B5EF4-FFF2-40B4-BE49-F238E27FC236}">
              <a16:creationId xmlns:a16="http://schemas.microsoft.com/office/drawing/2014/main" id="{8EB33149-6853-43A2-B449-3DA54B57B3F1}"/>
            </a:ext>
          </a:extLst>
        </xdr:cNvPr>
        <xdr:cNvCxnSpPr/>
      </xdr:nvCxnSpPr>
      <xdr:spPr>
        <a:xfrm flipV="1">
          <a:off x="19545300" y="14353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76454</xdr:rowOff>
    </xdr:from>
    <xdr:to>
      <xdr:col>98</xdr:col>
      <xdr:colOff>38100</xdr:colOff>
      <xdr:row>84</xdr:row>
      <xdr:rowOff>6604</xdr:rowOff>
    </xdr:to>
    <xdr:sp macro="" textlink="">
      <xdr:nvSpPr>
        <xdr:cNvPr id="821" name="楕円 820">
          <a:extLst>
            <a:ext uri="{FF2B5EF4-FFF2-40B4-BE49-F238E27FC236}">
              <a16:creationId xmlns:a16="http://schemas.microsoft.com/office/drawing/2014/main" id="{BBE88A55-3918-489B-98DE-E1A2FF7B067A}"/>
            </a:ext>
          </a:extLst>
        </xdr:cNvPr>
        <xdr:cNvSpPr/>
      </xdr:nvSpPr>
      <xdr:spPr>
        <a:xfrm>
          <a:off x="18605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127254</xdr:rowOff>
    </xdr:from>
    <xdr:to>
      <xdr:col>102</xdr:col>
      <xdr:colOff>114300</xdr:colOff>
      <xdr:row>83</xdr:row>
      <xdr:rowOff>127254</xdr:rowOff>
    </xdr:to>
    <xdr:cxnSp macro="">
      <xdr:nvCxnSpPr>
        <xdr:cNvPr id="822" name="直線コネクタ 821">
          <a:extLst>
            <a:ext uri="{FF2B5EF4-FFF2-40B4-BE49-F238E27FC236}">
              <a16:creationId xmlns:a16="http://schemas.microsoft.com/office/drawing/2014/main" id="{0617AE5E-2984-48FA-B4DC-99A1EFFFC631}"/>
            </a:ext>
          </a:extLst>
        </xdr:cNvPr>
        <xdr:cNvCxnSpPr/>
      </xdr:nvCxnSpPr>
      <xdr:spPr>
        <a:xfrm>
          <a:off x="18656300" y="14357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823" name="n_1aveValue【消防施設】&#10;一人当たり面積">
          <a:extLst>
            <a:ext uri="{FF2B5EF4-FFF2-40B4-BE49-F238E27FC236}">
              <a16:creationId xmlns:a16="http://schemas.microsoft.com/office/drawing/2014/main" id="{F76777CC-3353-4278-AA29-0D5006F11096}"/>
            </a:ext>
          </a:extLst>
        </xdr:cNvPr>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824" name="n_2aveValue【消防施設】&#10;一人当たり面積">
          <a:extLst>
            <a:ext uri="{FF2B5EF4-FFF2-40B4-BE49-F238E27FC236}">
              <a16:creationId xmlns:a16="http://schemas.microsoft.com/office/drawing/2014/main" id="{7BC5A6FF-D98D-45B1-BB42-C7814630DCB9}"/>
            </a:ext>
          </a:extLst>
        </xdr:cNvPr>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825" name="n_3aveValue【消防施設】&#10;一人当たり面積">
          <a:extLst>
            <a:ext uri="{FF2B5EF4-FFF2-40B4-BE49-F238E27FC236}">
              <a16:creationId xmlns:a16="http://schemas.microsoft.com/office/drawing/2014/main" id="{CBB0C333-8500-4CB0-9624-FDF0EFEF5BEA}"/>
            </a:ext>
          </a:extLst>
        </xdr:cNvPr>
        <xdr:cNvSpPr txBox="1"/>
      </xdr:nvSpPr>
      <xdr:spPr>
        <a:xfrm>
          <a:off x="19310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26" name="n_4aveValue【消防施設】&#10;一人当たり面積">
          <a:extLst>
            <a:ext uri="{FF2B5EF4-FFF2-40B4-BE49-F238E27FC236}">
              <a16:creationId xmlns:a16="http://schemas.microsoft.com/office/drawing/2014/main" id="{3CA5695D-F4C9-422E-A880-44441CAFC9BB}"/>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4842</xdr:rowOff>
    </xdr:from>
    <xdr:ext cx="469744" cy="259045"/>
    <xdr:sp macro="" textlink="">
      <xdr:nvSpPr>
        <xdr:cNvPr id="827" name="n_1mainValue【消防施設】&#10;一人当たり面積">
          <a:extLst>
            <a:ext uri="{FF2B5EF4-FFF2-40B4-BE49-F238E27FC236}">
              <a16:creationId xmlns:a16="http://schemas.microsoft.com/office/drawing/2014/main" id="{4D5FB5E8-CE45-4DDD-B56B-FF1821C1ADE7}"/>
            </a:ext>
          </a:extLst>
        </xdr:cNvPr>
        <xdr:cNvSpPr txBox="1"/>
      </xdr:nvSpPr>
      <xdr:spPr>
        <a:xfrm>
          <a:off x="210757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18559</xdr:rowOff>
    </xdr:from>
    <xdr:ext cx="469744" cy="259045"/>
    <xdr:sp macro="" textlink="">
      <xdr:nvSpPr>
        <xdr:cNvPr id="828" name="n_2mainValue【消防施設】&#10;一人当たり面積">
          <a:extLst>
            <a:ext uri="{FF2B5EF4-FFF2-40B4-BE49-F238E27FC236}">
              <a16:creationId xmlns:a16="http://schemas.microsoft.com/office/drawing/2014/main" id="{1C95E5CC-9E34-484E-8FAB-42EBB33BA2ED}"/>
            </a:ext>
          </a:extLst>
        </xdr:cNvPr>
        <xdr:cNvSpPr txBox="1"/>
      </xdr:nvSpPr>
      <xdr:spPr>
        <a:xfrm>
          <a:off x="20199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23131</xdr:rowOff>
    </xdr:from>
    <xdr:ext cx="469744" cy="259045"/>
    <xdr:sp macro="" textlink="">
      <xdr:nvSpPr>
        <xdr:cNvPr id="829" name="n_3mainValue【消防施設】&#10;一人当たり面積">
          <a:extLst>
            <a:ext uri="{FF2B5EF4-FFF2-40B4-BE49-F238E27FC236}">
              <a16:creationId xmlns:a16="http://schemas.microsoft.com/office/drawing/2014/main" id="{95102BEF-0A5C-42C8-8983-ABD57B490FAF}"/>
            </a:ext>
          </a:extLst>
        </xdr:cNvPr>
        <xdr:cNvSpPr txBox="1"/>
      </xdr:nvSpPr>
      <xdr:spPr>
        <a:xfrm>
          <a:off x="19310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23131</xdr:rowOff>
    </xdr:from>
    <xdr:ext cx="469744" cy="259045"/>
    <xdr:sp macro="" textlink="">
      <xdr:nvSpPr>
        <xdr:cNvPr id="830" name="n_4mainValue【消防施設】&#10;一人当たり面積">
          <a:extLst>
            <a:ext uri="{FF2B5EF4-FFF2-40B4-BE49-F238E27FC236}">
              <a16:creationId xmlns:a16="http://schemas.microsoft.com/office/drawing/2014/main" id="{0E2BFBD3-6165-489D-8A1D-95B951222D16}"/>
            </a:ext>
          </a:extLst>
        </xdr:cNvPr>
        <xdr:cNvSpPr txBox="1"/>
      </xdr:nvSpPr>
      <xdr:spPr>
        <a:xfrm>
          <a:off x="18421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3CA6FD94-ED4E-42FA-9198-AE5C655E99C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B5A0D941-88DE-4B30-8828-99AEA8C585D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C69E67F2-C7BE-4AFB-AB2B-EB6C1D2201D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2A6DCA4D-E0B7-436A-B33C-4BF44267FFF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4E3AFCEF-1256-4132-9DE7-84D13F7A12C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300AAB68-5E0F-4602-A653-D717FC69898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3D48E998-143F-4828-8ABF-95DCAEBC9E8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6572368E-C466-4C64-BB90-3CDF4E51F27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94C4B3B-B252-4C08-9385-1FC95530805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589C3A10-B00E-488E-AD6F-0325B6CC52D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E4FF9956-A145-449E-A81B-113B22E57D3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F710787D-3675-4833-A349-7D53D6DFA0F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45C429C8-9B27-4F41-A2F5-2769101B3D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895763F9-6F0D-464D-815A-11D188DE7B6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7604D995-D307-4632-BA44-C74F420413A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B08C1315-9A3F-4F75-8A78-5D9D705572A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1BFD6F69-1CCA-4ED7-8438-BEACC0F37DD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C348B4CF-B99A-4567-A4BC-32E63008887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40DA0208-D2CA-4178-B905-446CB917A04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2EF434F2-3B37-491B-8514-C1538AF14DA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773913E7-5B33-43D1-8E9B-861E213199C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D72F6CDC-FD6E-46F3-95F7-93F7E00FC33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9A8FEC71-9F68-45F3-8F7C-9DD26B3B748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BE9C800C-1C93-4C72-9E11-529EEE89301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BD10CFB6-44CD-4785-8D80-499AC0F3ACB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B20E2B88-6863-41E5-BCA7-4219A0C63C31}"/>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B0675080-2E07-4679-A601-F599822ECD5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02184A17-779F-4A85-BAC6-9283AC9D39FB}"/>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E03204E5-4097-44F0-A50D-E70357028F45}"/>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5DFEF8CA-954A-4FA6-A1C4-2EBF2F3ABB7A}"/>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61" name="【庁舎】&#10;有形固定資産減価償却率平均値テキスト">
          <a:extLst>
            <a:ext uri="{FF2B5EF4-FFF2-40B4-BE49-F238E27FC236}">
              <a16:creationId xmlns:a16="http://schemas.microsoft.com/office/drawing/2014/main" id="{600192CD-0B82-4909-BFD8-401035DFDE85}"/>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8B6E744B-6A20-4D51-AD4E-6F0A74D2263C}"/>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5DFDC005-1921-4A07-9187-7DAF37FA25E7}"/>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AE70C991-2626-4061-901D-E7560D4D443C}"/>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2D41A53D-38DF-4BD1-8149-05A2C14EBC1B}"/>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AD6E5DDF-7C34-4910-90A1-424E6A95819E}"/>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A0C998B4-C4B1-4CE1-B3CD-735560F660D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C3CE9BF6-1E6B-4088-B9D7-75130891FDC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E40D5973-956E-4BE8-9E3F-17204A8243A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41F67A96-AAEA-4857-8669-46B89759800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517BBDBC-EC90-4E47-8724-4BAFE983F5E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872" name="楕円 871">
          <a:extLst>
            <a:ext uri="{FF2B5EF4-FFF2-40B4-BE49-F238E27FC236}">
              <a16:creationId xmlns:a16="http://schemas.microsoft.com/office/drawing/2014/main" id="{B09F1A98-7BE7-4D59-9654-EBDD939C1447}"/>
            </a:ext>
          </a:extLst>
        </xdr:cNvPr>
        <xdr:cNvSpPr/>
      </xdr:nvSpPr>
      <xdr:spPr>
        <a:xfrm>
          <a:off x="162687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121393</xdr:rowOff>
    </xdr:from>
    <xdr:ext cx="405111" cy="259045"/>
    <xdr:sp macro="" textlink="">
      <xdr:nvSpPr>
        <xdr:cNvPr id="873" name="【庁舎】&#10;有形固定資産減価償却率該当値テキスト">
          <a:extLst>
            <a:ext uri="{FF2B5EF4-FFF2-40B4-BE49-F238E27FC236}">
              <a16:creationId xmlns:a16="http://schemas.microsoft.com/office/drawing/2014/main" id="{EC48A615-23F4-423C-B5C7-D783EEFEB16C}"/>
            </a:ext>
          </a:extLst>
        </xdr:cNvPr>
        <xdr:cNvSpPr txBox="1"/>
      </xdr:nvSpPr>
      <xdr:spPr>
        <a:xfrm>
          <a:off x="16357600"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167458</xdr:rowOff>
    </xdr:from>
    <xdr:to>
      <xdr:col>81</xdr:col>
      <xdr:colOff>101600</xdr:colOff>
      <xdr:row>106</xdr:row>
      <xdr:rowOff>97608</xdr:rowOff>
    </xdr:to>
    <xdr:sp macro="" textlink="">
      <xdr:nvSpPr>
        <xdr:cNvPr id="874" name="楕円 873">
          <a:extLst>
            <a:ext uri="{FF2B5EF4-FFF2-40B4-BE49-F238E27FC236}">
              <a16:creationId xmlns:a16="http://schemas.microsoft.com/office/drawing/2014/main" id="{C4A4F948-6596-4513-8A95-2B5254DAD2D6}"/>
            </a:ext>
          </a:extLst>
        </xdr:cNvPr>
        <xdr:cNvSpPr/>
      </xdr:nvSpPr>
      <xdr:spPr>
        <a:xfrm>
          <a:off x="15430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22316</xdr:rowOff>
    </xdr:from>
    <xdr:to>
      <xdr:col>85</xdr:col>
      <xdr:colOff>127000</xdr:colOff>
      <xdr:row>106</xdr:row>
      <xdr:rowOff>46808</xdr:rowOff>
    </xdr:to>
    <xdr:cxnSp macro="">
      <xdr:nvCxnSpPr>
        <xdr:cNvPr id="875" name="直線コネクタ 874">
          <a:extLst>
            <a:ext uri="{FF2B5EF4-FFF2-40B4-BE49-F238E27FC236}">
              <a16:creationId xmlns:a16="http://schemas.microsoft.com/office/drawing/2014/main" id="{23379E16-D67F-4F50-B36B-CE4C79757AA5}"/>
            </a:ext>
          </a:extLst>
        </xdr:cNvPr>
        <xdr:cNvCxnSpPr/>
      </xdr:nvCxnSpPr>
      <xdr:spPr>
        <a:xfrm flipV="1">
          <a:off x="15481300" y="18196016"/>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134801</xdr:rowOff>
    </xdr:from>
    <xdr:to>
      <xdr:col>76</xdr:col>
      <xdr:colOff>165100</xdr:colOff>
      <xdr:row>106</xdr:row>
      <xdr:rowOff>64951</xdr:rowOff>
    </xdr:to>
    <xdr:sp macro="" textlink="">
      <xdr:nvSpPr>
        <xdr:cNvPr id="876" name="楕円 875">
          <a:extLst>
            <a:ext uri="{FF2B5EF4-FFF2-40B4-BE49-F238E27FC236}">
              <a16:creationId xmlns:a16="http://schemas.microsoft.com/office/drawing/2014/main" id="{7F69BF9B-4588-41E2-80FD-BB7ED1A1C3A5}"/>
            </a:ext>
          </a:extLst>
        </xdr:cNvPr>
        <xdr:cNvSpPr/>
      </xdr:nvSpPr>
      <xdr:spPr>
        <a:xfrm>
          <a:off x="14541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14151</xdr:rowOff>
    </xdr:from>
    <xdr:to>
      <xdr:col>81</xdr:col>
      <xdr:colOff>50800</xdr:colOff>
      <xdr:row>106</xdr:row>
      <xdr:rowOff>46808</xdr:rowOff>
    </xdr:to>
    <xdr:cxnSp macro="">
      <xdr:nvCxnSpPr>
        <xdr:cNvPr id="877" name="直線コネクタ 876">
          <a:extLst>
            <a:ext uri="{FF2B5EF4-FFF2-40B4-BE49-F238E27FC236}">
              <a16:creationId xmlns:a16="http://schemas.microsoft.com/office/drawing/2014/main" id="{70425499-B855-4B4F-B10C-601B7BC4E28B}"/>
            </a:ext>
          </a:extLst>
        </xdr:cNvPr>
        <xdr:cNvCxnSpPr/>
      </xdr:nvCxnSpPr>
      <xdr:spPr>
        <a:xfrm>
          <a:off x="14592300" y="181878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102144</xdr:rowOff>
    </xdr:from>
    <xdr:to>
      <xdr:col>72</xdr:col>
      <xdr:colOff>38100</xdr:colOff>
      <xdr:row>106</xdr:row>
      <xdr:rowOff>32294</xdr:rowOff>
    </xdr:to>
    <xdr:sp macro="" textlink="">
      <xdr:nvSpPr>
        <xdr:cNvPr id="878" name="楕円 877">
          <a:extLst>
            <a:ext uri="{FF2B5EF4-FFF2-40B4-BE49-F238E27FC236}">
              <a16:creationId xmlns:a16="http://schemas.microsoft.com/office/drawing/2014/main" id="{93C56CF8-77E6-4757-9B4C-857433FBF436}"/>
            </a:ext>
          </a:extLst>
        </xdr:cNvPr>
        <xdr:cNvSpPr/>
      </xdr:nvSpPr>
      <xdr:spPr>
        <a:xfrm>
          <a:off x="13652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152944</xdr:rowOff>
    </xdr:from>
    <xdr:to>
      <xdr:col>76</xdr:col>
      <xdr:colOff>114300</xdr:colOff>
      <xdr:row>106</xdr:row>
      <xdr:rowOff>14151</xdr:rowOff>
    </xdr:to>
    <xdr:cxnSp macro="">
      <xdr:nvCxnSpPr>
        <xdr:cNvPr id="879" name="直線コネクタ 878">
          <a:extLst>
            <a:ext uri="{FF2B5EF4-FFF2-40B4-BE49-F238E27FC236}">
              <a16:creationId xmlns:a16="http://schemas.microsoft.com/office/drawing/2014/main" id="{29A7D635-A3BE-4E9F-AA6C-C09E51B2285C}"/>
            </a:ext>
          </a:extLst>
        </xdr:cNvPr>
        <xdr:cNvCxnSpPr/>
      </xdr:nvCxnSpPr>
      <xdr:spPr>
        <a:xfrm>
          <a:off x="13703300" y="181551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4173</xdr:rowOff>
    </xdr:from>
    <xdr:to>
      <xdr:col>67</xdr:col>
      <xdr:colOff>101600</xdr:colOff>
      <xdr:row>105</xdr:row>
      <xdr:rowOff>105773</xdr:rowOff>
    </xdr:to>
    <xdr:sp macro="" textlink="">
      <xdr:nvSpPr>
        <xdr:cNvPr id="880" name="楕円 879">
          <a:extLst>
            <a:ext uri="{FF2B5EF4-FFF2-40B4-BE49-F238E27FC236}">
              <a16:creationId xmlns:a16="http://schemas.microsoft.com/office/drawing/2014/main" id="{6C371F35-E7E1-4E4D-AADE-0EA39EC56205}"/>
            </a:ext>
          </a:extLst>
        </xdr:cNvPr>
        <xdr:cNvSpPr/>
      </xdr:nvSpPr>
      <xdr:spPr>
        <a:xfrm>
          <a:off x="12763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54973</xdr:rowOff>
    </xdr:from>
    <xdr:to>
      <xdr:col>71</xdr:col>
      <xdr:colOff>177800</xdr:colOff>
      <xdr:row>105</xdr:row>
      <xdr:rowOff>152944</xdr:rowOff>
    </xdr:to>
    <xdr:cxnSp macro="">
      <xdr:nvCxnSpPr>
        <xdr:cNvPr id="881" name="直線コネクタ 880">
          <a:extLst>
            <a:ext uri="{FF2B5EF4-FFF2-40B4-BE49-F238E27FC236}">
              <a16:creationId xmlns:a16="http://schemas.microsoft.com/office/drawing/2014/main" id="{46242A7F-F74A-4C4E-A1EC-2960A8940354}"/>
            </a:ext>
          </a:extLst>
        </xdr:cNvPr>
        <xdr:cNvCxnSpPr/>
      </xdr:nvCxnSpPr>
      <xdr:spPr>
        <a:xfrm>
          <a:off x="12814300" y="1805722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a:extLst>
            <a:ext uri="{FF2B5EF4-FFF2-40B4-BE49-F238E27FC236}">
              <a16:creationId xmlns:a16="http://schemas.microsoft.com/office/drawing/2014/main" id="{663C90BB-D1E9-4D5B-9D2B-B27A9EAAD4E2}"/>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a:extLst>
            <a:ext uri="{FF2B5EF4-FFF2-40B4-BE49-F238E27FC236}">
              <a16:creationId xmlns:a16="http://schemas.microsoft.com/office/drawing/2014/main" id="{87EFF005-A255-462D-8B03-A35C073AADD1}"/>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a:extLst>
            <a:ext uri="{FF2B5EF4-FFF2-40B4-BE49-F238E27FC236}">
              <a16:creationId xmlns:a16="http://schemas.microsoft.com/office/drawing/2014/main" id="{8B4ACB7E-2FA1-4EFD-A93D-917255E9947A}"/>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85" name="n_4aveValue【庁舎】&#10;有形固定資産減価償却率">
          <a:extLst>
            <a:ext uri="{FF2B5EF4-FFF2-40B4-BE49-F238E27FC236}">
              <a16:creationId xmlns:a16="http://schemas.microsoft.com/office/drawing/2014/main" id="{5CD0B127-D3F9-46A7-B8AA-06170F5418CB}"/>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88735</xdr:rowOff>
    </xdr:from>
    <xdr:ext cx="405111" cy="259045"/>
    <xdr:sp macro="" textlink="">
      <xdr:nvSpPr>
        <xdr:cNvPr id="886" name="n_1mainValue【庁舎】&#10;有形固定資産減価償却率">
          <a:extLst>
            <a:ext uri="{FF2B5EF4-FFF2-40B4-BE49-F238E27FC236}">
              <a16:creationId xmlns:a16="http://schemas.microsoft.com/office/drawing/2014/main" id="{4A175198-59D7-4556-82CA-8C64C69DE82C}"/>
            </a:ext>
          </a:extLst>
        </xdr:cNvPr>
        <xdr:cNvSpPr txBox="1"/>
      </xdr:nvSpPr>
      <xdr:spPr>
        <a:xfrm>
          <a:off x="152660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56078</xdr:rowOff>
    </xdr:from>
    <xdr:ext cx="405111" cy="259045"/>
    <xdr:sp macro="" textlink="">
      <xdr:nvSpPr>
        <xdr:cNvPr id="887" name="n_2mainValue【庁舎】&#10;有形固定資産減価償却率">
          <a:extLst>
            <a:ext uri="{FF2B5EF4-FFF2-40B4-BE49-F238E27FC236}">
              <a16:creationId xmlns:a16="http://schemas.microsoft.com/office/drawing/2014/main" id="{F0D9175B-77E2-4E99-A8B9-6CFBF6A5F927}"/>
            </a:ext>
          </a:extLst>
        </xdr:cNvPr>
        <xdr:cNvSpPr txBox="1"/>
      </xdr:nvSpPr>
      <xdr:spPr>
        <a:xfrm>
          <a:off x="143897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23421</xdr:rowOff>
    </xdr:from>
    <xdr:ext cx="405111" cy="259045"/>
    <xdr:sp macro="" textlink="">
      <xdr:nvSpPr>
        <xdr:cNvPr id="888" name="n_3mainValue【庁舎】&#10;有形固定資産減価償却率">
          <a:extLst>
            <a:ext uri="{FF2B5EF4-FFF2-40B4-BE49-F238E27FC236}">
              <a16:creationId xmlns:a16="http://schemas.microsoft.com/office/drawing/2014/main" id="{AC84CB02-46A3-4D17-B73C-FB6BF081A797}"/>
            </a:ext>
          </a:extLst>
        </xdr:cNvPr>
        <xdr:cNvSpPr txBox="1"/>
      </xdr:nvSpPr>
      <xdr:spPr>
        <a:xfrm>
          <a:off x="13500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96900</xdr:rowOff>
    </xdr:from>
    <xdr:ext cx="405111" cy="259045"/>
    <xdr:sp macro="" textlink="">
      <xdr:nvSpPr>
        <xdr:cNvPr id="889" name="n_4mainValue【庁舎】&#10;有形固定資産減価償却率">
          <a:extLst>
            <a:ext uri="{FF2B5EF4-FFF2-40B4-BE49-F238E27FC236}">
              <a16:creationId xmlns:a16="http://schemas.microsoft.com/office/drawing/2014/main" id="{1A812A99-8CAF-4FA7-8ACD-F9B81F49C00D}"/>
            </a:ext>
          </a:extLst>
        </xdr:cNvPr>
        <xdr:cNvSpPr txBox="1"/>
      </xdr:nvSpPr>
      <xdr:spPr>
        <a:xfrm>
          <a:off x="126117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3E7D44BD-E278-4831-A972-754BA5C3715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C0E743B6-DAE5-4BE6-9AAB-0328D70807B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85DD7F6E-0C0D-4994-B39B-E48A70E8B98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6A50EBCE-5BCB-4937-853B-35CA3EE7B86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2F82C1A7-82D3-4DC6-879A-9D74B10DFD4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EF45F5FA-5E4C-405F-84A7-A734FB02C94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24097A98-4F2F-496D-ADA7-F106E217606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7F136D0D-5DA5-4CB1-82F6-CEF312BC4C0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C6F7AE1D-85F6-4EC9-94B8-98641FC2B4A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17D0B9C9-141A-47F9-8FB7-ED76AE0BFBC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15B9537D-5384-4F80-A347-6DA6F47BDC7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B02626DE-2EB2-4B94-A9AC-2DE5B0D76AB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FCF0D0A4-FBCB-4208-B3A3-AA1C6E320AC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49CA92D3-AE3D-4795-8118-7959D3EAD8B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F3E8AD27-9663-4D32-98F2-9EC46A3DACA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E2A43B91-A0DF-41C5-BA6C-A1BB09BF36A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920D3793-E6D9-4945-8F56-12F0403D885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1BBD37CB-71C5-4845-B402-DE55CC42E8C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E0D7B55F-EA7E-4EEF-A915-DB9EA980379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3D1CE903-8101-4FFD-9D41-6DF8F437A6E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1609A267-B289-4BF5-90D8-5D91AA4FE5F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FD8C578D-9D56-444F-A4FA-F1A3442358D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486EE091-B2F4-4AFD-BDFD-4F29D2C15A5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DF91EC49-DCE1-4838-B6F1-08B34D1E0EC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35B74C98-B157-4B3C-AC6F-0EFF8755114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FF039E0B-066E-451D-AFF2-A942E32A4030}"/>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2041EEB3-E81A-4402-B799-51CD8F492E92}"/>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594BEC64-FCB5-45A3-9764-84EC531765A1}"/>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C0BAEAA2-8FA7-4D14-8F02-0035742A1B59}"/>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C5C6B944-C67E-462D-9FDD-D6AF3D333732}"/>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920" name="【庁舎】&#10;一人当たり面積平均値テキスト">
          <a:extLst>
            <a:ext uri="{FF2B5EF4-FFF2-40B4-BE49-F238E27FC236}">
              <a16:creationId xmlns:a16="http://schemas.microsoft.com/office/drawing/2014/main" id="{5FB63ED1-51F2-4684-8B9A-6B1CA4E01354}"/>
            </a:ext>
          </a:extLst>
        </xdr:cNvPr>
        <xdr:cNvSpPr txBox="1"/>
      </xdr:nvSpPr>
      <xdr:spPr>
        <a:xfrm>
          <a:off x="221996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BB0FE355-7E27-453F-889A-20156A0C38A3}"/>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14AC66C7-D381-4719-BDAF-6297CCB37C7C}"/>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D10CB387-E6C0-4A80-9C0B-BFDDD59AFBB7}"/>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a:extLst>
            <a:ext uri="{FF2B5EF4-FFF2-40B4-BE49-F238E27FC236}">
              <a16:creationId xmlns:a16="http://schemas.microsoft.com/office/drawing/2014/main" id="{A2D234E0-41EA-4D7C-A183-8DBB76CF79B8}"/>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a:extLst>
            <a:ext uri="{FF2B5EF4-FFF2-40B4-BE49-F238E27FC236}">
              <a16:creationId xmlns:a16="http://schemas.microsoft.com/office/drawing/2014/main" id="{1EAC5D0B-0668-4C3C-9164-FB2B881FE29D}"/>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9E7EF438-D9A4-4217-BA52-4ADF5C2EBD1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20C6E346-61D7-4981-AC8A-ED268CCFA64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4FF67BF3-1D29-49B8-92D6-913DBD18C61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E39164A4-26F5-457D-A1BF-1292AE0A592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3D0224B2-5BB8-4A7C-B5EE-803520E7EE9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31" name="楕円 930">
          <a:extLst>
            <a:ext uri="{FF2B5EF4-FFF2-40B4-BE49-F238E27FC236}">
              <a16:creationId xmlns:a16="http://schemas.microsoft.com/office/drawing/2014/main" id="{03990F24-120C-4127-9DB9-9F93F18ECB76}"/>
            </a:ext>
          </a:extLst>
        </xdr:cNvPr>
        <xdr:cNvSpPr/>
      </xdr:nvSpPr>
      <xdr:spPr>
        <a:xfrm>
          <a:off x="22110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13988</xdr:rowOff>
    </xdr:from>
    <xdr:ext cx="469744" cy="259045"/>
    <xdr:sp macro="" textlink="">
      <xdr:nvSpPr>
        <xdr:cNvPr id="932" name="【庁舎】&#10;一人当たり面積該当値テキスト">
          <a:extLst>
            <a:ext uri="{FF2B5EF4-FFF2-40B4-BE49-F238E27FC236}">
              <a16:creationId xmlns:a16="http://schemas.microsoft.com/office/drawing/2014/main" id="{BDC49B13-B846-41F7-89E2-128A48B07930}"/>
            </a:ext>
          </a:extLst>
        </xdr:cNvPr>
        <xdr:cNvSpPr txBox="1"/>
      </xdr:nvSpPr>
      <xdr:spPr>
        <a:xfrm>
          <a:off x="22199600"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162561</xdr:rowOff>
    </xdr:from>
    <xdr:to>
      <xdr:col>112</xdr:col>
      <xdr:colOff>38100</xdr:colOff>
      <xdr:row>105</xdr:row>
      <xdr:rowOff>92711</xdr:rowOff>
    </xdr:to>
    <xdr:sp macro="" textlink="">
      <xdr:nvSpPr>
        <xdr:cNvPr id="933" name="楕円 932">
          <a:extLst>
            <a:ext uri="{FF2B5EF4-FFF2-40B4-BE49-F238E27FC236}">
              <a16:creationId xmlns:a16="http://schemas.microsoft.com/office/drawing/2014/main" id="{FB9D9984-8291-4D73-88DF-C77015CF54F5}"/>
            </a:ext>
          </a:extLst>
        </xdr:cNvPr>
        <xdr:cNvSpPr/>
      </xdr:nvSpPr>
      <xdr:spPr>
        <a:xfrm>
          <a:off x="21272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41911</xdr:rowOff>
    </xdr:from>
    <xdr:to>
      <xdr:col>116</xdr:col>
      <xdr:colOff>63500</xdr:colOff>
      <xdr:row>105</xdr:row>
      <xdr:rowOff>41911</xdr:rowOff>
    </xdr:to>
    <xdr:cxnSp macro="">
      <xdr:nvCxnSpPr>
        <xdr:cNvPr id="934" name="直線コネクタ 933">
          <a:extLst>
            <a:ext uri="{FF2B5EF4-FFF2-40B4-BE49-F238E27FC236}">
              <a16:creationId xmlns:a16="http://schemas.microsoft.com/office/drawing/2014/main" id="{AC120F77-568A-4413-B578-C40B7D0C1180}"/>
            </a:ext>
          </a:extLst>
        </xdr:cNvPr>
        <xdr:cNvCxnSpPr/>
      </xdr:nvCxnSpPr>
      <xdr:spPr>
        <a:xfrm>
          <a:off x="21323300" y="18044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165826</xdr:rowOff>
    </xdr:from>
    <xdr:to>
      <xdr:col>107</xdr:col>
      <xdr:colOff>101600</xdr:colOff>
      <xdr:row>105</xdr:row>
      <xdr:rowOff>95976</xdr:rowOff>
    </xdr:to>
    <xdr:sp macro="" textlink="">
      <xdr:nvSpPr>
        <xdr:cNvPr id="935" name="楕円 934">
          <a:extLst>
            <a:ext uri="{FF2B5EF4-FFF2-40B4-BE49-F238E27FC236}">
              <a16:creationId xmlns:a16="http://schemas.microsoft.com/office/drawing/2014/main" id="{9E681425-C1D1-4D5D-BC3B-340C109FFC9A}"/>
            </a:ext>
          </a:extLst>
        </xdr:cNvPr>
        <xdr:cNvSpPr/>
      </xdr:nvSpPr>
      <xdr:spPr>
        <a:xfrm>
          <a:off x="20383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41911</xdr:rowOff>
    </xdr:from>
    <xdr:to>
      <xdr:col>111</xdr:col>
      <xdr:colOff>177800</xdr:colOff>
      <xdr:row>105</xdr:row>
      <xdr:rowOff>45176</xdr:rowOff>
    </xdr:to>
    <xdr:cxnSp macro="">
      <xdr:nvCxnSpPr>
        <xdr:cNvPr id="936" name="直線コネクタ 935">
          <a:extLst>
            <a:ext uri="{FF2B5EF4-FFF2-40B4-BE49-F238E27FC236}">
              <a16:creationId xmlns:a16="http://schemas.microsoft.com/office/drawing/2014/main" id="{4130E5DC-1624-446F-A149-34BBF8FA03CC}"/>
            </a:ext>
          </a:extLst>
        </xdr:cNvPr>
        <xdr:cNvCxnSpPr/>
      </xdr:nvCxnSpPr>
      <xdr:spPr>
        <a:xfrm flipV="1">
          <a:off x="20434300" y="180441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169092</xdr:rowOff>
    </xdr:from>
    <xdr:to>
      <xdr:col>102</xdr:col>
      <xdr:colOff>165100</xdr:colOff>
      <xdr:row>105</xdr:row>
      <xdr:rowOff>99242</xdr:rowOff>
    </xdr:to>
    <xdr:sp macro="" textlink="">
      <xdr:nvSpPr>
        <xdr:cNvPr id="937" name="楕円 936">
          <a:extLst>
            <a:ext uri="{FF2B5EF4-FFF2-40B4-BE49-F238E27FC236}">
              <a16:creationId xmlns:a16="http://schemas.microsoft.com/office/drawing/2014/main" id="{3B5F1758-FF41-4319-B423-438044E8D7A1}"/>
            </a:ext>
          </a:extLst>
        </xdr:cNvPr>
        <xdr:cNvSpPr/>
      </xdr:nvSpPr>
      <xdr:spPr>
        <a:xfrm>
          <a:off x="19494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45176</xdr:rowOff>
    </xdr:from>
    <xdr:to>
      <xdr:col>107</xdr:col>
      <xdr:colOff>50800</xdr:colOff>
      <xdr:row>105</xdr:row>
      <xdr:rowOff>48442</xdr:rowOff>
    </xdr:to>
    <xdr:cxnSp macro="">
      <xdr:nvCxnSpPr>
        <xdr:cNvPr id="938" name="直線コネクタ 937">
          <a:extLst>
            <a:ext uri="{FF2B5EF4-FFF2-40B4-BE49-F238E27FC236}">
              <a16:creationId xmlns:a16="http://schemas.microsoft.com/office/drawing/2014/main" id="{AB950939-7B62-420A-97B2-5F9CBC7C94BC}"/>
            </a:ext>
          </a:extLst>
        </xdr:cNvPr>
        <xdr:cNvCxnSpPr/>
      </xdr:nvCxnSpPr>
      <xdr:spPr>
        <a:xfrm flipV="1">
          <a:off x="19545300" y="180474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4173</xdr:rowOff>
    </xdr:from>
    <xdr:to>
      <xdr:col>98</xdr:col>
      <xdr:colOff>38100</xdr:colOff>
      <xdr:row>105</xdr:row>
      <xdr:rowOff>105773</xdr:rowOff>
    </xdr:to>
    <xdr:sp macro="" textlink="">
      <xdr:nvSpPr>
        <xdr:cNvPr id="939" name="楕円 938">
          <a:extLst>
            <a:ext uri="{FF2B5EF4-FFF2-40B4-BE49-F238E27FC236}">
              <a16:creationId xmlns:a16="http://schemas.microsoft.com/office/drawing/2014/main" id="{333161F9-1C8A-4FBC-80C5-6719E4E00EC1}"/>
            </a:ext>
          </a:extLst>
        </xdr:cNvPr>
        <xdr:cNvSpPr/>
      </xdr:nvSpPr>
      <xdr:spPr>
        <a:xfrm>
          <a:off x="18605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48442</xdr:rowOff>
    </xdr:from>
    <xdr:to>
      <xdr:col>102</xdr:col>
      <xdr:colOff>114300</xdr:colOff>
      <xdr:row>105</xdr:row>
      <xdr:rowOff>54973</xdr:rowOff>
    </xdr:to>
    <xdr:cxnSp macro="">
      <xdr:nvCxnSpPr>
        <xdr:cNvPr id="940" name="直線コネクタ 939">
          <a:extLst>
            <a:ext uri="{FF2B5EF4-FFF2-40B4-BE49-F238E27FC236}">
              <a16:creationId xmlns:a16="http://schemas.microsoft.com/office/drawing/2014/main" id="{21D7996F-414C-49C5-8358-F4D9CDA1B9C7}"/>
            </a:ext>
          </a:extLst>
        </xdr:cNvPr>
        <xdr:cNvCxnSpPr/>
      </xdr:nvCxnSpPr>
      <xdr:spPr>
        <a:xfrm flipV="1">
          <a:off x="18656300" y="180506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941" name="n_1aveValue【庁舎】&#10;一人当たり面積">
          <a:extLst>
            <a:ext uri="{FF2B5EF4-FFF2-40B4-BE49-F238E27FC236}">
              <a16:creationId xmlns:a16="http://schemas.microsoft.com/office/drawing/2014/main" id="{683FFA38-B1D0-4F9E-95DC-4B8A3FFE7072}"/>
            </a:ext>
          </a:extLst>
        </xdr:cNvPr>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942" name="n_2aveValue【庁舎】&#10;一人当たり面積">
          <a:extLst>
            <a:ext uri="{FF2B5EF4-FFF2-40B4-BE49-F238E27FC236}">
              <a16:creationId xmlns:a16="http://schemas.microsoft.com/office/drawing/2014/main" id="{B4BF1099-CD94-47DE-AC99-ECF34966D204}"/>
            </a:ext>
          </a:extLst>
        </xdr:cNvPr>
        <xdr:cNvSpPr txBox="1"/>
      </xdr:nvSpPr>
      <xdr:spPr>
        <a:xfrm>
          <a:off x="201994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943" name="n_3aveValue【庁舎】&#10;一人当たり面積">
          <a:extLst>
            <a:ext uri="{FF2B5EF4-FFF2-40B4-BE49-F238E27FC236}">
              <a16:creationId xmlns:a16="http://schemas.microsoft.com/office/drawing/2014/main" id="{23B78F77-867D-4C5A-A9C5-089DFC051B27}"/>
            </a:ext>
          </a:extLst>
        </xdr:cNvPr>
        <xdr:cNvSpPr txBox="1"/>
      </xdr:nvSpPr>
      <xdr:spPr>
        <a:xfrm>
          <a:off x="19310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944" name="n_4aveValue【庁舎】&#10;一人当たり面積">
          <a:extLst>
            <a:ext uri="{FF2B5EF4-FFF2-40B4-BE49-F238E27FC236}">
              <a16:creationId xmlns:a16="http://schemas.microsoft.com/office/drawing/2014/main" id="{4B4A21B4-740F-408B-8643-89BCC91DE265}"/>
            </a:ext>
          </a:extLst>
        </xdr:cNvPr>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109238</xdr:rowOff>
    </xdr:from>
    <xdr:ext cx="469744" cy="259045"/>
    <xdr:sp macro="" textlink="">
      <xdr:nvSpPr>
        <xdr:cNvPr id="945" name="n_1mainValue【庁舎】&#10;一人当たり面積">
          <a:extLst>
            <a:ext uri="{FF2B5EF4-FFF2-40B4-BE49-F238E27FC236}">
              <a16:creationId xmlns:a16="http://schemas.microsoft.com/office/drawing/2014/main" id="{2D7A4F0D-5154-4DEB-8915-C3BB613359BA}"/>
            </a:ext>
          </a:extLst>
        </xdr:cNvPr>
        <xdr:cNvSpPr txBox="1"/>
      </xdr:nvSpPr>
      <xdr:spPr>
        <a:xfrm>
          <a:off x="21075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112503</xdr:rowOff>
    </xdr:from>
    <xdr:ext cx="469744" cy="259045"/>
    <xdr:sp macro="" textlink="">
      <xdr:nvSpPr>
        <xdr:cNvPr id="946" name="n_2mainValue【庁舎】&#10;一人当たり面積">
          <a:extLst>
            <a:ext uri="{FF2B5EF4-FFF2-40B4-BE49-F238E27FC236}">
              <a16:creationId xmlns:a16="http://schemas.microsoft.com/office/drawing/2014/main" id="{950DDB11-141A-4543-BF16-E35F75371B44}"/>
            </a:ext>
          </a:extLst>
        </xdr:cNvPr>
        <xdr:cNvSpPr txBox="1"/>
      </xdr:nvSpPr>
      <xdr:spPr>
        <a:xfrm>
          <a:off x="20199427" y="1777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115769</xdr:rowOff>
    </xdr:from>
    <xdr:ext cx="469744" cy="259045"/>
    <xdr:sp macro="" textlink="">
      <xdr:nvSpPr>
        <xdr:cNvPr id="947" name="n_3mainValue【庁舎】&#10;一人当たり面積">
          <a:extLst>
            <a:ext uri="{FF2B5EF4-FFF2-40B4-BE49-F238E27FC236}">
              <a16:creationId xmlns:a16="http://schemas.microsoft.com/office/drawing/2014/main" id="{BB6E3919-0A1A-4E76-8864-E0A8680F3297}"/>
            </a:ext>
          </a:extLst>
        </xdr:cNvPr>
        <xdr:cNvSpPr txBox="1"/>
      </xdr:nvSpPr>
      <xdr:spPr>
        <a:xfrm>
          <a:off x="19310427" y="1777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122300</xdr:rowOff>
    </xdr:from>
    <xdr:ext cx="469744" cy="259045"/>
    <xdr:sp macro="" textlink="">
      <xdr:nvSpPr>
        <xdr:cNvPr id="948" name="n_4mainValue【庁舎】&#10;一人当たり面積">
          <a:extLst>
            <a:ext uri="{FF2B5EF4-FFF2-40B4-BE49-F238E27FC236}">
              <a16:creationId xmlns:a16="http://schemas.microsoft.com/office/drawing/2014/main" id="{A64FD454-A911-4A84-AC4C-C74822D92A9E}"/>
            </a:ext>
          </a:extLst>
        </xdr:cNvPr>
        <xdr:cNvSpPr txBox="1"/>
      </xdr:nvSpPr>
      <xdr:spPr>
        <a:xfrm>
          <a:off x="184214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56298F0F-02F7-414F-AF4F-9B7BE4AB26C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59DF4D77-8A2F-4290-BBF0-2D2C334B2BC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5C5534C2-7E77-486A-AF4D-92F250C81F9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類似団体平均、全国平均、京都府平均と比較して有形固定資産減価償却率は、図書館、体育館・プール、一般廃棄物処理施設、保健センター・保健所、庁舎が特に高くなっている。</a:t>
          </a:r>
        </a:p>
        <a:p>
          <a:r>
            <a:rPr kumimoji="1" lang="ja-JP" altLang="en-US" sz="1300">
              <a:latin typeface="ＭＳ Ｐゴシック" panose="020B0600070205080204" pitchFamily="50" charset="-128"/>
              <a:ea typeface="ＭＳ Ｐゴシック" panose="020B0600070205080204" pitchFamily="50" charset="-128"/>
            </a:rPr>
            <a:t>　図書館のうち中央館については築後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経過していることから、令和４年度からリニューアルに向けた事業推進を行い令和６年度に完了した。体育館については、個別施設計画を策定し、計画的な維持管理を行っており、プール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犬甘野プールを閉鎖するなど、計画的な施設再編を行っている。一般廃棄物処理施設のうちし尿処理施設（若宮工場）については、施設の老朽化が進んでいたことから除却を進めている。医療・保健機能に対するニーズが高い保健センターについては、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年以上が経過して老朽化が進行していることから、計画的な維持保全を図っていく。　類似団体平均、全国平均、京都府平均と比較して特に「一人当たり面積」等が高くなっている施設は、市民会館である。これは、延べ施設面積が</a:t>
          </a:r>
          <a:r>
            <a:rPr kumimoji="1" lang="en-US" altLang="ja-JP" sz="1300">
              <a:latin typeface="ＭＳ Ｐゴシック" panose="020B0600070205080204" pitchFamily="50" charset="-128"/>
              <a:ea typeface="ＭＳ Ｐゴシック" panose="020B0600070205080204" pitchFamily="50" charset="-128"/>
            </a:rPr>
            <a:t>27,833㎡</a:t>
          </a:r>
          <a:r>
            <a:rPr kumimoji="1" lang="ja-JP" altLang="en-US" sz="1300">
              <a:latin typeface="ＭＳ Ｐゴシック" panose="020B0600070205080204" pitchFamily="50" charset="-128"/>
              <a:ea typeface="ＭＳ Ｐゴシック" panose="020B0600070205080204" pitchFamily="50" charset="-128"/>
            </a:rPr>
            <a:t>あるガレリアかめおかの影響が大きく、全世代の生涯学習や憩いの場として多くの市民が利用している。</a:t>
          </a:r>
        </a:p>
        <a:p>
          <a:r>
            <a:rPr kumimoji="1" lang="ja-JP" altLang="en-US" sz="1300">
              <a:latin typeface="ＭＳ Ｐゴシック" panose="020B0600070205080204" pitchFamily="50" charset="-128"/>
              <a:ea typeface="ＭＳ Ｐゴシック" panose="020B0600070205080204" pitchFamily="50" charset="-128"/>
            </a:rPr>
            <a:t>　今後も公共施設等の維持管理にかかる経費の増加に留意しつつ、引き続き、効果的・効率的な施設運営を行っていく。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京都府亀岡市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86,765
85,489
224.80
46,572,092
45,213,761
1,304,033
19,860,045
37,771,811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本市の財政力指数は、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と全国平均の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および京都府平均の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をやや上回っているところではあるが、類似団体平均の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からは下回っている。直近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年間は同水準で推移している。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今後も、緊急に必要な事業を峻別し、投資的経費を抑制するとともに、スクラップアンドビルドを実施し、財政基盤の強化に努める。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人件費や公債費などの減少により、類似団体や全国平均を下回っている。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今後さらに経常経費の削減を図るとともに、事業見直しを行うことで健全な財政運営を進め、財政構造の弾力性の確保に努める。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39624</xdr:rowOff>
    </xdr:from>
    <xdr:to>
      <xdr:col>23</xdr:col>
      <xdr:colOff>133350</xdr:colOff>
      <xdr:row>62</xdr:row>
      <xdr:rowOff>116840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6952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66294</xdr:rowOff>
    </xdr:from>
    <xdr:to>
      <xdr:col>19</xdr:col>
      <xdr:colOff>133350</xdr:colOff>
      <xdr:row>62</xdr:row>
      <xdr:rowOff>116840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24744"/>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66294</xdr:rowOff>
    </xdr:from>
    <xdr:to>
      <xdr:col>15</xdr:col>
      <xdr:colOff>82550</xdr:colOff>
      <xdr:row>62</xdr:row>
      <xdr:rowOff>136144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2474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136144</xdr:rowOff>
    </xdr:from>
    <xdr:to>
      <xdr:col>11</xdr:col>
      <xdr:colOff>31750</xdr:colOff>
      <xdr:row>63</xdr:row>
      <xdr:rowOff>22606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6604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5351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15494</xdr:rowOff>
    </xdr:from>
    <xdr:to>
      <xdr:col>15</xdr:col>
      <xdr:colOff>133350</xdr:colOff>
      <xdr:row>61</xdr:row>
      <xdr:rowOff>117094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101871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85344</xdr:rowOff>
    </xdr:from>
    <xdr:to>
      <xdr:col>11</xdr:col>
      <xdr:colOff>82550</xdr:colOff>
      <xdr:row>63</xdr:row>
      <xdr:rowOff>15494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58183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全国平均、京都府平均と比較しても下回っている。</a:t>
          </a:r>
        </a:p>
        <a:p>
          <a:r>
            <a:rPr kumimoji="1" lang="ja-JP" altLang="en-US" sz="1300">
              <a:latin typeface="ＭＳ Ｐゴシック" panose="020B0600070205080204" pitchFamily="50" charset="-128"/>
              <a:ea typeface="ＭＳ Ｐゴシック" panose="020B0600070205080204" pitchFamily="50" charset="-128"/>
            </a:rPr>
            <a:t>　前年度と比較して増加している要因は、ふるさと納税が増加したことにより、関連経費（物件費）が増加したためである。</a:t>
          </a:r>
        </a:p>
        <a:p>
          <a:r>
            <a:rPr kumimoji="1" lang="ja-JP" altLang="en-US" sz="1300">
              <a:latin typeface="ＭＳ Ｐゴシック" panose="020B0600070205080204" pitchFamily="50" charset="-128"/>
              <a:ea typeface="ＭＳ Ｐゴシック" panose="020B0600070205080204" pitchFamily="50" charset="-128"/>
            </a:rPr>
            <a:t>　今後、各公共施設の経年劣化に伴う修繕料等の増加が予想されるため、物件費等の経常的経費をさらに見直す必要がある。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73671</xdr:rowOff>
    </xdr:from>
    <xdr:to>
      <xdr:col>23</xdr:col>
      <xdr:colOff>133350</xdr:colOff>
      <xdr:row>83</xdr:row>
      <xdr:rowOff>103439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04021"/>
          <a:ext cx="838200" cy="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164517</xdr:rowOff>
    </xdr:from>
    <xdr:to>
      <xdr:col>19</xdr:col>
      <xdr:colOff>133350</xdr:colOff>
      <xdr:row>83</xdr:row>
      <xdr:rowOff>73671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23417"/>
          <a:ext cx="889000" cy="8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62959</xdr:rowOff>
    </xdr:from>
    <xdr:to>
      <xdr:col>15</xdr:col>
      <xdr:colOff>82550</xdr:colOff>
      <xdr:row>82</xdr:row>
      <xdr:rowOff>164517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21859"/>
          <a:ext cx="889000" cy="10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52045</xdr:rowOff>
    </xdr:from>
    <xdr:to>
      <xdr:col>11</xdr:col>
      <xdr:colOff>31750</xdr:colOff>
      <xdr:row>82</xdr:row>
      <xdr:rowOff>62959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39495"/>
          <a:ext cx="889000" cy="18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52639</xdr:rowOff>
    </xdr:from>
    <xdr:to>
      <xdr:col>23</xdr:col>
      <xdr:colOff>184150</xdr:colOff>
      <xdr:row>83</xdr:row>
      <xdr:rowOff>154239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8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24716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22871</xdr:rowOff>
    </xdr:from>
    <xdr:to>
      <xdr:col>19</xdr:col>
      <xdr:colOff>184150</xdr:colOff>
      <xdr:row>83</xdr:row>
      <xdr:rowOff>124471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5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109248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39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113717</xdr:rowOff>
    </xdr:from>
    <xdr:to>
      <xdr:col>15</xdr:col>
      <xdr:colOff>133350</xdr:colOff>
      <xdr:row>83</xdr:row>
      <xdr:rowOff>43867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7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28644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12159</xdr:rowOff>
    </xdr:from>
    <xdr:to>
      <xdr:col>11</xdr:col>
      <xdr:colOff>82550</xdr:colOff>
      <xdr:row>82</xdr:row>
      <xdr:rowOff>113759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98536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57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1245</xdr:rowOff>
    </xdr:from>
    <xdr:to>
      <xdr:col>7</xdr:col>
      <xdr:colOff>31750</xdr:colOff>
      <xdr:row>81</xdr:row>
      <xdr:rowOff>102845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8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113022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5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本市のラスパイレス指数</a:t>
          </a:r>
          <a:r>
            <a:rPr kumimoji="1" lang="en-US" altLang="ja-JP" sz="1300">
              <a:latin typeface="ＭＳ Ｐゴシック" panose="020B0600070205080204" pitchFamily="50" charset="-128"/>
              <a:ea typeface="ＭＳ Ｐゴシック" panose="020B0600070205080204" pitchFamily="50" charset="-128"/>
            </a:rPr>
            <a:t>99.2</a:t>
          </a:r>
          <a:r>
            <a:rPr kumimoji="1" lang="ja-JP" altLang="en-US" sz="1300">
              <a:latin typeface="ＭＳ Ｐゴシック" panose="020B0600070205080204" pitchFamily="50" charset="-128"/>
              <a:ea typeface="ＭＳ Ｐゴシック" panose="020B0600070205080204" pitchFamily="50" charset="-128"/>
            </a:rPr>
            <a:t>は、類似団体平均</a:t>
          </a:r>
          <a:r>
            <a:rPr kumimoji="1" lang="en-US" altLang="ja-JP" sz="1300">
              <a:latin typeface="ＭＳ Ｐゴシック" panose="020B0600070205080204" pitchFamily="50" charset="-128"/>
              <a:ea typeface="ＭＳ Ｐゴシック" panose="020B0600070205080204" pitchFamily="50" charset="-128"/>
            </a:rPr>
            <a:t>98.3</a:t>
          </a:r>
          <a:r>
            <a:rPr kumimoji="1" lang="ja-JP" altLang="en-US" sz="1300">
              <a:latin typeface="ＭＳ Ｐゴシック" panose="020B0600070205080204" pitchFamily="50" charset="-128"/>
              <a:ea typeface="ＭＳ Ｐゴシック" panose="020B0600070205080204" pitchFamily="50" charset="-128"/>
            </a:rPr>
            <a:t>を上回っているが、全国市平均</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と比較すると概ね同水準にあると言える。今後も、より一層、給与の適正化に努める。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141816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463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81491</xdr:rowOff>
    </xdr:from>
    <xdr:to>
      <xdr:col>77</xdr:col>
      <xdr:colOff>44450</xdr:colOff>
      <xdr:row>86</xdr:row>
      <xdr:rowOff>141816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261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81491</xdr:rowOff>
    </xdr:from>
    <xdr:to>
      <xdr:col>72</xdr:col>
      <xdr:colOff>203200</xdr:colOff>
      <xdr:row>86</xdr:row>
      <xdr:rowOff>101600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261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81491</xdr:rowOff>
    </xdr:from>
    <xdr:to>
      <xdr:col>68</xdr:col>
      <xdr:colOff>152400</xdr:colOff>
      <xdr:row>86</xdr:row>
      <xdr:rowOff>101600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261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30691</xdr:rowOff>
    </xdr:from>
    <xdr:to>
      <xdr:col>73</xdr:col>
      <xdr:colOff>44450</xdr:colOff>
      <xdr:row>86</xdr:row>
      <xdr:rowOff>132291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117068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30691</xdr:rowOff>
    </xdr:from>
    <xdr:to>
      <xdr:col>64</xdr:col>
      <xdr:colOff>152400</xdr:colOff>
      <xdr:row>86</xdr:row>
      <xdr:rowOff>132291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117068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京都府平均のいずれと比較しても下回っている。これは、毎年、事務事業の見直しなどを行うとともに、職員の定数管理の適切な推進と、スリムで強靭な組織・人員体制の構築を図ってきた成果である。</a:t>
          </a:r>
        </a:p>
        <a:p>
          <a:r>
            <a:rPr kumimoji="1" lang="ja-JP" altLang="en-US" sz="1300">
              <a:latin typeface="ＭＳ Ｐゴシック" panose="020B0600070205080204" pitchFamily="50" charset="-128"/>
              <a:ea typeface="ＭＳ Ｐゴシック" panose="020B0600070205080204" pitchFamily="50" charset="-128"/>
            </a:rPr>
            <a:t>　今後も、事業・組織の見直し等により、さらなる職員数の適正化に取り組む。</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170180</xdr:rowOff>
    </xdr:from>
    <xdr:to>
      <xdr:col>81</xdr:col>
      <xdr:colOff>44450</xdr:colOff>
      <xdr:row>61</xdr:row>
      <xdr:rowOff>8784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5718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170180</xdr:rowOff>
    </xdr:from>
    <xdr:to>
      <xdr:col>77</xdr:col>
      <xdr:colOff>44450</xdr:colOff>
      <xdr:row>61</xdr:row>
      <xdr:rowOff>741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45718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168169</xdr:rowOff>
    </xdr:from>
    <xdr:to>
      <xdr:col>72</xdr:col>
      <xdr:colOff>203200</xdr:colOff>
      <xdr:row>61</xdr:row>
      <xdr:rowOff>741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5516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166158</xdr:rowOff>
    </xdr:from>
    <xdr:to>
      <xdr:col>68</xdr:col>
      <xdr:colOff>152400</xdr:colOff>
      <xdr:row>60</xdr:row>
      <xdr:rowOff>168169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5315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129434</xdr:rowOff>
    </xdr:from>
    <xdr:to>
      <xdr:col>81</xdr:col>
      <xdr:colOff>95250</xdr:colOff>
      <xdr:row>61</xdr:row>
      <xdr:rowOff>59584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145961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6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119380</xdr:rowOff>
    </xdr:from>
    <xdr:to>
      <xdr:col>77</xdr:col>
      <xdr:colOff>95250</xdr:colOff>
      <xdr:row>61</xdr:row>
      <xdr:rowOff>49530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121391</xdr:rowOff>
    </xdr:from>
    <xdr:to>
      <xdr:col>73</xdr:col>
      <xdr:colOff>44450</xdr:colOff>
      <xdr:row>61</xdr:row>
      <xdr:rowOff>51541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61718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7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117369</xdr:rowOff>
    </xdr:from>
    <xdr:to>
      <xdr:col>68</xdr:col>
      <xdr:colOff>203200</xdr:colOff>
      <xdr:row>61</xdr:row>
      <xdr:rowOff>47519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0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57696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115358</xdr:rowOff>
    </xdr:from>
    <xdr:to>
      <xdr:col>64</xdr:col>
      <xdr:colOff>152400</xdr:colOff>
      <xdr:row>61</xdr:row>
      <xdr:rowOff>45508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55685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類似団体平均、全国平均、京都府平均のいずれと比較しても上回っている。実質公債費比率は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ポイント悪化となったが、単年度比較では、臨時標準税収入額の増加や起債償還額の減少により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今後予定している大規模事業により実質公債費比率の悪化が見込まれるが、選択と集中の考え方に基づき、事業の優先順位付けによる計画的な事業執行を行い、新たな市債発行額の抑制に努める。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76623</xdr:rowOff>
    </xdr:from>
    <xdr:to>
      <xdr:col>81</xdr:col>
      <xdr:colOff>44450</xdr:colOff>
      <xdr:row>44</xdr:row>
      <xdr:rowOff>100754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62042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76623</xdr:rowOff>
    </xdr:from>
    <xdr:to>
      <xdr:col>77</xdr:col>
      <xdr:colOff>44450</xdr:colOff>
      <xdr:row>44</xdr:row>
      <xdr:rowOff>76623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6204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76623</xdr:rowOff>
    </xdr:from>
    <xdr:to>
      <xdr:col>72</xdr:col>
      <xdr:colOff>203200</xdr:colOff>
      <xdr:row>44</xdr:row>
      <xdr:rowOff>108796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6204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108796</xdr:rowOff>
    </xdr:from>
    <xdr:to>
      <xdr:col>68</xdr:col>
      <xdr:colOff>152400</xdr:colOff>
      <xdr:row>44</xdr:row>
      <xdr:rowOff>149013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6525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49954</xdr:rowOff>
    </xdr:from>
    <xdr:to>
      <xdr:col>81</xdr:col>
      <xdr:colOff>95250</xdr:colOff>
      <xdr:row>44</xdr:row>
      <xdr:rowOff>151554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117281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48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25823</xdr:rowOff>
    </xdr:from>
    <xdr:to>
      <xdr:col>77</xdr:col>
      <xdr:colOff>95250</xdr:colOff>
      <xdr:row>44</xdr:row>
      <xdr:rowOff>127423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112200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65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25823</xdr:rowOff>
    </xdr:from>
    <xdr:to>
      <xdr:col>73</xdr:col>
      <xdr:colOff>44450</xdr:colOff>
      <xdr:row>44</xdr:row>
      <xdr:rowOff>127423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112200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57996</xdr:rowOff>
    </xdr:from>
    <xdr:to>
      <xdr:col>68</xdr:col>
      <xdr:colOff>203200</xdr:colOff>
      <xdr:row>44</xdr:row>
      <xdr:rowOff>159596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144373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98213</xdr:rowOff>
    </xdr:from>
    <xdr:to>
      <xdr:col>64</xdr:col>
      <xdr:colOff>152400</xdr:colOff>
      <xdr:row>45</xdr:row>
      <xdr:rowOff>28363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13140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地方債残高減少に伴い、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％と過去、最も低い比率になったが、類似団体平均、全国平均と比較すると上回っている。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今後についても、新たな市債発行額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抑制に努め、類似団体平均及び全国平均との差を縮められるよう、より一層、財政健全化に努める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148892</xdr:rowOff>
    </xdr:from>
    <xdr:to>
      <xdr:col>81</xdr:col>
      <xdr:colOff>44450</xdr:colOff>
      <xdr:row>18</xdr:row>
      <xdr:rowOff>33746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3063542"/>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33746</xdr:rowOff>
    </xdr:from>
    <xdr:to>
      <xdr:col>77</xdr:col>
      <xdr:colOff>44450</xdr:colOff>
      <xdr:row>18</xdr:row>
      <xdr:rowOff>88900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3119846"/>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88900</xdr:rowOff>
    </xdr:from>
    <xdr:to>
      <xdr:col>72</xdr:col>
      <xdr:colOff>203200</xdr:colOff>
      <xdr:row>19</xdr:row>
      <xdr:rowOff>88658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175000"/>
          <a:ext cx="889000" cy="17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88658</xdr:rowOff>
    </xdr:from>
    <xdr:to>
      <xdr:col>68</xdr:col>
      <xdr:colOff>152400</xdr:colOff>
      <xdr:row>20</xdr:row>
      <xdr:rowOff>36709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346208"/>
          <a:ext cx="889000" cy="11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98092</xdr:rowOff>
    </xdr:from>
    <xdr:to>
      <xdr:col>81</xdr:col>
      <xdr:colOff>95250</xdr:colOff>
      <xdr:row>18</xdr:row>
      <xdr:rowOff>28242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01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70169</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98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154396</xdr:rowOff>
    </xdr:from>
    <xdr:to>
      <xdr:col>77</xdr:col>
      <xdr:colOff>95250</xdr:colOff>
      <xdr:row>18</xdr:row>
      <xdr:rowOff>84546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06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69323</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15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124477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37858</xdr:rowOff>
    </xdr:from>
    <xdr:to>
      <xdr:col>68</xdr:col>
      <xdr:colOff>203200</xdr:colOff>
      <xdr:row>19</xdr:row>
      <xdr:rowOff>139458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29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124235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38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157359</xdr:rowOff>
    </xdr:from>
    <xdr:to>
      <xdr:col>64</xdr:col>
      <xdr:colOff>152400</xdr:colOff>
      <xdr:row>20</xdr:row>
      <xdr:rowOff>87509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41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72286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50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京都府亀岡市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86,765
85,489
224.80
46,572,092
45,213,761
1,304,033
19,860,045
37,771,811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類似団体平均、全国平均、京都府平均すべてにおいて下回っている。これは、職員の定数管理の適切な推進を図るとともに、経費の見直しなどを進めた成果である。</a:t>
          </a:r>
        </a:p>
        <a:p>
          <a:r>
            <a:rPr kumimoji="1" lang="ja-JP" altLang="en-US" sz="1300">
              <a:latin typeface="ＭＳ Ｐゴシック" panose="020B0600070205080204" pitchFamily="50" charset="-128"/>
              <a:ea typeface="ＭＳ Ｐゴシック" panose="020B0600070205080204" pitchFamily="50" charset="-128"/>
            </a:rPr>
            <a:t>　今後も徹底した内部改革を進めることで、人件費の削減に努める。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118836</xdr:rowOff>
    </xdr:from>
    <xdr:to>
      <xdr:col>24</xdr:col>
      <xdr:colOff>25400</xdr:colOff>
      <xdr:row>36</xdr:row>
      <xdr:rowOff>38826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11958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38826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3918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45357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3918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158024</xdr:rowOff>
    </xdr:from>
    <xdr:to>
      <xdr:col>11</xdr:col>
      <xdr:colOff>9525</xdr:colOff>
      <xdr:row>36</xdr:row>
      <xdr:rowOff>45357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5877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68036</xdr:rowOff>
    </xdr:from>
    <xdr:to>
      <xdr:col>24</xdr:col>
      <xdr:colOff>76200</xdr:colOff>
      <xdr:row>35</xdr:row>
      <xdr:rowOff>169636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84563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159476</xdr:rowOff>
    </xdr:from>
    <xdr:to>
      <xdr:col>20</xdr:col>
      <xdr:colOff>38100</xdr:colOff>
      <xdr:row>36</xdr:row>
      <xdr:rowOff>89626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74403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4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166007</xdr:rowOff>
    </xdr:from>
    <xdr:to>
      <xdr:col>11</xdr:col>
      <xdr:colOff>60325</xdr:colOff>
      <xdr:row>36</xdr:row>
      <xdr:rowOff>96157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106334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107224</xdr:rowOff>
    </xdr:from>
    <xdr:to>
      <xdr:col>6</xdr:col>
      <xdr:colOff>171450</xdr:colOff>
      <xdr:row>36</xdr:row>
      <xdr:rowOff>37374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22151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9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類似団体平均、全国平均を大きく下回っているが、京都府平均と比較すると同水準である。</a:t>
          </a:r>
        </a:p>
        <a:p>
          <a:r>
            <a:rPr kumimoji="1" lang="ja-JP" altLang="en-US" sz="1300">
              <a:latin typeface="ＭＳ Ｐゴシック" panose="020B0600070205080204" pitchFamily="50" charset="-128"/>
              <a:ea typeface="ＭＳ Ｐゴシック" panose="020B0600070205080204" pitchFamily="50" charset="-128"/>
            </a:rPr>
            <a:t>　前年度と比較すると、庁舎管理経費の増により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今後も住民サービスを低下させないことを最優先とし、民間委託等によるコスト削減など、事務事業の見直しや内部事務経費等の削減を継続的に進める。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140716</xdr:rowOff>
    </xdr:from>
    <xdr:to>
      <xdr:col>82</xdr:col>
      <xdr:colOff>107950</xdr:colOff>
      <xdr:row>13</xdr:row>
      <xdr:rowOff>5842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1981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113284</xdr:rowOff>
    </xdr:from>
    <xdr:to>
      <xdr:col>78</xdr:col>
      <xdr:colOff>69850</xdr:colOff>
      <xdr:row>12</xdr:row>
      <xdr:rowOff>140716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1706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113284</xdr:rowOff>
    </xdr:from>
    <xdr:to>
      <xdr:col>73</xdr:col>
      <xdr:colOff>180975</xdr:colOff>
      <xdr:row>13</xdr:row>
      <xdr:rowOff>24130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1706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24130</xdr:rowOff>
    </xdr:from>
    <xdr:to>
      <xdr:col>69</xdr:col>
      <xdr:colOff>92075</xdr:colOff>
      <xdr:row>13</xdr:row>
      <xdr:rowOff>24130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252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126492</xdr:rowOff>
    </xdr:from>
    <xdr:to>
      <xdr:col>82</xdr:col>
      <xdr:colOff>158750</xdr:colOff>
      <xdr:row>13</xdr:row>
      <xdr:rowOff>56642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1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35069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092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89916</xdr:rowOff>
    </xdr:from>
    <xdr:to>
      <xdr:col>78</xdr:col>
      <xdr:colOff>120650</xdr:colOff>
      <xdr:row>13</xdr:row>
      <xdr:rowOff>20066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14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30243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1916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62484</xdr:rowOff>
    </xdr:from>
    <xdr:to>
      <xdr:col>74</xdr:col>
      <xdr:colOff>31750</xdr:colOff>
      <xdr:row>12</xdr:row>
      <xdr:rowOff>164084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1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2811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188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144780</xdr:rowOff>
    </xdr:from>
    <xdr:to>
      <xdr:col>69</xdr:col>
      <xdr:colOff>142875</xdr:colOff>
      <xdr:row>13</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85107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144780</xdr:rowOff>
    </xdr:from>
    <xdr:to>
      <xdr:col>65</xdr:col>
      <xdr:colOff>53975</xdr:colOff>
      <xdr:row>13</xdr:row>
      <xdr:rowOff>74930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85107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類似団体平均、全国平均、京都府平均すべてにおいて下回っている。</a:t>
          </a:r>
        </a:p>
        <a:p>
          <a:r>
            <a:rPr kumimoji="1" lang="ja-JP" altLang="en-US" sz="1300">
              <a:latin typeface="ＭＳ Ｐゴシック" panose="020B0600070205080204" pitchFamily="50" charset="-128"/>
              <a:ea typeface="ＭＳ Ｐゴシック" panose="020B0600070205080204" pitchFamily="50" charset="-128"/>
            </a:rPr>
            <a:t>　今年度は障がい、生活保護に関する経費が増加しており、加えて今後の少子高齢化、子育て・教育環境の充実等による社会保障給付費の増加が予想されるため、国の各種制度の見直し等を注視しながら対応し、給付費等の適正な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27940</xdr:rowOff>
    </xdr:from>
    <xdr:to>
      <xdr:col>24</xdr:col>
      <xdr:colOff>25400</xdr:colOff>
      <xdr:row>56</xdr:row>
      <xdr:rowOff>66040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291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85090</xdr:rowOff>
    </xdr:from>
    <xdr:to>
      <xdr:col>19</xdr:col>
      <xdr:colOff>187325</xdr:colOff>
      <xdr:row>56</xdr:row>
      <xdr:rowOff>27940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148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77470</xdr:rowOff>
    </xdr:from>
    <xdr:to>
      <xdr:col>15</xdr:col>
      <xdr:colOff>98425</xdr:colOff>
      <xdr:row>55</xdr:row>
      <xdr:rowOff>85090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07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77470</xdr:rowOff>
    </xdr:from>
    <xdr:to>
      <xdr:col>11</xdr:col>
      <xdr:colOff>9525</xdr:colOff>
      <xdr:row>55</xdr:row>
      <xdr:rowOff>100330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07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xdr:rowOff>
    </xdr:from>
    <xdr:to>
      <xdr:col>24</xdr:col>
      <xdr:colOff>76200</xdr:colOff>
      <xdr:row>56</xdr:row>
      <xdr:rowOff>116840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31767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148590</xdr:rowOff>
    </xdr:from>
    <xdr:to>
      <xdr:col>20</xdr:col>
      <xdr:colOff>38100</xdr:colOff>
      <xdr:row>56</xdr:row>
      <xdr:rowOff>78740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88917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34290</xdr:rowOff>
    </xdr:from>
    <xdr:to>
      <xdr:col>15</xdr:col>
      <xdr:colOff>149225</xdr:colOff>
      <xdr:row>55</xdr:row>
      <xdr:rowOff>135890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146067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26670</xdr:rowOff>
    </xdr:from>
    <xdr:to>
      <xdr:col>11</xdr:col>
      <xdr:colOff>60325</xdr:colOff>
      <xdr:row>55</xdr:row>
      <xdr:rowOff>128270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138447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49530</xdr:rowOff>
    </xdr:from>
    <xdr:to>
      <xdr:col>6</xdr:col>
      <xdr:colOff>171450</xdr:colOff>
      <xdr:row>55</xdr:row>
      <xdr:rowOff>151130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161307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類似団体平均、全国平均、京都府平均と同水準である。</a:t>
          </a:r>
        </a:p>
        <a:p>
          <a:r>
            <a:rPr kumimoji="1" lang="ja-JP" altLang="en-US" sz="1300">
              <a:latin typeface="ＭＳ Ｐゴシック" panose="020B0600070205080204" pitchFamily="50" charset="-128"/>
              <a:ea typeface="ＭＳ Ｐゴシック" panose="020B0600070205080204" pitchFamily="50" charset="-128"/>
            </a:rPr>
            <a:t>　今後も国民健康保険事業特別会計や介護保険事業特別会計等において、保険料の適正化を図ることなど健全な運営に努め、税収を主な財源とする普通会計の負担を減らしていくよう努める。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56</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445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56</xdr:row>
      <xdr:rowOff>143328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574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56243</xdr:rowOff>
    </xdr:from>
    <xdr:to>
      <xdr:col>73</xdr:col>
      <xdr:colOff>180975</xdr:colOff>
      <xdr:row>56</xdr:row>
      <xdr:rowOff>121557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57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99785</xdr:rowOff>
    </xdr:from>
    <xdr:to>
      <xdr:col>69</xdr:col>
      <xdr:colOff>92075</xdr:colOff>
      <xdr:row>56</xdr:row>
      <xdr:rowOff>121557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00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92528</xdr:rowOff>
    </xdr:from>
    <xdr:to>
      <xdr:col>78</xdr:col>
      <xdr:colOff>120650</xdr:colOff>
      <xdr:row>57</xdr:row>
      <xdr:rowOff>22678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5443</xdr:rowOff>
    </xdr:from>
    <xdr:to>
      <xdr:col>74</xdr:col>
      <xdr:colOff>31750</xdr:colOff>
      <xdr:row>56</xdr:row>
      <xdr:rowOff>107043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117220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48985</xdr:rowOff>
    </xdr:from>
    <xdr:to>
      <xdr:col>65</xdr:col>
      <xdr:colOff>53975</xdr:colOff>
      <xdr:row>56</xdr:row>
      <xdr:rowOff>150585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160762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京都府平均すべてにおいて、上回っている。毎年、当初予算編成において、補助金等の支出見直しを行っているが、一部事務組合等への負担金が補助費等の占める割合を高くしている。</a:t>
          </a:r>
        </a:p>
        <a:p>
          <a:r>
            <a:rPr kumimoji="1" lang="ja-JP" altLang="en-US" sz="1300">
              <a:latin typeface="ＭＳ Ｐゴシック" panose="020B0600070205080204" pitchFamily="50" charset="-128"/>
              <a:ea typeface="ＭＳ Ｐゴシック" panose="020B0600070205080204" pitchFamily="50" charset="-128"/>
            </a:rPr>
            <a:t>　なお、公営企業においては、経営戦略を策定し、経営の安定化を進める中で、継続的に補助費等の削減に努める。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161290</xdr:rowOff>
    </xdr:from>
    <xdr:to>
      <xdr:col>82</xdr:col>
      <xdr:colOff>107950</xdr:colOff>
      <xdr:row>40</xdr:row>
      <xdr:rowOff>20320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847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168910</xdr:rowOff>
    </xdr:from>
    <xdr:to>
      <xdr:col>78</xdr:col>
      <xdr:colOff>69850</xdr:colOff>
      <xdr:row>40</xdr:row>
      <xdr:rowOff>20320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855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168910</xdr:rowOff>
    </xdr:from>
    <xdr:to>
      <xdr:col>73</xdr:col>
      <xdr:colOff>180975</xdr:colOff>
      <xdr:row>40</xdr:row>
      <xdr:rowOff>88900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855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88900</xdr:rowOff>
    </xdr:from>
    <xdr:to>
      <xdr:col>69</xdr:col>
      <xdr:colOff>92075</xdr:colOff>
      <xdr:row>40</xdr:row>
      <xdr:rowOff>157480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946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110490</xdr:rowOff>
    </xdr:from>
    <xdr:to>
      <xdr:col>82</xdr:col>
      <xdr:colOff>158750</xdr:colOff>
      <xdr:row>40</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82567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140970</xdr:rowOff>
    </xdr:from>
    <xdr:to>
      <xdr:col>78</xdr:col>
      <xdr:colOff>120650</xdr:colOff>
      <xdr:row>40</xdr:row>
      <xdr:rowOff>71120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55897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91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118110</xdr:rowOff>
    </xdr:from>
    <xdr:to>
      <xdr:col>74</xdr:col>
      <xdr:colOff>31750</xdr:colOff>
      <xdr:row>40</xdr:row>
      <xdr:rowOff>48260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33037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89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38100</xdr:rowOff>
    </xdr:from>
    <xdr:to>
      <xdr:col>69</xdr:col>
      <xdr:colOff>142875</xdr:colOff>
      <xdr:row>40</xdr:row>
      <xdr:rowOff>139700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124477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106680</xdr:rowOff>
    </xdr:from>
    <xdr:to>
      <xdr:col>65</xdr:col>
      <xdr:colOff>53975</xdr:colOff>
      <xdr:row>41</xdr:row>
      <xdr:rowOff>36830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9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21607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類似団体平均、全国平均、京都府平均すべてにおいて、上回っている。</a:t>
          </a:r>
        </a:p>
        <a:p>
          <a:r>
            <a:rPr kumimoji="1" lang="ja-JP" altLang="en-US" sz="1300">
              <a:latin typeface="ＭＳ Ｐゴシック" panose="020B0600070205080204" pitchFamily="50" charset="-128"/>
              <a:ea typeface="ＭＳ Ｐゴシック" panose="020B0600070205080204" pitchFamily="50" charset="-128"/>
            </a:rPr>
            <a:t>　近年は市債の発行を抑制していることから、公債費は減少傾向にある。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24130</xdr:rowOff>
    </xdr:from>
    <xdr:to>
      <xdr:col>24</xdr:col>
      <xdr:colOff>25400</xdr:colOff>
      <xdr:row>79</xdr:row>
      <xdr:rowOff>92711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5686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46989</xdr:rowOff>
    </xdr:from>
    <xdr:to>
      <xdr:col>19</xdr:col>
      <xdr:colOff>187325</xdr:colOff>
      <xdr:row>79</xdr:row>
      <xdr:rowOff>92711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5915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46989</xdr:rowOff>
    </xdr:from>
    <xdr:to>
      <xdr:col>15</xdr:col>
      <xdr:colOff>98425</xdr:colOff>
      <xdr:row>79</xdr:row>
      <xdr:rowOff>138430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5915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138430</xdr:rowOff>
    </xdr:from>
    <xdr:to>
      <xdr:col>11</xdr:col>
      <xdr:colOff>9525</xdr:colOff>
      <xdr:row>80</xdr:row>
      <xdr:rowOff>50800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682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144780</xdr:rowOff>
    </xdr:from>
    <xdr:to>
      <xdr:col>24</xdr:col>
      <xdr:colOff>76200</xdr:colOff>
      <xdr:row>79</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116857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41911</xdr:rowOff>
    </xdr:from>
    <xdr:to>
      <xdr:col>20</xdr:col>
      <xdr:colOff>38100</xdr:colOff>
      <xdr:row>79</xdr:row>
      <xdr:rowOff>143511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128288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167639</xdr:rowOff>
    </xdr:from>
    <xdr:to>
      <xdr:col>15</xdr:col>
      <xdr:colOff>149225</xdr:colOff>
      <xdr:row>79</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82566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0</xdr:rowOff>
    </xdr:from>
    <xdr:to>
      <xdr:col>6</xdr:col>
      <xdr:colOff>171450</xdr:colOff>
      <xdr:row>80</xdr:row>
      <xdr:rowOff>101600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86377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京都府平均すべてにおいて、下回っている。人件費、扶助費、物件費については、類似団体平均を下回っているが、補助費等については、上回っているため、重点的に補助金の見直しを図ることが必要である。</a:t>
          </a:r>
        </a:p>
        <a:p>
          <a:r>
            <a:rPr kumimoji="1" lang="ja-JP" altLang="en-US" sz="1300">
              <a:latin typeface="ＭＳ Ｐゴシック" panose="020B0600070205080204" pitchFamily="50" charset="-128"/>
              <a:ea typeface="ＭＳ Ｐゴシック" panose="020B0600070205080204" pitchFamily="50" charset="-128"/>
            </a:rPr>
            <a:t>　今後も事業の見直しや内部経費の削減等を行い、さらなる財政の健全化に取り組んでいく。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41275</xdr:rowOff>
    </xdr:from>
    <xdr:to>
      <xdr:col>82</xdr:col>
      <xdr:colOff>107950</xdr:colOff>
      <xdr:row>75</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29000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24130</xdr:rowOff>
    </xdr:from>
    <xdr:to>
      <xdr:col>78</xdr:col>
      <xdr:colOff>69850</xdr:colOff>
      <xdr:row>75</xdr:row>
      <xdr:rowOff>81280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71143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24130</xdr:rowOff>
    </xdr:from>
    <xdr:to>
      <xdr:col>73</xdr:col>
      <xdr:colOff>180975</xdr:colOff>
      <xdr:row>75</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71143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69850</xdr:rowOff>
    </xdr:from>
    <xdr:to>
      <xdr:col>69</xdr:col>
      <xdr:colOff>92075</xdr:colOff>
      <xdr:row>75</xdr:row>
      <xdr:rowOff>75565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286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161925</xdr:rowOff>
    </xdr:from>
    <xdr:to>
      <xdr:col>82</xdr:col>
      <xdr:colOff>158750</xdr:colOff>
      <xdr:row>75</xdr:row>
      <xdr:rowOff>92075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7002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69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30480</xdr:rowOff>
    </xdr:from>
    <xdr:to>
      <xdr:col>78</xdr:col>
      <xdr:colOff>120650</xdr:colOff>
      <xdr:row>75</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142257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5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144780</xdr:rowOff>
    </xdr:from>
    <xdr:to>
      <xdr:col>74</xdr:col>
      <xdr:colOff>31750</xdr:colOff>
      <xdr:row>74</xdr:row>
      <xdr:rowOff>74930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85107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2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19050</xdr:rowOff>
    </xdr:from>
    <xdr:to>
      <xdr:col>69</xdr:col>
      <xdr:colOff>142875</xdr:colOff>
      <xdr:row>75</xdr:row>
      <xdr:rowOff>120650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130827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24765</xdr:rowOff>
    </xdr:from>
    <xdr:to>
      <xdr:col>65</xdr:col>
      <xdr:colOff>53975</xdr:colOff>
      <xdr:row>75</xdr:row>
      <xdr:rowOff>126365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136542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京都府亀岡市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79845</xdr:rowOff>
    </xdr:from>
    <xdr:to>
      <xdr:col>29</xdr:col>
      <xdr:colOff>127000</xdr:colOff>
      <xdr:row>16</xdr:row>
      <xdr:rowOff>132639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70670"/>
          <a:ext cx="647700" cy="52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132639</xdr:rowOff>
    </xdr:from>
    <xdr:to>
      <xdr:col>26</xdr:col>
      <xdr:colOff>50800</xdr:colOff>
      <xdr:row>16</xdr:row>
      <xdr:rowOff>158864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23464"/>
          <a:ext cx="698500" cy="26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154686</xdr:rowOff>
    </xdr:from>
    <xdr:to>
      <xdr:col>22</xdr:col>
      <xdr:colOff>114300</xdr:colOff>
      <xdr:row>16</xdr:row>
      <xdr:rowOff>158864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45511"/>
          <a:ext cx="698500" cy="4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154686</xdr:rowOff>
    </xdr:from>
    <xdr:to>
      <xdr:col>18</xdr:col>
      <xdr:colOff>177800</xdr:colOff>
      <xdr:row>16</xdr:row>
      <xdr:rowOff>167361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45511"/>
          <a:ext cx="698500" cy="12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29045</xdr:rowOff>
    </xdr:from>
    <xdr:to>
      <xdr:col>29</xdr:col>
      <xdr:colOff>177800</xdr:colOff>
      <xdr:row>16</xdr:row>
      <xdr:rowOff>130645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19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45572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64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81839</xdr:rowOff>
    </xdr:from>
    <xdr:to>
      <xdr:col>26</xdr:col>
      <xdr:colOff>101600</xdr:colOff>
      <xdr:row>17</xdr:row>
      <xdr:rowOff>11989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72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22166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4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108064</xdr:rowOff>
    </xdr:from>
    <xdr:to>
      <xdr:col>22</xdr:col>
      <xdr:colOff>165100</xdr:colOff>
      <xdr:row>17</xdr:row>
      <xdr:rowOff>38214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98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48391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6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103886</xdr:rowOff>
    </xdr:from>
    <xdr:to>
      <xdr:col>19</xdr:col>
      <xdr:colOff>38100</xdr:colOff>
      <xdr:row>17</xdr:row>
      <xdr:rowOff>34036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94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44213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6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116561</xdr:rowOff>
    </xdr:from>
    <xdr:to>
      <xdr:col>15</xdr:col>
      <xdr:colOff>101600</xdr:colOff>
      <xdr:row>17</xdr:row>
      <xdr:rowOff>46711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07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56888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7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162139</xdr:rowOff>
    </xdr:from>
    <xdr:to>
      <xdr:col>29</xdr:col>
      <xdr:colOff>127000</xdr:colOff>
      <xdr:row>34</xdr:row>
      <xdr:rowOff>166515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29589"/>
          <a:ext cx="647700" cy="4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166515</xdr:rowOff>
    </xdr:from>
    <xdr:to>
      <xdr:col>26</xdr:col>
      <xdr:colOff>50800</xdr:colOff>
      <xdr:row>34</xdr:row>
      <xdr:rowOff>187742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33965"/>
          <a:ext cx="698500" cy="21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187742</xdr:rowOff>
    </xdr:from>
    <xdr:to>
      <xdr:col>22</xdr:col>
      <xdr:colOff>114300</xdr:colOff>
      <xdr:row>34</xdr:row>
      <xdr:rowOff>267915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55192"/>
          <a:ext cx="698500" cy="80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246231</xdr:rowOff>
    </xdr:from>
    <xdr:to>
      <xdr:col>18</xdr:col>
      <xdr:colOff>177800</xdr:colOff>
      <xdr:row>34</xdr:row>
      <xdr:rowOff>267915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13681"/>
          <a:ext cx="698500" cy="21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111339</xdr:rowOff>
    </xdr:from>
    <xdr:to>
      <xdr:col>29</xdr:col>
      <xdr:colOff>177800</xdr:colOff>
      <xdr:row>34</xdr:row>
      <xdr:rowOff>212939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78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299316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115715</xdr:rowOff>
    </xdr:from>
    <xdr:to>
      <xdr:col>26</xdr:col>
      <xdr:colOff>101600</xdr:colOff>
      <xdr:row>34</xdr:row>
      <xdr:rowOff>217315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83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227492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52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136942</xdr:rowOff>
    </xdr:from>
    <xdr:to>
      <xdr:col>22</xdr:col>
      <xdr:colOff>165100</xdr:colOff>
      <xdr:row>34</xdr:row>
      <xdr:rowOff>238542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04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248719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7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217115</xdr:rowOff>
    </xdr:from>
    <xdr:to>
      <xdr:col>19</xdr:col>
      <xdr:colOff>38100</xdr:colOff>
      <xdr:row>34</xdr:row>
      <xdr:rowOff>318715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84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328892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5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195431</xdr:rowOff>
    </xdr:from>
    <xdr:to>
      <xdr:col>15</xdr:col>
      <xdr:colOff>101600</xdr:colOff>
      <xdr:row>34</xdr:row>
      <xdr:rowOff>297031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62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307208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31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京都府亀岡市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86,765
85,489
224.80
46,572,092
45,213,761
1,304,033
19,860,045
37,771,811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27019</xdr:rowOff>
    </xdr:from>
    <xdr:to>
      <xdr:col>24</xdr:col>
      <xdr:colOff>63500</xdr:colOff>
      <xdr:row>36</xdr:row>
      <xdr:rowOff>38564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99219"/>
          <a:ext cx="8382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27019</xdr:rowOff>
    </xdr:from>
    <xdr:to>
      <xdr:col>19</xdr:col>
      <xdr:colOff>177800</xdr:colOff>
      <xdr:row>36</xdr:row>
      <xdr:rowOff>68358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99219"/>
          <a:ext cx="88900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68358</xdr:rowOff>
    </xdr:from>
    <xdr:to>
      <xdr:col>15</xdr:col>
      <xdr:colOff>50800</xdr:colOff>
      <xdr:row>36</xdr:row>
      <xdr:rowOff>89637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40558"/>
          <a:ext cx="889000" cy="2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89637</xdr:rowOff>
    </xdr:from>
    <xdr:to>
      <xdr:col>10</xdr:col>
      <xdr:colOff>114300</xdr:colOff>
      <xdr:row>37</xdr:row>
      <xdr:rowOff>24105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61837"/>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159214</xdr:rowOff>
    </xdr:from>
    <xdr:to>
      <xdr:col>24</xdr:col>
      <xdr:colOff>114300</xdr:colOff>
      <xdr:row>36</xdr:row>
      <xdr:rowOff>89364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10641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147669</xdr:rowOff>
    </xdr:from>
    <xdr:to>
      <xdr:col>20</xdr:col>
      <xdr:colOff>38100</xdr:colOff>
      <xdr:row>36</xdr:row>
      <xdr:rowOff>77819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4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94346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2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17558</xdr:rowOff>
    </xdr:from>
    <xdr:to>
      <xdr:col>15</xdr:col>
      <xdr:colOff>101600</xdr:colOff>
      <xdr:row>36</xdr:row>
      <xdr:rowOff>119158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8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135685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6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38837</xdr:rowOff>
    </xdr:from>
    <xdr:to>
      <xdr:col>10</xdr:col>
      <xdr:colOff>165100</xdr:colOff>
      <xdr:row>36</xdr:row>
      <xdr:rowOff>140437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1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156964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8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144755</xdr:rowOff>
    </xdr:from>
    <xdr:to>
      <xdr:col>6</xdr:col>
      <xdr:colOff>38100</xdr:colOff>
      <xdr:row>37</xdr:row>
      <xdr:rowOff>74905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91432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130454</xdr:rowOff>
    </xdr:from>
    <xdr:to>
      <xdr:col>24</xdr:col>
      <xdr:colOff>63500</xdr:colOff>
      <xdr:row>55</xdr:row>
      <xdr:rowOff>144653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60204"/>
          <a:ext cx="838200" cy="1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130454</xdr:rowOff>
    </xdr:from>
    <xdr:to>
      <xdr:col>19</xdr:col>
      <xdr:colOff>177800</xdr:colOff>
      <xdr:row>56</xdr:row>
      <xdr:rowOff>55880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60204"/>
          <a:ext cx="889000" cy="9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55880</xdr:rowOff>
    </xdr:from>
    <xdr:to>
      <xdr:col>15</xdr:col>
      <xdr:colOff>50800</xdr:colOff>
      <xdr:row>57</xdr:row>
      <xdr:rowOff>3696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57080"/>
          <a:ext cx="889000" cy="11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3696</xdr:rowOff>
    </xdr:from>
    <xdr:to>
      <xdr:col>10</xdr:col>
      <xdr:colOff>114300</xdr:colOff>
      <xdr:row>58</xdr:row>
      <xdr:rowOff>24079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6346"/>
          <a:ext cx="889000" cy="19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93853</xdr:rowOff>
    </xdr:from>
    <xdr:to>
      <xdr:col>24</xdr:col>
      <xdr:colOff>114300</xdr:colOff>
      <xdr:row>56</xdr:row>
      <xdr:rowOff>24003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2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116730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7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79654</xdr:rowOff>
    </xdr:from>
    <xdr:to>
      <xdr:col>20</xdr:col>
      <xdr:colOff>38100</xdr:colOff>
      <xdr:row>56</xdr:row>
      <xdr:rowOff>9804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26331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8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5080</xdr:rowOff>
    </xdr:from>
    <xdr:to>
      <xdr:col>15</xdr:col>
      <xdr:colOff>101600</xdr:colOff>
      <xdr:row>56</xdr:row>
      <xdr:rowOff>106680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0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123207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8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124346</xdr:rowOff>
    </xdr:from>
    <xdr:to>
      <xdr:col>10</xdr:col>
      <xdr:colOff>165100</xdr:colOff>
      <xdr:row>57</xdr:row>
      <xdr:rowOff>54496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71023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0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144729</xdr:rowOff>
    </xdr:from>
    <xdr:to>
      <xdr:col>6</xdr:col>
      <xdr:colOff>38100</xdr:colOff>
      <xdr:row>58</xdr:row>
      <xdr:rowOff>74879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66006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1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131584</xdr:rowOff>
    </xdr:from>
    <xdr:to>
      <xdr:col>24</xdr:col>
      <xdr:colOff>63500</xdr:colOff>
      <xdr:row>78</xdr:row>
      <xdr:rowOff>144348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04684"/>
          <a:ext cx="8382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127279</xdr:rowOff>
    </xdr:from>
    <xdr:to>
      <xdr:col>19</xdr:col>
      <xdr:colOff>177800</xdr:colOff>
      <xdr:row>78</xdr:row>
      <xdr:rowOff>144348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00379"/>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127279</xdr:rowOff>
    </xdr:from>
    <xdr:to>
      <xdr:col>15</xdr:col>
      <xdr:colOff>50800</xdr:colOff>
      <xdr:row>78</xdr:row>
      <xdr:rowOff>144996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00379"/>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144996</xdr:rowOff>
    </xdr:from>
    <xdr:to>
      <xdr:col>10</xdr:col>
      <xdr:colOff>114300</xdr:colOff>
      <xdr:row>78</xdr:row>
      <xdr:rowOff>159093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18096"/>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80784</xdr:rowOff>
    </xdr:from>
    <xdr:to>
      <xdr:col>24</xdr:col>
      <xdr:colOff>114300</xdr:colOff>
      <xdr:row>79</xdr:row>
      <xdr:rowOff>10934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5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167161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93548</xdr:rowOff>
    </xdr:from>
    <xdr:to>
      <xdr:col>20</xdr:col>
      <xdr:colOff>38100</xdr:colOff>
      <xdr:row>79</xdr:row>
      <xdr:rowOff>23698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6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14825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5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76479</xdr:rowOff>
    </xdr:from>
    <xdr:to>
      <xdr:col>15</xdr:col>
      <xdr:colOff>101600</xdr:colOff>
      <xdr:row>79</xdr:row>
      <xdr:rowOff>6629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4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169206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94196</xdr:rowOff>
    </xdr:from>
    <xdr:to>
      <xdr:col>10</xdr:col>
      <xdr:colOff>165100</xdr:colOff>
      <xdr:row>79</xdr:row>
      <xdr:rowOff>24346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15473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6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108293</xdr:rowOff>
    </xdr:from>
    <xdr:to>
      <xdr:col>6</xdr:col>
      <xdr:colOff>38100</xdr:colOff>
      <xdr:row>79</xdr:row>
      <xdr:rowOff>38443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29570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7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50895</xdr:rowOff>
    </xdr:from>
    <xdr:to>
      <xdr:col>24</xdr:col>
      <xdr:colOff>63500</xdr:colOff>
      <xdr:row>96</xdr:row>
      <xdr:rowOff>134693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10095"/>
          <a:ext cx="838200" cy="8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161798</xdr:rowOff>
    </xdr:from>
    <xdr:to>
      <xdr:col>19</xdr:col>
      <xdr:colOff>177800</xdr:colOff>
      <xdr:row>96</xdr:row>
      <xdr:rowOff>134693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49548"/>
          <a:ext cx="889000" cy="14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161798</xdr:rowOff>
    </xdr:from>
    <xdr:to>
      <xdr:col>15</xdr:col>
      <xdr:colOff>50800</xdr:colOff>
      <xdr:row>97</xdr:row>
      <xdr:rowOff>133659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49548"/>
          <a:ext cx="889000" cy="31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132124</xdr:rowOff>
    </xdr:from>
    <xdr:to>
      <xdr:col>10</xdr:col>
      <xdr:colOff>114300</xdr:colOff>
      <xdr:row>97</xdr:row>
      <xdr:rowOff>133659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762774"/>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xdr:rowOff>
    </xdr:from>
    <xdr:to>
      <xdr:col>24</xdr:col>
      <xdr:colOff>114300</xdr:colOff>
      <xdr:row>96</xdr:row>
      <xdr:rowOff>101695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5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149972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37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83893</xdr:rowOff>
    </xdr:from>
    <xdr:to>
      <xdr:col>20</xdr:col>
      <xdr:colOff>38100</xdr:colOff>
      <xdr:row>97</xdr:row>
      <xdr:rowOff>14043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4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5170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3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110998</xdr:rowOff>
    </xdr:from>
    <xdr:to>
      <xdr:col>15</xdr:col>
      <xdr:colOff>101600</xdr:colOff>
      <xdr:row>96</xdr:row>
      <xdr:rowOff>41148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32275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49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82859</xdr:rowOff>
    </xdr:from>
    <xdr:to>
      <xdr:col>10</xdr:col>
      <xdr:colOff>165100</xdr:colOff>
      <xdr:row>98</xdr:row>
      <xdr:rowOff>13009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1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4136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0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81324</xdr:rowOff>
    </xdr:from>
    <xdr:to>
      <xdr:col>6</xdr:col>
      <xdr:colOff>38100</xdr:colOff>
      <xdr:row>98</xdr:row>
      <xdr:rowOff>11474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1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2601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0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33226</xdr:rowOff>
    </xdr:from>
    <xdr:to>
      <xdr:col>55</xdr:col>
      <xdr:colOff>0</xdr:colOff>
      <xdr:row>36</xdr:row>
      <xdr:rowOff>89034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05426"/>
          <a:ext cx="838200" cy="5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33226</xdr:rowOff>
    </xdr:from>
    <xdr:to>
      <xdr:col>50</xdr:col>
      <xdr:colOff>114300</xdr:colOff>
      <xdr:row>36</xdr:row>
      <xdr:rowOff>98080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05426"/>
          <a:ext cx="889000" cy="6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122205</xdr:rowOff>
    </xdr:from>
    <xdr:to>
      <xdr:col>45</xdr:col>
      <xdr:colOff>177800</xdr:colOff>
      <xdr:row>36</xdr:row>
      <xdr:rowOff>98080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437155"/>
          <a:ext cx="889000" cy="83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122205</xdr:rowOff>
    </xdr:from>
    <xdr:to>
      <xdr:col>41</xdr:col>
      <xdr:colOff>50800</xdr:colOff>
      <xdr:row>36</xdr:row>
      <xdr:rowOff>102240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437155"/>
          <a:ext cx="889000" cy="83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38234</xdr:rowOff>
    </xdr:from>
    <xdr:to>
      <xdr:col>55</xdr:col>
      <xdr:colOff>50800</xdr:colOff>
      <xdr:row>36</xdr:row>
      <xdr:rowOff>139834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1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61111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6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153876</xdr:rowOff>
    </xdr:from>
    <xdr:to>
      <xdr:col>50</xdr:col>
      <xdr:colOff>165100</xdr:colOff>
      <xdr:row>36</xdr:row>
      <xdr:rowOff>84026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5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100553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2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47280</xdr:rowOff>
    </xdr:from>
    <xdr:to>
      <xdr:col>46</xdr:col>
      <xdr:colOff>38100</xdr:colOff>
      <xdr:row>36</xdr:row>
      <xdr:rowOff>148880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165407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9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71405</xdr:rowOff>
    </xdr:from>
    <xdr:to>
      <xdr:col>41</xdr:col>
      <xdr:colOff>101600</xdr:colOff>
      <xdr:row>32</xdr:row>
      <xdr:rowOff>1555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38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18082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16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51440</xdr:rowOff>
    </xdr:from>
    <xdr:to>
      <xdr:col>36</xdr:col>
      <xdr:colOff>165100</xdr:colOff>
      <xdr:row>36</xdr:row>
      <xdr:rowOff>153040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2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169567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99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163296</xdr:rowOff>
    </xdr:from>
    <xdr:to>
      <xdr:col>55</xdr:col>
      <xdr:colOff>0</xdr:colOff>
      <xdr:row>55</xdr:row>
      <xdr:rowOff>69431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421596"/>
          <a:ext cx="838200" cy="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69431</xdr:rowOff>
    </xdr:from>
    <xdr:to>
      <xdr:col>50</xdr:col>
      <xdr:colOff>114300</xdr:colOff>
      <xdr:row>55</xdr:row>
      <xdr:rowOff>109957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499181"/>
          <a:ext cx="889000" cy="4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109957</xdr:rowOff>
    </xdr:from>
    <xdr:to>
      <xdr:col>45</xdr:col>
      <xdr:colOff>177800</xdr:colOff>
      <xdr:row>57</xdr:row>
      <xdr:rowOff>1536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39707"/>
          <a:ext cx="889000" cy="23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85636</xdr:rowOff>
    </xdr:from>
    <xdr:to>
      <xdr:col>41</xdr:col>
      <xdr:colOff>50800</xdr:colOff>
      <xdr:row>57</xdr:row>
      <xdr:rowOff>1536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515386"/>
          <a:ext cx="889000" cy="25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112496</xdr:rowOff>
    </xdr:from>
    <xdr:to>
      <xdr:col>55</xdr:col>
      <xdr:colOff>50800</xdr:colOff>
      <xdr:row>55</xdr:row>
      <xdr:rowOff>42646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37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135373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2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18631</xdr:rowOff>
    </xdr:from>
    <xdr:to>
      <xdr:col>50</xdr:col>
      <xdr:colOff>165100</xdr:colOff>
      <xdr:row>55</xdr:row>
      <xdr:rowOff>120231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136758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22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59157</xdr:rowOff>
    </xdr:from>
    <xdr:to>
      <xdr:col>46</xdr:col>
      <xdr:colOff>38100</xdr:colOff>
      <xdr:row>55</xdr:row>
      <xdr:rowOff>160757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5834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6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122186</xdr:rowOff>
    </xdr:from>
    <xdr:to>
      <xdr:col>41</xdr:col>
      <xdr:colOff>101600</xdr:colOff>
      <xdr:row>57</xdr:row>
      <xdr:rowOff>52336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2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43463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1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34836</xdr:rowOff>
    </xdr:from>
    <xdr:to>
      <xdr:col>36</xdr:col>
      <xdr:colOff>165100</xdr:colOff>
      <xdr:row>55</xdr:row>
      <xdr:rowOff>136436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6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152963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3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90551</xdr:rowOff>
    </xdr:from>
    <xdr:to>
      <xdr:col>55</xdr:col>
      <xdr:colOff>0</xdr:colOff>
      <xdr:row>77</xdr:row>
      <xdr:rowOff>108953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292201"/>
          <a:ext cx="8382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108953</xdr:rowOff>
    </xdr:from>
    <xdr:to>
      <xdr:col>50</xdr:col>
      <xdr:colOff>114300</xdr:colOff>
      <xdr:row>77</xdr:row>
      <xdr:rowOff>145053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10603"/>
          <a:ext cx="889000" cy="3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145053</xdr:rowOff>
    </xdr:from>
    <xdr:to>
      <xdr:col>45</xdr:col>
      <xdr:colOff>177800</xdr:colOff>
      <xdr:row>78</xdr:row>
      <xdr:rowOff>31877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346703"/>
          <a:ext cx="889000" cy="5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31877</xdr:rowOff>
    </xdr:from>
    <xdr:to>
      <xdr:col>41</xdr:col>
      <xdr:colOff>50800</xdr:colOff>
      <xdr:row>78</xdr:row>
      <xdr:rowOff>103200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04977"/>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39751</xdr:rowOff>
    </xdr:from>
    <xdr:to>
      <xdr:col>55</xdr:col>
      <xdr:colOff>50800</xdr:colOff>
      <xdr:row>77</xdr:row>
      <xdr:rowOff>141351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62628</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58153</xdr:rowOff>
    </xdr:from>
    <xdr:to>
      <xdr:col>50</xdr:col>
      <xdr:colOff>165100</xdr:colOff>
      <xdr:row>77</xdr:row>
      <xdr:rowOff>159753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4830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03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94253</xdr:rowOff>
    </xdr:from>
    <xdr:to>
      <xdr:col>46</xdr:col>
      <xdr:colOff>38100</xdr:colOff>
      <xdr:row>78</xdr:row>
      <xdr:rowOff>24403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9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40930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07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152527</xdr:rowOff>
    </xdr:from>
    <xdr:to>
      <xdr:col>41</xdr:col>
      <xdr:colOff>101600</xdr:colOff>
      <xdr:row>78</xdr:row>
      <xdr:rowOff>82677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5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73804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44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52400</xdr:rowOff>
    </xdr:from>
    <xdr:to>
      <xdr:col>36</xdr:col>
      <xdr:colOff>165100</xdr:colOff>
      <xdr:row>78</xdr:row>
      <xdr:rowOff>154000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145127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162364</xdr:rowOff>
    </xdr:from>
    <xdr:to>
      <xdr:col>55</xdr:col>
      <xdr:colOff>0</xdr:colOff>
      <xdr:row>96</xdr:row>
      <xdr:rowOff>55967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450114"/>
          <a:ext cx="838200" cy="6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55967</xdr:rowOff>
    </xdr:from>
    <xdr:to>
      <xdr:col>50</xdr:col>
      <xdr:colOff>114300</xdr:colOff>
      <xdr:row>96</xdr:row>
      <xdr:rowOff>165515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15167"/>
          <a:ext cx="889000" cy="10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165515</xdr:rowOff>
    </xdr:from>
    <xdr:to>
      <xdr:col>45</xdr:col>
      <xdr:colOff>177800</xdr:colOff>
      <xdr:row>98</xdr:row>
      <xdr:rowOff>1169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624715"/>
          <a:ext cx="889000" cy="17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167980</xdr:rowOff>
    </xdr:from>
    <xdr:to>
      <xdr:col>41</xdr:col>
      <xdr:colOff>50800</xdr:colOff>
      <xdr:row>98</xdr:row>
      <xdr:rowOff>1169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455730"/>
          <a:ext cx="889000" cy="34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111564</xdr:rowOff>
    </xdr:from>
    <xdr:to>
      <xdr:col>55</xdr:col>
      <xdr:colOff>50800</xdr:colOff>
      <xdr:row>96</xdr:row>
      <xdr:rowOff>41714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9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134441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2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5167</xdr:rowOff>
    </xdr:from>
    <xdr:to>
      <xdr:col>50</xdr:col>
      <xdr:colOff>165100</xdr:colOff>
      <xdr:row>96</xdr:row>
      <xdr:rowOff>106767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6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123294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23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114715</xdr:rowOff>
    </xdr:from>
    <xdr:to>
      <xdr:col>46</xdr:col>
      <xdr:colOff>38100</xdr:colOff>
      <xdr:row>97</xdr:row>
      <xdr:rowOff>44865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7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61392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34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121819</xdr:rowOff>
    </xdr:from>
    <xdr:to>
      <xdr:col>41</xdr:col>
      <xdr:colOff>101600</xdr:colOff>
      <xdr:row>98</xdr:row>
      <xdr:rowOff>51969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5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43096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4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117180</xdr:rowOff>
    </xdr:from>
    <xdr:to>
      <xdr:col>36</xdr:col>
      <xdr:colOff>165100</xdr:colOff>
      <xdr:row>96</xdr:row>
      <xdr:rowOff>47330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0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63857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1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127493</xdr:rowOff>
    </xdr:from>
    <xdr:to>
      <xdr:col>85</xdr:col>
      <xdr:colOff>127000</xdr:colOff>
      <xdr:row>38</xdr:row>
      <xdr:rowOff>132979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42593"/>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127493</xdr:rowOff>
    </xdr:from>
    <xdr:to>
      <xdr:col>81</xdr:col>
      <xdr:colOff>50800</xdr:colOff>
      <xdr:row>38</xdr:row>
      <xdr:rowOff>132293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642593"/>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109205</xdr:rowOff>
    </xdr:from>
    <xdr:to>
      <xdr:col>76</xdr:col>
      <xdr:colOff>114300</xdr:colOff>
      <xdr:row>38</xdr:row>
      <xdr:rowOff>132293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24305"/>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111125</xdr:rowOff>
    </xdr:from>
    <xdr:to>
      <xdr:col>71</xdr:col>
      <xdr:colOff>177800</xdr:colOff>
      <xdr:row>38</xdr:row>
      <xdr:rowOff>109205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454775"/>
          <a:ext cx="889000" cy="16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122648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63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82179</xdr:rowOff>
    </xdr:from>
    <xdr:to>
      <xdr:col>85</xdr:col>
      <xdr:colOff>177800</xdr:colOff>
      <xdr:row>39</xdr:row>
      <xdr:rowOff>12329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9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76693</xdr:rowOff>
    </xdr:from>
    <xdr:to>
      <xdr:col>81</xdr:col>
      <xdr:colOff>101600</xdr:colOff>
      <xdr:row>39</xdr:row>
      <xdr:rowOff>6843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9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169420</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684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81493</xdr:rowOff>
    </xdr:from>
    <xdr:to>
      <xdr:col>76</xdr:col>
      <xdr:colOff>165100</xdr:colOff>
      <xdr:row>39</xdr:row>
      <xdr:rowOff>11643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9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2770</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689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58405</xdr:rowOff>
    </xdr:from>
    <xdr:to>
      <xdr:col>72</xdr:col>
      <xdr:colOff>38100</xdr:colOff>
      <xdr:row>38</xdr:row>
      <xdr:rowOff>160005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7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151132</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666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60325</xdr:rowOff>
    </xdr:from>
    <xdr:to>
      <xdr:col>67</xdr:col>
      <xdr:colOff>101600</xdr:colOff>
      <xdr:row>37</xdr:row>
      <xdr:rowOff>161925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7002</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130264</xdr:rowOff>
    </xdr:from>
    <xdr:to>
      <xdr:col>85</xdr:col>
      <xdr:colOff>127000</xdr:colOff>
      <xdr:row>75</xdr:row>
      <xdr:rowOff>150457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989014"/>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129629</xdr:rowOff>
    </xdr:from>
    <xdr:to>
      <xdr:col>81</xdr:col>
      <xdr:colOff>50800</xdr:colOff>
      <xdr:row>75</xdr:row>
      <xdr:rowOff>130264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988379"/>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129629</xdr:rowOff>
    </xdr:from>
    <xdr:to>
      <xdr:col>76</xdr:col>
      <xdr:colOff>114300</xdr:colOff>
      <xdr:row>75</xdr:row>
      <xdr:rowOff>136004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988379"/>
          <a:ext cx="889000" cy="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122098</xdr:rowOff>
    </xdr:from>
    <xdr:to>
      <xdr:col>71</xdr:col>
      <xdr:colOff>177800</xdr:colOff>
      <xdr:row>75</xdr:row>
      <xdr:rowOff>136004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980848"/>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99657</xdr:rowOff>
    </xdr:from>
    <xdr:to>
      <xdr:col>85</xdr:col>
      <xdr:colOff>177800</xdr:colOff>
      <xdr:row>76</xdr:row>
      <xdr:rowOff>29806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9584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122534</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79464</xdr:rowOff>
    </xdr:from>
    <xdr:to>
      <xdr:col>81</xdr:col>
      <xdr:colOff>101600</xdr:colOff>
      <xdr:row>76</xdr:row>
      <xdr:rowOff>9615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9382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26141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71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78829</xdr:rowOff>
    </xdr:from>
    <xdr:to>
      <xdr:col>76</xdr:col>
      <xdr:colOff>165100</xdr:colOff>
      <xdr:row>76</xdr:row>
      <xdr:rowOff>8979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9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25506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7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85204</xdr:rowOff>
    </xdr:from>
    <xdr:to>
      <xdr:col>72</xdr:col>
      <xdr:colOff>38100</xdr:colOff>
      <xdr:row>76</xdr:row>
      <xdr:rowOff>15354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31881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7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71298</xdr:rowOff>
    </xdr:from>
    <xdr:to>
      <xdr:col>67</xdr:col>
      <xdr:colOff>101600</xdr:colOff>
      <xdr:row>76</xdr:row>
      <xdr:rowOff>1448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93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17975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70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126825</xdr:rowOff>
    </xdr:from>
    <xdr:to>
      <xdr:col>85</xdr:col>
      <xdr:colOff>127000</xdr:colOff>
      <xdr:row>96</xdr:row>
      <xdr:rowOff>18424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414575"/>
          <a:ext cx="838200" cy="6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18424</xdr:rowOff>
    </xdr:from>
    <xdr:to>
      <xdr:col>81</xdr:col>
      <xdr:colOff>50800</xdr:colOff>
      <xdr:row>96</xdr:row>
      <xdr:rowOff>77101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477624"/>
          <a:ext cx="889000" cy="5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77101</xdr:rowOff>
    </xdr:from>
    <xdr:to>
      <xdr:col>76</xdr:col>
      <xdr:colOff>114300</xdr:colOff>
      <xdr:row>97</xdr:row>
      <xdr:rowOff>32268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536301"/>
          <a:ext cx="889000" cy="12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32268</xdr:rowOff>
    </xdr:from>
    <xdr:to>
      <xdr:col>71</xdr:col>
      <xdr:colOff>177800</xdr:colOff>
      <xdr:row>97</xdr:row>
      <xdr:rowOff>167407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662918"/>
          <a:ext cx="889000" cy="1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76025</xdr:rowOff>
    </xdr:from>
    <xdr:to>
      <xdr:col>85</xdr:col>
      <xdr:colOff>177800</xdr:colOff>
      <xdr:row>96</xdr:row>
      <xdr:rowOff>6175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36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98902</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21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139074</xdr:rowOff>
    </xdr:from>
    <xdr:to>
      <xdr:col>81</xdr:col>
      <xdr:colOff>101600</xdr:colOff>
      <xdr:row>96</xdr:row>
      <xdr:rowOff>69224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42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85751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20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26301</xdr:rowOff>
    </xdr:from>
    <xdr:to>
      <xdr:col>76</xdr:col>
      <xdr:colOff>165100</xdr:colOff>
      <xdr:row>96</xdr:row>
      <xdr:rowOff>127901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48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144428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2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152918</xdr:rowOff>
    </xdr:from>
    <xdr:to>
      <xdr:col>72</xdr:col>
      <xdr:colOff>38100</xdr:colOff>
      <xdr:row>97</xdr:row>
      <xdr:rowOff>83068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61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99595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3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116607</xdr:rowOff>
    </xdr:from>
    <xdr:to>
      <xdr:col>67</xdr:col>
      <xdr:colOff>101600</xdr:colOff>
      <xdr:row>98</xdr:row>
      <xdr:rowOff>46757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4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63284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2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137541</xdr:rowOff>
    </xdr:from>
    <xdr:to>
      <xdr:col>116</xdr:col>
      <xdr:colOff>63500</xdr:colOff>
      <xdr:row>38</xdr:row>
      <xdr:rowOff>44069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481191"/>
          <a:ext cx="838200" cy="7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152654</xdr:rowOff>
    </xdr:from>
    <xdr:to>
      <xdr:col>111</xdr:col>
      <xdr:colOff>177800</xdr:colOff>
      <xdr:row>38</xdr:row>
      <xdr:rowOff>44069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496304"/>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152654</xdr:rowOff>
    </xdr:from>
    <xdr:to>
      <xdr:col>107</xdr:col>
      <xdr:colOff>50800</xdr:colOff>
      <xdr:row>38</xdr:row>
      <xdr:rowOff>100965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496304"/>
          <a:ext cx="889000" cy="11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72644</xdr:rowOff>
    </xdr:from>
    <xdr:to>
      <xdr:col>102</xdr:col>
      <xdr:colOff>114300</xdr:colOff>
      <xdr:row>38</xdr:row>
      <xdr:rowOff>100965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587744"/>
          <a:ext cx="889000" cy="2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86741</xdr:rowOff>
    </xdr:from>
    <xdr:to>
      <xdr:col>116</xdr:col>
      <xdr:colOff>114300</xdr:colOff>
      <xdr:row>38</xdr:row>
      <xdr:rowOff>16890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4303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109618</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164719</xdr:rowOff>
    </xdr:from>
    <xdr:to>
      <xdr:col>112</xdr:col>
      <xdr:colOff>38100</xdr:colOff>
      <xdr:row>38</xdr:row>
      <xdr:rowOff>94869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5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111396</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283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101854</xdr:rowOff>
    </xdr:from>
    <xdr:to>
      <xdr:col>107</xdr:col>
      <xdr:colOff>101600</xdr:colOff>
      <xdr:row>38</xdr:row>
      <xdr:rowOff>32004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44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48531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22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50165</xdr:rowOff>
    </xdr:from>
    <xdr:to>
      <xdr:col>102</xdr:col>
      <xdr:colOff>165100</xdr:colOff>
      <xdr:row>38</xdr:row>
      <xdr:rowOff>151765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142892</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657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21844</xdr:rowOff>
    </xdr:from>
    <xdr:to>
      <xdr:col>98</xdr:col>
      <xdr:colOff>38100</xdr:colOff>
      <xdr:row>38</xdr:row>
      <xdr:rowOff>123444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5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139971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31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43764</xdr:rowOff>
    </xdr:from>
    <xdr:to>
      <xdr:col>116</xdr:col>
      <xdr:colOff>63500</xdr:colOff>
      <xdr:row>59</xdr:row>
      <xdr:rowOff>43955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59314"/>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43955</xdr:rowOff>
    </xdr:from>
    <xdr:to>
      <xdr:col>111</xdr:col>
      <xdr:colOff>177800</xdr:colOff>
      <xdr:row>59</xdr:row>
      <xdr:rowOff>43955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59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43726</xdr:rowOff>
    </xdr:from>
    <xdr:to>
      <xdr:col>107</xdr:col>
      <xdr:colOff>50800</xdr:colOff>
      <xdr:row>59</xdr:row>
      <xdr:rowOff>43955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5927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43574</xdr:rowOff>
    </xdr:from>
    <xdr:to>
      <xdr:col>102</xdr:col>
      <xdr:colOff>114300</xdr:colOff>
      <xdr:row>59</xdr:row>
      <xdr:rowOff>43726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59124"/>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164414</xdr:rowOff>
    </xdr:from>
    <xdr:to>
      <xdr:col>116</xdr:col>
      <xdr:colOff>114300</xdr:colOff>
      <xdr:row>59</xdr:row>
      <xdr:rowOff>94564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79341</xdr:rowOff>
    </xdr:from>
    <xdr:ext cx="313932"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3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164605</xdr:rowOff>
    </xdr:from>
    <xdr:to>
      <xdr:col>112</xdr:col>
      <xdr:colOff>38100</xdr:colOff>
      <xdr:row>59</xdr:row>
      <xdr:rowOff>94755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85882</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201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164605</xdr:rowOff>
    </xdr:from>
    <xdr:to>
      <xdr:col>107</xdr:col>
      <xdr:colOff>101600</xdr:colOff>
      <xdr:row>59</xdr:row>
      <xdr:rowOff>94755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85882</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201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164376</xdr:rowOff>
    </xdr:from>
    <xdr:to>
      <xdr:col>102</xdr:col>
      <xdr:colOff>165100</xdr:colOff>
      <xdr:row>59</xdr:row>
      <xdr:rowOff>94526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85653</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201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164224</xdr:rowOff>
    </xdr:from>
    <xdr:to>
      <xdr:col>98</xdr:col>
      <xdr:colOff>38100</xdr:colOff>
      <xdr:row>59</xdr:row>
      <xdr:rowOff>94374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85501</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2010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6393</xdr:rowOff>
    </xdr:from>
    <xdr:to>
      <xdr:col>116</xdr:col>
      <xdr:colOff>63500</xdr:colOff>
      <xdr:row>76</xdr:row>
      <xdr:rowOff>49076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036593"/>
          <a:ext cx="838200" cy="4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49076</xdr:rowOff>
    </xdr:from>
    <xdr:to>
      <xdr:col>111</xdr:col>
      <xdr:colOff>177800</xdr:colOff>
      <xdr:row>76</xdr:row>
      <xdr:rowOff>80885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79276"/>
          <a:ext cx="889000" cy="3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80885</xdr:rowOff>
    </xdr:from>
    <xdr:to>
      <xdr:col>107</xdr:col>
      <xdr:colOff>50800</xdr:colOff>
      <xdr:row>76</xdr:row>
      <xdr:rowOff>103908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111085"/>
          <a:ext cx="8890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103908</xdr:rowOff>
    </xdr:from>
    <xdr:to>
      <xdr:col>102</xdr:col>
      <xdr:colOff>114300</xdr:colOff>
      <xdr:row>76</xdr:row>
      <xdr:rowOff>159556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134108"/>
          <a:ext cx="889000" cy="5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127043</xdr:rowOff>
    </xdr:from>
    <xdr:to>
      <xdr:col>116</xdr:col>
      <xdr:colOff>114300</xdr:colOff>
      <xdr:row>76</xdr:row>
      <xdr:rowOff>57193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8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105470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169726</xdr:rowOff>
    </xdr:from>
    <xdr:to>
      <xdr:col>112</xdr:col>
      <xdr:colOff>38100</xdr:colOff>
      <xdr:row>76</xdr:row>
      <xdr:rowOff>99876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2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116403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80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30085</xdr:rowOff>
    </xdr:from>
    <xdr:to>
      <xdr:col>107</xdr:col>
      <xdr:colOff>101600</xdr:colOff>
      <xdr:row>76</xdr:row>
      <xdr:rowOff>131685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6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148211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83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53108</xdr:rowOff>
    </xdr:from>
    <xdr:to>
      <xdr:col>102</xdr:col>
      <xdr:colOff>165100</xdr:colOff>
      <xdr:row>76</xdr:row>
      <xdr:rowOff>154708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8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171235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85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108756</xdr:rowOff>
    </xdr:from>
    <xdr:to>
      <xdr:col>98</xdr:col>
      <xdr:colOff>38100</xdr:colOff>
      <xdr:row>77</xdr:row>
      <xdr:rowOff>38906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13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30033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23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ふるさと納税が増加し業務委託料が増えたことなどにより物件費に係る住民一人当たりのコストが大きく増加している。積立金についても、寄附金（ふるさと納税）の増加に伴い、それを原資とする積立が増加したことにより、類似団体平均を上回っている。また、人件費、補助費等及び公債費においても、類似団体平均を上回っている。人件費については、退職手当の減少、補助費等については、過年度還付金が減少している。公債費については、近年の大型建設事業に係る市債発行に伴う元金償還が開始されたこと等が要因で類似団体平均を上回っているが、今後も中期財政見通しを作成する中で、事業の優先順位付けによる計画的な事業執行を行い、新たな市債発行額の抑制に努める。</a:t>
          </a:r>
        </a:p>
        <a:p>
          <a:r>
            <a:rPr kumimoji="1" lang="ja-JP" altLang="en-US" sz="1300">
              <a:latin typeface="ＭＳ Ｐゴシック" panose="020B0600070205080204" pitchFamily="50" charset="-128"/>
              <a:ea typeface="ＭＳ Ｐゴシック" panose="020B0600070205080204" pitchFamily="50" charset="-128"/>
            </a:rPr>
            <a:t>　繰出金については、高齢化の進行により介護保険事業特別会計や後期高齢者医療事業特別会計への支出が増加傾向にある。</a:t>
          </a:r>
        </a:p>
        <a:p>
          <a:r>
            <a:rPr kumimoji="1" lang="ja-JP" altLang="en-US" sz="1300">
              <a:latin typeface="ＭＳ Ｐゴシック" panose="020B0600070205080204" pitchFamily="50" charset="-128"/>
              <a:ea typeface="ＭＳ Ｐゴシック" panose="020B0600070205080204" pitchFamily="50" charset="-128"/>
            </a:rPr>
            <a:t>　人口が減少傾向にあることから、前年度と同規模の事業費でも、住民一人当たりのコストとしては、前年度を上回ってしまう傾向があり、引き続き内部事務経費等の削減に努める。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京都府亀岡市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86,765
85,489
224.80
46,572,092
45,213,761
1,304,033
19,860,045
37,771,811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62433</xdr:rowOff>
    </xdr:from>
    <xdr:to>
      <xdr:col>24</xdr:col>
      <xdr:colOff>63500</xdr:colOff>
      <xdr:row>35</xdr:row>
      <xdr:rowOff>95809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63183"/>
          <a:ext cx="8382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83922</xdr:rowOff>
    </xdr:from>
    <xdr:to>
      <xdr:col>19</xdr:col>
      <xdr:colOff>177800</xdr:colOff>
      <xdr:row>35</xdr:row>
      <xdr:rowOff>95809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84672"/>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83922</xdr:rowOff>
    </xdr:from>
    <xdr:to>
      <xdr:col>15</xdr:col>
      <xdr:colOff>50800</xdr:colOff>
      <xdr:row>35</xdr:row>
      <xdr:rowOff>98552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84672"/>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69291</xdr:rowOff>
    </xdr:from>
    <xdr:to>
      <xdr:col>10</xdr:col>
      <xdr:colOff>114300</xdr:colOff>
      <xdr:row>35</xdr:row>
      <xdr:rowOff>98552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70041"/>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11633</xdr:rowOff>
    </xdr:from>
    <xdr:to>
      <xdr:col>24</xdr:col>
      <xdr:colOff>114300</xdr:colOff>
      <xdr:row>35</xdr:row>
      <xdr:rowOff>113233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1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161510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9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45009</xdr:rowOff>
    </xdr:from>
    <xdr:to>
      <xdr:col>20</xdr:col>
      <xdr:colOff>38100</xdr:colOff>
      <xdr:row>35</xdr:row>
      <xdr:rowOff>146609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4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137736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33122</xdr:rowOff>
    </xdr:from>
    <xdr:to>
      <xdr:col>15</xdr:col>
      <xdr:colOff>101600</xdr:colOff>
      <xdr:row>35</xdr:row>
      <xdr:rowOff>134722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3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125849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2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47752</xdr:rowOff>
    </xdr:from>
    <xdr:to>
      <xdr:col>10</xdr:col>
      <xdr:colOff>165100</xdr:colOff>
      <xdr:row>35</xdr:row>
      <xdr:rowOff>149352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140479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18491</xdr:rowOff>
    </xdr:from>
    <xdr:to>
      <xdr:col>6</xdr:col>
      <xdr:colOff>38100</xdr:colOff>
      <xdr:row>35</xdr:row>
      <xdr:rowOff>120091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1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136618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9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147899</xdr:rowOff>
    </xdr:from>
    <xdr:to>
      <xdr:col>24</xdr:col>
      <xdr:colOff>63500</xdr:colOff>
      <xdr:row>54</xdr:row>
      <xdr:rowOff>47414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234749"/>
          <a:ext cx="838200" cy="7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47414</xdr:rowOff>
    </xdr:from>
    <xdr:to>
      <xdr:col>19</xdr:col>
      <xdr:colOff>177800</xdr:colOff>
      <xdr:row>54</xdr:row>
      <xdr:rowOff>138298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05714"/>
          <a:ext cx="889000" cy="9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40655</xdr:rowOff>
    </xdr:from>
    <xdr:to>
      <xdr:col>15</xdr:col>
      <xdr:colOff>50800</xdr:colOff>
      <xdr:row>54</xdr:row>
      <xdr:rowOff>138298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784605"/>
          <a:ext cx="889000" cy="61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40655</xdr:rowOff>
    </xdr:from>
    <xdr:to>
      <xdr:col>10</xdr:col>
      <xdr:colOff>114300</xdr:colOff>
      <xdr:row>56</xdr:row>
      <xdr:rowOff>169517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784605"/>
          <a:ext cx="889000" cy="98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97099</xdr:rowOff>
    </xdr:from>
    <xdr:to>
      <xdr:col>24</xdr:col>
      <xdr:colOff>114300</xdr:colOff>
      <xdr:row>54</xdr:row>
      <xdr:rowOff>27249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119976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0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168064</xdr:rowOff>
    </xdr:from>
    <xdr:to>
      <xdr:col>20</xdr:col>
      <xdr:colOff>38100</xdr:colOff>
      <xdr:row>54</xdr:row>
      <xdr:rowOff>98214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114741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03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87498</xdr:rowOff>
    </xdr:from>
    <xdr:to>
      <xdr:col>15</xdr:col>
      <xdr:colOff>101600</xdr:colOff>
      <xdr:row>55</xdr:row>
      <xdr:rowOff>17648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4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34175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21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161305</xdr:rowOff>
    </xdr:from>
    <xdr:to>
      <xdr:col>10</xdr:col>
      <xdr:colOff>165100</xdr:colOff>
      <xdr:row>51</xdr:row>
      <xdr:rowOff>91455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7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107982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5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118717</xdr:rowOff>
    </xdr:from>
    <xdr:to>
      <xdr:col>6</xdr:col>
      <xdr:colOff>38100</xdr:colOff>
      <xdr:row>57</xdr:row>
      <xdr:rowOff>48867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1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65394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9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40317</xdr:rowOff>
    </xdr:from>
    <xdr:to>
      <xdr:col>24</xdr:col>
      <xdr:colOff>63500</xdr:colOff>
      <xdr:row>76</xdr:row>
      <xdr:rowOff>95608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70517"/>
          <a:ext cx="838200" cy="5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21486</xdr:rowOff>
    </xdr:from>
    <xdr:to>
      <xdr:col>19</xdr:col>
      <xdr:colOff>177800</xdr:colOff>
      <xdr:row>76</xdr:row>
      <xdr:rowOff>95608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51686"/>
          <a:ext cx="889000" cy="7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21486</xdr:rowOff>
    </xdr:from>
    <xdr:to>
      <xdr:col>15</xdr:col>
      <xdr:colOff>50800</xdr:colOff>
      <xdr:row>77</xdr:row>
      <xdr:rowOff>150588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51686"/>
          <a:ext cx="889000" cy="30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150588</xdr:rowOff>
    </xdr:from>
    <xdr:to>
      <xdr:col>10</xdr:col>
      <xdr:colOff>114300</xdr:colOff>
      <xdr:row>78</xdr:row>
      <xdr:rowOff>8141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52238"/>
          <a:ext cx="889000" cy="2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160967</xdr:rowOff>
    </xdr:from>
    <xdr:to>
      <xdr:col>24</xdr:col>
      <xdr:colOff>114300</xdr:colOff>
      <xdr:row>76</xdr:row>
      <xdr:rowOff>91117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1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139394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9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44808</xdr:rowOff>
    </xdr:from>
    <xdr:to>
      <xdr:col>20</xdr:col>
      <xdr:colOff>38100</xdr:colOff>
      <xdr:row>76</xdr:row>
      <xdr:rowOff>146408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7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137535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6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142136</xdr:rowOff>
    </xdr:from>
    <xdr:to>
      <xdr:col>15</xdr:col>
      <xdr:colOff>101600</xdr:colOff>
      <xdr:row>76</xdr:row>
      <xdr:rowOff>72286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0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63413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9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99788</xdr:rowOff>
    </xdr:from>
    <xdr:to>
      <xdr:col>10</xdr:col>
      <xdr:colOff>165100</xdr:colOff>
      <xdr:row>78</xdr:row>
      <xdr:rowOff>29938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0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21065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9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128791</xdr:rowOff>
    </xdr:from>
    <xdr:to>
      <xdr:col>6</xdr:col>
      <xdr:colOff>38100</xdr:colOff>
      <xdr:row>78</xdr:row>
      <xdr:rowOff>58941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3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50068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2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131742</xdr:rowOff>
    </xdr:from>
    <xdr:to>
      <xdr:col>24</xdr:col>
      <xdr:colOff>63500</xdr:colOff>
      <xdr:row>99</xdr:row>
      <xdr:rowOff>3378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33842"/>
          <a:ext cx="838200" cy="4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131742</xdr:rowOff>
    </xdr:from>
    <xdr:to>
      <xdr:col>19</xdr:col>
      <xdr:colOff>177800</xdr:colOff>
      <xdr:row>99</xdr:row>
      <xdr:rowOff>6480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933842"/>
          <a:ext cx="889000" cy="4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6480</xdr:rowOff>
    </xdr:from>
    <xdr:to>
      <xdr:col>15</xdr:col>
      <xdr:colOff>50800</xdr:colOff>
      <xdr:row>99</xdr:row>
      <xdr:rowOff>71414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80030"/>
          <a:ext cx="889000" cy="6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71414</xdr:rowOff>
    </xdr:from>
    <xdr:to>
      <xdr:col>10</xdr:col>
      <xdr:colOff>114300</xdr:colOff>
      <xdr:row>99</xdr:row>
      <xdr:rowOff>83324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44964"/>
          <a:ext cx="889000" cy="1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124028</xdr:rowOff>
    </xdr:from>
    <xdr:to>
      <xdr:col>24</xdr:col>
      <xdr:colOff>114300</xdr:colOff>
      <xdr:row>99</xdr:row>
      <xdr:rowOff>54178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2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102455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0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80942</xdr:rowOff>
    </xdr:from>
    <xdr:to>
      <xdr:col>20</xdr:col>
      <xdr:colOff>38100</xdr:colOff>
      <xdr:row>99</xdr:row>
      <xdr:rowOff>11092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8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2219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7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127130</xdr:rowOff>
    </xdr:from>
    <xdr:to>
      <xdr:col>15</xdr:col>
      <xdr:colOff>101600</xdr:colOff>
      <xdr:row>99</xdr:row>
      <xdr:rowOff>57280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2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48407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2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20614</xdr:rowOff>
    </xdr:from>
    <xdr:to>
      <xdr:col>10</xdr:col>
      <xdr:colOff>165100</xdr:colOff>
      <xdr:row>99</xdr:row>
      <xdr:rowOff>122214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9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113341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8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32524</xdr:rowOff>
    </xdr:from>
    <xdr:to>
      <xdr:col>6</xdr:col>
      <xdr:colOff>38100</xdr:colOff>
      <xdr:row>99</xdr:row>
      <xdr:rowOff>134124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0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125251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9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77325</xdr:rowOff>
    </xdr:from>
    <xdr:to>
      <xdr:col>55</xdr:col>
      <xdr:colOff>0</xdr:colOff>
      <xdr:row>39</xdr:row>
      <xdr:rowOff>78958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763875"/>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78305</xdr:rowOff>
    </xdr:from>
    <xdr:to>
      <xdr:col>50</xdr:col>
      <xdr:colOff>114300</xdr:colOff>
      <xdr:row>39</xdr:row>
      <xdr:rowOff>78958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76485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78305</xdr:rowOff>
    </xdr:from>
    <xdr:to>
      <xdr:col>45</xdr:col>
      <xdr:colOff>177800</xdr:colOff>
      <xdr:row>39</xdr:row>
      <xdr:rowOff>78305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648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78305</xdr:rowOff>
    </xdr:from>
    <xdr:to>
      <xdr:col>41</xdr:col>
      <xdr:colOff>50800</xdr:colOff>
      <xdr:row>39</xdr:row>
      <xdr:rowOff>78631</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764855"/>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26525</xdr:rowOff>
    </xdr:from>
    <xdr:to>
      <xdr:col>55</xdr:col>
      <xdr:colOff>50800</xdr:colOff>
      <xdr:row>39</xdr:row>
      <xdr:rowOff>128125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71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112902</xdr:rowOff>
    </xdr:from>
    <xdr:ext cx="313932"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6280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28158</xdr:rowOff>
    </xdr:from>
    <xdr:to>
      <xdr:col>50</xdr:col>
      <xdr:colOff>165100</xdr:colOff>
      <xdr:row>39</xdr:row>
      <xdr:rowOff>129758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71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120885</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82333" y="68074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27505</xdr:rowOff>
    </xdr:from>
    <xdr:to>
      <xdr:col>46</xdr:col>
      <xdr:colOff>38100</xdr:colOff>
      <xdr:row>39</xdr:row>
      <xdr:rowOff>129105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71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120232</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93333" y="6806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27505</xdr:rowOff>
    </xdr:from>
    <xdr:to>
      <xdr:col>41</xdr:col>
      <xdr:colOff>101600</xdr:colOff>
      <xdr:row>39</xdr:row>
      <xdr:rowOff>129105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71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120232</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704333" y="6806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27831</xdr:rowOff>
    </xdr:from>
    <xdr:to>
      <xdr:col>36</xdr:col>
      <xdr:colOff>165100</xdr:colOff>
      <xdr:row>39</xdr:row>
      <xdr:rowOff>129431</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7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120558</xdr:rowOff>
    </xdr:from>
    <xdr:ext cx="313932"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815333" y="6807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144081</xdr:rowOff>
    </xdr:from>
    <xdr:to>
      <xdr:col>55</xdr:col>
      <xdr:colOff>0</xdr:colOff>
      <xdr:row>56</xdr:row>
      <xdr:rowOff>119697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402381"/>
          <a:ext cx="8382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119697</xdr:rowOff>
    </xdr:from>
    <xdr:to>
      <xdr:col>50</xdr:col>
      <xdr:colOff>114300</xdr:colOff>
      <xdr:row>57</xdr:row>
      <xdr:rowOff>70320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720897"/>
          <a:ext cx="889000" cy="12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98323</xdr:rowOff>
    </xdr:from>
    <xdr:to>
      <xdr:col>45</xdr:col>
      <xdr:colOff>177800</xdr:colOff>
      <xdr:row>57</xdr:row>
      <xdr:rowOff>70320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699523"/>
          <a:ext cx="889000" cy="14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98323</xdr:rowOff>
    </xdr:from>
    <xdr:to>
      <xdr:col>41</xdr:col>
      <xdr:colOff>50800</xdr:colOff>
      <xdr:row>57</xdr:row>
      <xdr:rowOff>12103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699523"/>
          <a:ext cx="889000" cy="8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93281</xdr:rowOff>
    </xdr:from>
    <xdr:to>
      <xdr:col>55</xdr:col>
      <xdr:colOff>50800</xdr:colOff>
      <xdr:row>55</xdr:row>
      <xdr:rowOff>23431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35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116158</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20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68897</xdr:rowOff>
    </xdr:from>
    <xdr:to>
      <xdr:col>50</xdr:col>
      <xdr:colOff>165100</xdr:colOff>
      <xdr:row>56</xdr:row>
      <xdr:rowOff>170497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67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15574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44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19520</xdr:rowOff>
    </xdr:from>
    <xdr:to>
      <xdr:col>46</xdr:col>
      <xdr:colOff>38100</xdr:colOff>
      <xdr:row>57</xdr:row>
      <xdr:rowOff>121120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79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137647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956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47523</xdr:rowOff>
    </xdr:from>
    <xdr:to>
      <xdr:col>41</xdr:col>
      <xdr:colOff>101600</xdr:colOff>
      <xdr:row>56</xdr:row>
      <xdr:rowOff>149123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64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165650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42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132753</xdr:rowOff>
    </xdr:from>
    <xdr:to>
      <xdr:col>36</xdr:col>
      <xdr:colOff>165100</xdr:colOff>
      <xdr:row>57</xdr:row>
      <xdr:rowOff>62903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73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79430</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950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89604</xdr:rowOff>
    </xdr:from>
    <xdr:to>
      <xdr:col>55</xdr:col>
      <xdr:colOff>0</xdr:colOff>
      <xdr:row>77</xdr:row>
      <xdr:rowOff>132417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291254"/>
          <a:ext cx="838200" cy="4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306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89604</xdr:rowOff>
    </xdr:from>
    <xdr:to>
      <xdr:col>50</xdr:col>
      <xdr:colOff>114300</xdr:colOff>
      <xdr:row>77</xdr:row>
      <xdr:rowOff>131927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291254"/>
          <a:ext cx="889000" cy="4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101361</xdr:rowOff>
    </xdr:from>
    <xdr:to>
      <xdr:col>45</xdr:col>
      <xdr:colOff>177800</xdr:colOff>
      <xdr:row>77</xdr:row>
      <xdr:rowOff>131927</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303011"/>
          <a:ext cx="889000" cy="3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101361</xdr:rowOff>
    </xdr:from>
    <xdr:to>
      <xdr:col>41</xdr:col>
      <xdr:colOff>50800</xdr:colOff>
      <xdr:row>77</xdr:row>
      <xdr:rowOff>162789</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303011"/>
          <a:ext cx="889000" cy="6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82676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4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81617</xdr:rowOff>
    </xdr:from>
    <xdr:to>
      <xdr:col>55</xdr:col>
      <xdr:colOff>50800</xdr:colOff>
      <xdr:row>78</xdr:row>
      <xdr:rowOff>11767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2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104494</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13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38804</xdr:rowOff>
    </xdr:from>
    <xdr:to>
      <xdr:col>50</xdr:col>
      <xdr:colOff>165100</xdr:colOff>
      <xdr:row>77</xdr:row>
      <xdr:rowOff>140404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24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156931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372111" y="1301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81127</xdr:rowOff>
    </xdr:from>
    <xdr:to>
      <xdr:col>46</xdr:col>
      <xdr:colOff>38100</xdr:colOff>
      <xdr:row>78</xdr:row>
      <xdr:rowOff>11277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28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2404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37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50561</xdr:rowOff>
    </xdr:from>
    <xdr:to>
      <xdr:col>41</xdr:col>
      <xdr:colOff>101600</xdr:colOff>
      <xdr:row>77</xdr:row>
      <xdr:rowOff>152161</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25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143288</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594111" y="1334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111989</xdr:rowOff>
    </xdr:from>
    <xdr:to>
      <xdr:col>36</xdr:col>
      <xdr:colOff>165100</xdr:colOff>
      <xdr:row>78</xdr:row>
      <xdr:rowOff>42139</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31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58666</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08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166241</xdr:rowOff>
    </xdr:from>
    <xdr:to>
      <xdr:col>55</xdr:col>
      <xdr:colOff>0</xdr:colOff>
      <xdr:row>96</xdr:row>
      <xdr:rowOff>63302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453991"/>
          <a:ext cx="838200" cy="6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153805</xdr:rowOff>
    </xdr:from>
    <xdr:to>
      <xdr:col>50</xdr:col>
      <xdr:colOff>114300</xdr:colOff>
      <xdr:row>95</xdr:row>
      <xdr:rowOff>166241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441555"/>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153805</xdr:rowOff>
    </xdr:from>
    <xdr:to>
      <xdr:col>45</xdr:col>
      <xdr:colOff>177800</xdr:colOff>
      <xdr:row>96</xdr:row>
      <xdr:rowOff>96540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441555"/>
          <a:ext cx="889000" cy="11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96540</xdr:rowOff>
    </xdr:from>
    <xdr:to>
      <xdr:col>41</xdr:col>
      <xdr:colOff>50800</xdr:colOff>
      <xdr:row>96</xdr:row>
      <xdr:rowOff>123606</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555740"/>
          <a:ext cx="889000" cy="2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12502</xdr:rowOff>
    </xdr:from>
    <xdr:to>
      <xdr:col>55</xdr:col>
      <xdr:colOff>50800</xdr:colOff>
      <xdr:row>96</xdr:row>
      <xdr:rowOff>114102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47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162379</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45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115441</xdr:rowOff>
    </xdr:from>
    <xdr:to>
      <xdr:col>50</xdr:col>
      <xdr:colOff>165100</xdr:colOff>
      <xdr:row>96</xdr:row>
      <xdr:rowOff>45591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40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62118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17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103005</xdr:rowOff>
    </xdr:from>
    <xdr:to>
      <xdr:col>46</xdr:col>
      <xdr:colOff>38100</xdr:colOff>
      <xdr:row>96</xdr:row>
      <xdr:rowOff>33155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39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49682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16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45740</xdr:rowOff>
    </xdr:from>
    <xdr:to>
      <xdr:col>41</xdr:col>
      <xdr:colOff>101600</xdr:colOff>
      <xdr:row>96</xdr:row>
      <xdr:rowOff>147340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138467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59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72806</xdr:rowOff>
    </xdr:from>
    <xdr:to>
      <xdr:col>36</xdr:col>
      <xdr:colOff>165100</xdr:colOff>
      <xdr:row>97</xdr:row>
      <xdr:rowOff>2956</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3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165533</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62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82397</xdr:rowOff>
    </xdr:from>
    <xdr:to>
      <xdr:col>85</xdr:col>
      <xdr:colOff>127000</xdr:colOff>
      <xdr:row>38</xdr:row>
      <xdr:rowOff>83159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59749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83159</xdr:rowOff>
    </xdr:from>
    <xdr:to>
      <xdr:col>81</xdr:col>
      <xdr:colOff>50800</xdr:colOff>
      <xdr:row>38</xdr:row>
      <xdr:rowOff>107124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598259"/>
          <a:ext cx="8890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63424</xdr:rowOff>
    </xdr:from>
    <xdr:to>
      <xdr:col>76</xdr:col>
      <xdr:colOff>114300</xdr:colOff>
      <xdr:row>38</xdr:row>
      <xdr:rowOff>107124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578524"/>
          <a:ext cx="889000" cy="4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52794</xdr:rowOff>
    </xdr:from>
    <xdr:to>
      <xdr:col>71</xdr:col>
      <xdr:colOff>177800</xdr:colOff>
      <xdr:row>38</xdr:row>
      <xdr:rowOff>63424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567894"/>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31597</xdr:rowOff>
    </xdr:from>
    <xdr:to>
      <xdr:col>85</xdr:col>
      <xdr:colOff>177800</xdr:colOff>
      <xdr:row>38</xdr:row>
      <xdr:rowOff>133197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54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10024</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2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32359</xdr:rowOff>
    </xdr:from>
    <xdr:to>
      <xdr:col>81</xdr:col>
      <xdr:colOff>101600</xdr:colOff>
      <xdr:row>38</xdr:row>
      <xdr:rowOff>133959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4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125086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4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56324</xdr:rowOff>
    </xdr:from>
    <xdr:to>
      <xdr:col>76</xdr:col>
      <xdr:colOff>165100</xdr:colOff>
      <xdr:row>38</xdr:row>
      <xdr:rowOff>157924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149051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66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12624</xdr:rowOff>
    </xdr:from>
    <xdr:to>
      <xdr:col>72</xdr:col>
      <xdr:colOff>38100</xdr:colOff>
      <xdr:row>38</xdr:row>
      <xdr:rowOff>114224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2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105351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1994</xdr:rowOff>
    </xdr:from>
    <xdr:to>
      <xdr:col>67</xdr:col>
      <xdr:colOff>101600</xdr:colOff>
      <xdr:row>38</xdr:row>
      <xdr:rowOff>103594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1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94721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0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164062</xdr:rowOff>
    </xdr:from>
    <xdr:to>
      <xdr:col>85</xdr:col>
      <xdr:colOff>127000</xdr:colOff>
      <xdr:row>57</xdr:row>
      <xdr:rowOff>15423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765262"/>
          <a:ext cx="838200" cy="2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164062</xdr:rowOff>
    </xdr:from>
    <xdr:to>
      <xdr:col>81</xdr:col>
      <xdr:colOff>50800</xdr:colOff>
      <xdr:row>57</xdr:row>
      <xdr:rowOff>21106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765262"/>
          <a:ext cx="889000" cy="2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21106</xdr:rowOff>
    </xdr:from>
    <xdr:to>
      <xdr:col>76</xdr:col>
      <xdr:colOff>114300</xdr:colOff>
      <xdr:row>57</xdr:row>
      <xdr:rowOff>153694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79375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131535</xdr:rowOff>
    </xdr:from>
    <xdr:to>
      <xdr:col>71</xdr:col>
      <xdr:colOff>177800</xdr:colOff>
      <xdr:row>57</xdr:row>
      <xdr:rowOff>153694</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732735"/>
          <a:ext cx="889000" cy="19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136073</xdr:rowOff>
    </xdr:from>
    <xdr:to>
      <xdr:col>85</xdr:col>
      <xdr:colOff>177800</xdr:colOff>
      <xdr:row>57</xdr:row>
      <xdr:rowOff>66223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114500</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71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113262</xdr:rowOff>
    </xdr:from>
    <xdr:to>
      <xdr:col>81</xdr:col>
      <xdr:colOff>101600</xdr:colOff>
      <xdr:row>57</xdr:row>
      <xdr:rowOff>43412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1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34539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80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141756</xdr:rowOff>
    </xdr:from>
    <xdr:to>
      <xdr:col>76</xdr:col>
      <xdr:colOff>165100</xdr:colOff>
      <xdr:row>57</xdr:row>
      <xdr:rowOff>71906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74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63033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83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102894</xdr:rowOff>
    </xdr:from>
    <xdr:to>
      <xdr:col>72</xdr:col>
      <xdr:colOff>38100</xdr:colOff>
      <xdr:row>58</xdr:row>
      <xdr:rowOff>33044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87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24171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96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80735</xdr:rowOff>
    </xdr:from>
    <xdr:to>
      <xdr:col>67</xdr:col>
      <xdr:colOff>101600</xdr:colOff>
      <xdr:row>57</xdr:row>
      <xdr:rowOff>10885</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68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27412</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45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127493</xdr:rowOff>
    </xdr:from>
    <xdr:to>
      <xdr:col>85</xdr:col>
      <xdr:colOff>127000</xdr:colOff>
      <xdr:row>78</xdr:row>
      <xdr:rowOff>132979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00593"/>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127493</xdr:rowOff>
    </xdr:from>
    <xdr:to>
      <xdr:col>81</xdr:col>
      <xdr:colOff>50800</xdr:colOff>
      <xdr:row>78</xdr:row>
      <xdr:rowOff>132293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00593"/>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109204</xdr:rowOff>
    </xdr:from>
    <xdr:to>
      <xdr:col>76</xdr:col>
      <xdr:colOff>114300</xdr:colOff>
      <xdr:row>78</xdr:row>
      <xdr:rowOff>132293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482304"/>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111125</xdr:rowOff>
    </xdr:from>
    <xdr:to>
      <xdr:col>71</xdr:col>
      <xdr:colOff>177800</xdr:colOff>
      <xdr:row>78</xdr:row>
      <xdr:rowOff>109204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312775"/>
          <a:ext cx="889000" cy="16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122511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4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82179</xdr:rowOff>
    </xdr:from>
    <xdr:to>
      <xdr:col>85</xdr:col>
      <xdr:colOff>177800</xdr:colOff>
      <xdr:row>79</xdr:row>
      <xdr:rowOff>12329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5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76693</xdr:rowOff>
    </xdr:from>
    <xdr:to>
      <xdr:col>81</xdr:col>
      <xdr:colOff>101600</xdr:colOff>
      <xdr:row>79</xdr:row>
      <xdr:rowOff>6843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169420</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542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81493</xdr:rowOff>
    </xdr:from>
    <xdr:to>
      <xdr:col>76</xdr:col>
      <xdr:colOff>165100</xdr:colOff>
      <xdr:row>79</xdr:row>
      <xdr:rowOff>11643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5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2770</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547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58404</xdr:rowOff>
    </xdr:from>
    <xdr:to>
      <xdr:col>72</xdr:col>
      <xdr:colOff>38100</xdr:colOff>
      <xdr:row>78</xdr:row>
      <xdr:rowOff>160004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3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151131</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52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60325</xdr:rowOff>
    </xdr:from>
    <xdr:to>
      <xdr:col>67</xdr:col>
      <xdr:colOff>101600</xdr:colOff>
      <xdr:row>77</xdr:row>
      <xdr:rowOff>161925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7002</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03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130263</xdr:rowOff>
    </xdr:from>
    <xdr:to>
      <xdr:col>85</xdr:col>
      <xdr:colOff>127000</xdr:colOff>
      <xdr:row>95</xdr:row>
      <xdr:rowOff>150457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418013"/>
          <a:ext cx="838200" cy="2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129629</xdr:rowOff>
    </xdr:from>
    <xdr:to>
      <xdr:col>81</xdr:col>
      <xdr:colOff>50800</xdr:colOff>
      <xdr:row>95</xdr:row>
      <xdr:rowOff>130263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417379"/>
          <a:ext cx="8890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129629</xdr:rowOff>
    </xdr:from>
    <xdr:to>
      <xdr:col>76</xdr:col>
      <xdr:colOff>114300</xdr:colOff>
      <xdr:row>95</xdr:row>
      <xdr:rowOff>136004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417379"/>
          <a:ext cx="889000" cy="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122098</xdr:rowOff>
    </xdr:from>
    <xdr:to>
      <xdr:col>71</xdr:col>
      <xdr:colOff>177800</xdr:colOff>
      <xdr:row>95</xdr:row>
      <xdr:rowOff>136004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409848"/>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99657</xdr:rowOff>
    </xdr:from>
    <xdr:to>
      <xdr:col>85</xdr:col>
      <xdr:colOff>177800</xdr:colOff>
      <xdr:row>96</xdr:row>
      <xdr:rowOff>29807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3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122534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3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79463</xdr:rowOff>
    </xdr:from>
    <xdr:to>
      <xdr:col>81</xdr:col>
      <xdr:colOff>101600</xdr:colOff>
      <xdr:row>96</xdr:row>
      <xdr:rowOff>9613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6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26140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14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78829</xdr:rowOff>
    </xdr:from>
    <xdr:to>
      <xdr:col>76</xdr:col>
      <xdr:colOff>165100</xdr:colOff>
      <xdr:row>96</xdr:row>
      <xdr:rowOff>8979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36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25506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14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85204</xdr:rowOff>
    </xdr:from>
    <xdr:to>
      <xdr:col>72</xdr:col>
      <xdr:colOff>38100</xdr:colOff>
      <xdr:row>96</xdr:row>
      <xdr:rowOff>15354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7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31881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14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71298</xdr:rowOff>
    </xdr:from>
    <xdr:to>
      <xdr:col>67</xdr:col>
      <xdr:colOff>101600</xdr:colOff>
      <xdr:row>96</xdr:row>
      <xdr:rowOff>1448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5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17975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1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ほとんどの目的別項目において、類似団体平均と近い数値となっている。</a:t>
          </a:r>
        </a:p>
        <a:p>
          <a:r>
            <a:rPr kumimoji="1" lang="ja-JP" altLang="en-US" sz="1300">
              <a:latin typeface="ＭＳ Ｐゴシック" panose="020B0600070205080204" pitchFamily="50" charset="-128"/>
              <a:ea typeface="ＭＳ Ｐゴシック" panose="020B0600070205080204" pitchFamily="50" charset="-128"/>
            </a:rPr>
            <a:t>　前年度と比較すると総務費、民生費、農林水産業費の増加が見られる。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総務費については、ふるさと納税に関連する経費の増加が大幅な増加の要因となっている。</a:t>
          </a:r>
        </a:p>
        <a:p>
          <a:r>
            <a:rPr kumimoji="1" lang="ja-JP" altLang="en-US" sz="1300">
              <a:latin typeface="ＭＳ Ｐゴシック" panose="020B0600070205080204" pitchFamily="50" charset="-128"/>
              <a:ea typeface="ＭＳ Ｐゴシック" panose="020B0600070205080204" pitchFamily="50" charset="-128"/>
            </a:rPr>
            <a:t>　民生費については、障がい、生活保護に関する経費の増加が増加の要因となっている。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農林水産業費については、畜産に関連する経費の増加が大幅な増加の要因となっている。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公債費については、過去の大型建設事業に係る元金償還の影響により類似団体と比較すると高い数値となっているが、事業の優先順位付けによる計画的な事業執行を行い、新たな市債発行額の抑制に努める。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京都府亀岡市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latin typeface="ＭＳ ゴシック" pitchFamily="49" charset="-128"/>
              <a:ea typeface="ＭＳ ゴシック" pitchFamily="49" charset="-128"/>
            </a:rPr>
            <a:t>　財政調整基金残高については、令和</a:t>
          </a:r>
          <a:r>
            <a:rPr kumimoji="1" lang="en-US" altLang="ja-JP" sz="1300" baseline="0">
              <a:latin typeface="ＭＳ ゴシック" pitchFamily="49" charset="-128"/>
              <a:ea typeface="ＭＳ ゴシック" pitchFamily="49" charset="-128"/>
            </a:rPr>
            <a:t>5</a:t>
          </a:r>
          <a:r>
            <a:rPr kumimoji="1" lang="ja-JP" altLang="en-US" sz="1300" baseline="0">
              <a:latin typeface="ＭＳ ゴシック" pitchFamily="49" charset="-128"/>
              <a:ea typeface="ＭＳ ゴシック" pitchFamily="49" charset="-128"/>
            </a:rPr>
            <a:t>年度に</a:t>
          </a:r>
          <a:r>
            <a:rPr kumimoji="1" lang="en-US" altLang="ja-JP" sz="1300" baseline="0">
              <a:latin typeface="ＭＳ ゴシック" pitchFamily="49" charset="-128"/>
              <a:ea typeface="ＭＳ ゴシック" pitchFamily="49" charset="-128"/>
            </a:rPr>
            <a:t>631</a:t>
          </a:r>
          <a:r>
            <a:rPr kumimoji="1" lang="ja-JP" altLang="en-US" sz="1300" baseline="0">
              <a:latin typeface="ＭＳ ゴシック" pitchFamily="49" charset="-128"/>
              <a:ea typeface="ＭＳ ゴシック" pitchFamily="49" charset="-128"/>
            </a:rPr>
            <a:t>百万円を積み立てたことにより、標準財政規模に占める割合が上昇した。</a:t>
          </a:r>
        </a:p>
        <a:p>
          <a:r>
            <a:rPr kumimoji="1" lang="ja-JP" altLang="en-US" sz="1300" baseline="0">
              <a:latin typeface="ＭＳ ゴシック" pitchFamily="49" charset="-128"/>
              <a:ea typeface="ＭＳ ゴシック" pitchFamily="49" charset="-128"/>
            </a:rPr>
            <a:t>　実質単年度収支については、令和元年度に引き続き</a:t>
          </a:r>
          <a:r>
            <a:rPr kumimoji="1" lang="en-US" altLang="ja-JP" sz="1300" baseline="0">
              <a:latin typeface="ＭＳ ゴシック" pitchFamily="49" charset="-128"/>
              <a:ea typeface="ＭＳ ゴシック" pitchFamily="49" charset="-128"/>
            </a:rPr>
            <a:t>5</a:t>
          </a:r>
          <a:r>
            <a:rPr kumimoji="1" lang="ja-JP" altLang="en-US" sz="1300" baseline="0">
              <a:latin typeface="ＭＳ ゴシック" pitchFamily="49" charset="-128"/>
              <a:ea typeface="ＭＳ ゴシック" pitchFamily="49" charset="-128"/>
            </a:rPr>
            <a:t>年連続黒字となった。</a:t>
          </a:r>
        </a:p>
        <a:p>
          <a:r>
            <a:rPr kumimoji="1" lang="ja-JP" altLang="en-US" sz="1300" baseline="0">
              <a:latin typeface="ＭＳ ゴシック" pitchFamily="49" charset="-128"/>
              <a:ea typeface="ＭＳ ゴシック" pitchFamily="49" charset="-128"/>
            </a:rPr>
            <a:t>　今後も厳しい財政運営を強いられているが、亀岡市行財政改革大綱に基づき、基金に依存しない健全な財政運営が推進できるよう、引き続き財政健全化に努める</a:t>
          </a:r>
          <a:r>
            <a:rPr kumimoji="1" lang="ja-JP" altLang="en-US" sz="1400" baseline="0">
              <a:latin typeface="ＭＳ ゴシック" pitchFamily="49" charset="-128"/>
              <a:ea typeface="ＭＳ ゴシック" pitchFamily="49" charset="-128"/>
            </a:rPr>
            <a:t>。</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京都府亀岡市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各会計において、連結実質赤字比率に係る黒字額の増減がある中で、全体で見ると前年度と比較して少し増加した。</a:t>
          </a:r>
        </a:p>
        <a:p>
          <a:r>
            <a:rPr kumimoji="1" lang="ja-JP" altLang="en-US" sz="1200" baseline="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一般会計については、寄附金や都道府県支出金の増等により収支が改善し、前年度に比べ黒字額の比率が増加した。</a:t>
          </a:r>
          <a:endParaRPr kumimoji="1" lang="en-US" altLang="ja-JP" sz="1200">
            <a:latin typeface="ＭＳ ゴシック" pitchFamily="49" charset="-128"/>
            <a:ea typeface="ＭＳ ゴシック" pitchFamily="49" charset="-128"/>
          </a:endParaRPr>
        </a:p>
        <a:p>
          <a:r>
            <a:rPr kumimoji="1" lang="ja-JP" altLang="en-US" sz="1200" baseline="0">
              <a:latin typeface="ＭＳ ゴシック" pitchFamily="49" charset="-128"/>
              <a:ea typeface="ＭＳ ゴシック" pitchFamily="49" charset="-128"/>
            </a:rPr>
            <a:t> 病院事業会計については、新設された訪問看護事業や医業収支の悪化等により連結実質赤字比率に係る赤字となった。</a:t>
          </a:r>
          <a:endParaRPr kumimoji="1" lang="en-US" altLang="ja-JP" sz="1200" baseline="0">
            <a:latin typeface="ＭＳ ゴシック" pitchFamily="49" charset="-128"/>
            <a:ea typeface="ＭＳ ゴシック" pitchFamily="49" charset="-128"/>
          </a:endParaRPr>
        </a:p>
        <a:p>
          <a:r>
            <a:rPr kumimoji="1" lang="en-US" altLang="ja-JP" sz="1200" baseline="0">
              <a:latin typeface="ＭＳ ゴシック" pitchFamily="49" charset="-128"/>
              <a:ea typeface="ＭＳ ゴシック" pitchFamily="49" charset="-128"/>
            </a:rPr>
            <a:t> </a:t>
          </a:r>
          <a:r>
            <a:rPr kumimoji="1" lang="ja-JP" altLang="en-US" sz="1200" baseline="0">
              <a:latin typeface="ＭＳ ゴシック" pitchFamily="49" charset="-128"/>
              <a:ea typeface="ＭＳ ゴシック" pitchFamily="49" charset="-128"/>
            </a:rPr>
            <a:t>資金不足解消に向けては、経営強化プランに示す通り、変化する医療制度に的確に対応し、収益の確保及び費用の節減に努めることによって、安定的かつ戦略的な病院経営を行うことで、資金不足の解消に努める。</a:t>
          </a:r>
        </a:p>
        <a:p>
          <a:r>
            <a:rPr kumimoji="1" lang="ja-JP" altLang="en-US" sz="1200" baseline="0">
              <a:latin typeface="ＭＳ ゴシック" pitchFamily="49" charset="-128"/>
              <a:ea typeface="ＭＳ ゴシック" pitchFamily="49" charset="-128"/>
            </a:rPr>
            <a:t>具体的には、救急の受入等を積極的に行うなどにより、病床利用率の向上に努め、収益の増加に努める。また費用の節減については、診療材料費を同等品でより安いものへ変更し、薬品においては、後発品薬品採用率の向上により削減に努める。なお、開院から使用していた大型の医療機器の更新については一定終了したため、今後は企業債の償還と利払いについても徐々に落ち着いてくると見込んでいる。</a:t>
          </a:r>
          <a:endParaRPr kumimoji="1" lang="en-US" altLang="ja-JP" sz="1200" baseline="0">
            <a:latin typeface="ＭＳ ゴシック" pitchFamily="49" charset="-128"/>
            <a:ea typeface="ＭＳ ゴシック" pitchFamily="49" charset="-128"/>
          </a:endParaRPr>
        </a:p>
        <a:p>
          <a:r>
            <a:rPr kumimoji="1" lang="ja-JP" altLang="en-US" sz="1200" baseline="0">
              <a:latin typeface="ＭＳ ゴシック" pitchFamily="49" charset="-128"/>
              <a:ea typeface="ＭＳ ゴシック" pitchFamily="49" charset="-128"/>
            </a:rPr>
            <a:t> 水道事業会計については、その他営業収益や長期前受金戻入の減等により黒字額の比率が減少した。</a:t>
          </a:r>
          <a:endParaRPr kumimoji="1" lang="en-US" altLang="ja-JP" sz="1200" baseline="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下水事業会計については、原価償却費や企業債利息の減少により黒字額の比率が増加した。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07%20&#20096;&#23713;&#24066;&#9675;ok\&#12304;&#36001;&#25919;&#29366;&#27841;&#36039;&#26009;&#38598;&#12305;_262064_&#20096;&#23713;&#24066;_2023(2&#22238;&#30446;).xlsx" TargetMode="External"/><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07%20&#20096;&#23713;&#24066;&#9675;ok/&#12304;&#36001;&#25919;&#29366;&#27841;&#36039;&#26009;&#38598;&#12305;_262064_&#20096;&#23713;&#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100.3</v>
          </cell>
          <cell r="BX51">
            <v>89.9</v>
          </cell>
          <cell r="CF51">
            <v>75</v>
          </cell>
          <cell r="CN51">
            <v>70.2</v>
          </cell>
          <cell r="CV51">
            <v>65.3</v>
          </cell>
        </row>
        <row r="53">
          <cell r="BP53">
            <v>58.7</v>
          </cell>
          <cell r="BX53">
            <v>60.3</v>
          </cell>
          <cell r="CF53">
            <v>61.9</v>
          </cell>
          <cell r="CN53">
            <v>63.1</v>
          </cell>
          <cell r="CV53">
            <v>64.7</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cell r="BP73">
            <v>100.3</v>
          </cell>
          <cell r="BX73">
            <v>89.9</v>
          </cell>
          <cell r="CF73">
            <v>75</v>
          </cell>
          <cell r="CN73">
            <v>70.2</v>
          </cell>
          <cell r="CV73">
            <v>65.3</v>
          </cell>
        </row>
        <row r="75">
          <cell r="BP75">
            <v>13.8</v>
          </cell>
          <cell r="BX75">
            <v>13.3</v>
          </cell>
          <cell r="CF75">
            <v>12.9</v>
          </cell>
          <cell r="CN75">
            <v>12.9</v>
          </cell>
          <cell r="CV75">
            <v>13.2</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46572092</v>
      </c>
      <c r="BO4" s="358"/>
      <c r="BP4" s="358"/>
      <c r="BQ4" s="358"/>
      <c r="BR4" s="358"/>
      <c r="BS4" s="358"/>
      <c r="BT4" s="358"/>
      <c r="BU4" s="359"/>
      <c r="BV4" s="357">
        <v>45719882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6.6</v>
      </c>
      <c r="CU4" s="364"/>
      <c r="CV4" s="364"/>
      <c r="CW4" s="364"/>
      <c r="CX4" s="364"/>
      <c r="CY4" s="364"/>
      <c r="CZ4" s="364"/>
      <c r="DA4" s="365"/>
      <c r="DB4" s="363">
        <v>6.4</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45213761</v>
      </c>
      <c r="BO5" s="395"/>
      <c r="BP5" s="395"/>
      <c r="BQ5" s="395"/>
      <c r="BR5" s="395"/>
      <c r="BS5" s="395"/>
      <c r="BT5" s="395"/>
      <c r="BU5" s="396"/>
      <c r="BV5" s="394">
        <v>44320264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92.4</v>
      </c>
      <c r="CU5" s="392"/>
      <c r="CV5" s="392"/>
      <c r="CW5" s="392"/>
      <c r="CX5" s="392"/>
      <c r="CY5" s="392"/>
      <c r="CZ5" s="392"/>
      <c r="DA5" s="393"/>
      <c r="DB5" s="391">
        <v>94</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1358331</v>
      </c>
      <c r="BO6" s="395"/>
      <c r="BP6" s="395"/>
      <c r="BQ6" s="395"/>
      <c r="BR6" s="395"/>
      <c r="BS6" s="395"/>
      <c r="BT6" s="395"/>
      <c r="BU6" s="396"/>
      <c r="BV6" s="394">
        <v>1399618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93.2</v>
      </c>
      <c r="CU6" s="432"/>
      <c r="CV6" s="432"/>
      <c r="CW6" s="432"/>
      <c r="CX6" s="432"/>
      <c r="CY6" s="432"/>
      <c r="CZ6" s="432"/>
      <c r="DA6" s="433"/>
      <c r="DB6" s="431">
        <v>95.6</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54298</v>
      </c>
      <c r="BO7" s="395"/>
      <c r="BP7" s="395"/>
      <c r="BQ7" s="395"/>
      <c r="BR7" s="395"/>
      <c r="BS7" s="395"/>
      <c r="BT7" s="395"/>
      <c r="BU7" s="396"/>
      <c r="BV7" s="394">
        <v>144818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19860045</v>
      </c>
      <c r="CU7" s="395"/>
      <c r="CV7" s="395"/>
      <c r="CW7" s="395"/>
      <c r="CX7" s="395"/>
      <c r="CY7" s="395"/>
      <c r="CZ7" s="395"/>
      <c r="DA7" s="396"/>
      <c r="DB7" s="394">
        <v>19645837</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1304033</v>
      </c>
      <c r="BO8" s="395"/>
      <c r="BP8" s="395"/>
      <c r="BQ8" s="395"/>
      <c r="BR8" s="395"/>
      <c r="BS8" s="395"/>
      <c r="BT8" s="395"/>
      <c r="BU8" s="396"/>
      <c r="BV8" s="394">
        <v>1254800</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0.57999999999999996</v>
      </c>
      <c r="CU8" s="435"/>
      <c r="CV8" s="435"/>
      <c r="CW8" s="435"/>
      <c r="CX8" s="435"/>
      <c r="CY8" s="435"/>
      <c r="CZ8" s="435"/>
      <c r="DA8" s="436"/>
      <c r="DB8" s="434">
        <v>0.57999999999999996</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86174</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49233</v>
      </c>
      <c r="BO9" s="395"/>
      <c r="BP9" s="395"/>
      <c r="BQ9" s="395"/>
      <c r="BR9" s="395"/>
      <c r="BS9" s="395"/>
      <c r="BT9" s="395"/>
      <c r="BU9" s="396"/>
      <c r="BV9" s="394">
        <v>-532069</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15.7</v>
      </c>
      <c r="CU9" s="392"/>
      <c r="CV9" s="392"/>
      <c r="CW9" s="392"/>
      <c r="CX9" s="392"/>
      <c r="CY9" s="392"/>
      <c r="CZ9" s="392"/>
      <c r="DA9" s="393"/>
      <c r="DB9" s="391">
        <v>16.3</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89479</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630581</v>
      </c>
      <c r="BO10" s="395"/>
      <c r="BP10" s="395"/>
      <c r="BQ10" s="395"/>
      <c r="BR10" s="395"/>
      <c r="BS10" s="395"/>
      <c r="BT10" s="395"/>
      <c r="BU10" s="396"/>
      <c r="BV10" s="394">
        <v>920524</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86765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85489</v>
      </c>
      <c r="S13" s="479"/>
      <c r="T13" s="479"/>
      <c r="U13" s="479"/>
      <c r="V13" s="480"/>
      <c r="W13" s="410" t="s">
        <v>131</v>
      </c>
      <c r="X13" s="411"/>
      <c r="Y13" s="411"/>
      <c r="Z13" s="411"/>
      <c r="AA13" s="411"/>
      <c r="AB13" s="401"/>
      <c r="AC13" s="445">
        <v>1635</v>
      </c>
      <c r="AD13" s="446"/>
      <c r="AE13" s="446"/>
      <c r="AF13" s="446"/>
      <c r="AG13" s="488"/>
      <c r="AH13" s="445">
        <v>1779</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679814</v>
      </c>
      <c r="BO13" s="395"/>
      <c r="BP13" s="395"/>
      <c r="BQ13" s="395"/>
      <c r="BR13" s="395"/>
      <c r="BS13" s="395"/>
      <c r="BT13" s="395"/>
      <c r="BU13" s="396"/>
      <c r="BV13" s="394">
        <v>388455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13.2</v>
      </c>
      <c r="CU13" s="392"/>
      <c r="CV13" s="392"/>
      <c r="CW13" s="392"/>
      <c r="CX13" s="392"/>
      <c r="CY13" s="392"/>
      <c r="CZ13" s="392"/>
      <c r="DA13" s="393"/>
      <c r="DB13" s="391">
        <v>12.9</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87090</v>
      </c>
      <c r="S14" s="479"/>
      <c r="T14" s="479"/>
      <c r="U14" s="479"/>
      <c r="V14" s="480"/>
      <c r="W14" s="384"/>
      <c r="X14" s="385"/>
      <c r="Y14" s="385"/>
      <c r="Z14" s="385"/>
      <c r="AA14" s="385"/>
      <c r="AB14" s="374"/>
      <c r="AC14" s="481">
        <v>4.4000000000000004</v>
      </c>
      <c r="AD14" s="482"/>
      <c r="AE14" s="482"/>
      <c r="AF14" s="482"/>
      <c r="AG14" s="483"/>
      <c r="AH14" s="481">
        <v>4.4000000000000004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65.3</v>
      </c>
      <c r="CU14" s="493"/>
      <c r="CV14" s="493"/>
      <c r="CW14" s="493"/>
      <c r="CX14" s="493"/>
      <c r="CY14" s="493"/>
      <c r="CZ14" s="493"/>
      <c r="DA14" s="494"/>
      <c r="DB14" s="492">
        <v>70.2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86002</v>
      </c>
      <c r="S15" s="479"/>
      <c r="T15" s="479"/>
      <c r="U15" s="479"/>
      <c r="V15" s="480"/>
      <c r="W15" s="410" t="s">
        <v>137</v>
      </c>
      <c r="X15" s="411"/>
      <c r="Y15" s="411"/>
      <c r="Z15" s="411"/>
      <c r="AA15" s="411"/>
      <c r="AB15" s="401"/>
      <c r="AC15" s="445">
        <v>9469</v>
      </c>
      <c r="AD15" s="446"/>
      <c r="AE15" s="446"/>
      <c r="AF15" s="446"/>
      <c r="AG15" s="488"/>
      <c r="AH15" s="445">
        <v>10827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10008536</v>
      </c>
      <c r="BO15" s="358"/>
      <c r="BP15" s="358"/>
      <c r="BQ15" s="358"/>
      <c r="BR15" s="358"/>
      <c r="BS15" s="358"/>
      <c r="BT15" s="358"/>
      <c r="BU15" s="359"/>
      <c r="BV15" s="357">
        <v>9709759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25.4</v>
      </c>
      <c r="AD16" s="482"/>
      <c r="AE16" s="482"/>
      <c r="AF16" s="482"/>
      <c r="AG16" s="483"/>
      <c r="AH16" s="481">
        <v>26.7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17209652</v>
      </c>
      <c r="BO16" s="395"/>
      <c r="BP16" s="395"/>
      <c r="BQ16" s="395"/>
      <c r="BR16" s="395"/>
      <c r="BS16" s="395"/>
      <c r="BT16" s="395"/>
      <c r="BU16" s="396"/>
      <c r="BV16" s="394">
        <v>16799455</v>
      </c>
      <c r="BW16" s="395"/>
      <c r="BX16" s="395"/>
      <c r="BY16" s="395"/>
      <c r="BZ16" s="395"/>
      <c r="CA16" s="395"/>
      <c r="CB16" s="395"/>
      <c r="CC16" s="396"/>
      <c r="CD16" s="188"/>
      <c r="CE16" s="508" t="s">
        <v>143</v>
      </c>
      <c r="CF16" s="508"/>
      <c r="CG16" s="508"/>
      <c r="CH16" s="508"/>
      <c r="CI16" s="508"/>
      <c r="CJ16" s="508"/>
      <c r="CK16" s="508"/>
      <c r="CL16" s="508"/>
      <c r="CM16" s="508"/>
      <c r="CN16" s="508"/>
      <c r="CO16" s="508"/>
      <c r="CP16" s="508"/>
      <c r="CQ16" s="508"/>
      <c r="CR16" s="508"/>
      <c r="CS16" s="509"/>
      <c r="CT16" s="391">
        <v>0.4</v>
      </c>
      <c r="CU16" s="392"/>
      <c r="CV16" s="392"/>
      <c r="CW16" s="392"/>
      <c r="CX16" s="392"/>
      <c r="CY16" s="392"/>
      <c r="CZ16" s="392"/>
      <c r="DA16" s="393"/>
      <c r="DB16" s="391" t="s">
        <v>122</v>
      </c>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144</v>
      </c>
      <c r="N17" s="506"/>
      <c r="O17" s="506"/>
      <c r="P17" s="506"/>
      <c r="Q17" s="507"/>
      <c r="R17" s="500" t="s">
        <v>145</v>
      </c>
      <c r="S17" s="501"/>
      <c r="T17" s="501"/>
      <c r="U17" s="501"/>
      <c r="V17" s="502"/>
      <c r="W17" s="410" t="s">
        <v>146</v>
      </c>
      <c r="X17" s="411"/>
      <c r="Y17" s="411"/>
      <c r="Z17" s="411"/>
      <c r="AA17" s="411"/>
      <c r="AB17" s="401"/>
      <c r="AC17" s="445">
        <v>26243</v>
      </c>
      <c r="AD17" s="446"/>
      <c r="AE17" s="446"/>
      <c r="AF17" s="446"/>
      <c r="AG17" s="488"/>
      <c r="AH17" s="445">
        <v>28002</v>
      </c>
      <c r="AI17" s="446"/>
      <c r="AJ17" s="446"/>
      <c r="AK17" s="446"/>
      <c r="AL17" s="447"/>
      <c r="AM17" s="423"/>
      <c r="AN17" s="424"/>
      <c r="AO17" s="424"/>
      <c r="AP17" s="424"/>
      <c r="AQ17" s="424"/>
      <c r="AR17" s="424"/>
      <c r="AS17" s="424"/>
      <c r="AT17" s="425"/>
      <c r="AU17" s="426"/>
      <c r="AV17" s="427"/>
      <c r="AW17" s="427"/>
      <c r="AX17" s="427"/>
      <c r="AY17" s="428" t="s">
        <v>147</v>
      </c>
      <c r="AZ17" s="429"/>
      <c r="BA17" s="429"/>
      <c r="BB17" s="429"/>
      <c r="BC17" s="429"/>
      <c r="BD17" s="429"/>
      <c r="BE17" s="429"/>
      <c r="BF17" s="429"/>
      <c r="BG17" s="429"/>
      <c r="BH17" s="429"/>
      <c r="BI17" s="429"/>
      <c r="BJ17" s="429"/>
      <c r="BK17" s="429"/>
      <c r="BL17" s="429"/>
      <c r="BM17" s="430"/>
      <c r="BN17" s="394">
        <v>12579673</v>
      </c>
      <c r="BO17" s="395"/>
      <c r="BP17" s="395"/>
      <c r="BQ17" s="395"/>
      <c r="BR17" s="395"/>
      <c r="BS17" s="395"/>
      <c r="BT17" s="395"/>
      <c r="BU17" s="396"/>
      <c r="BV17" s="394">
        <v>12199638</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148</v>
      </c>
      <c r="C18" s="437"/>
      <c r="D18" s="437"/>
      <c r="E18" s="517"/>
      <c r="F18" s="517"/>
      <c r="G18" s="517"/>
      <c r="H18" s="517"/>
      <c r="I18" s="517"/>
      <c r="J18" s="517"/>
      <c r="K18" s="517"/>
      <c r="L18" s="518">
        <v>224.8</v>
      </c>
      <c r="M18" s="518"/>
      <c r="N18" s="518"/>
      <c r="O18" s="518"/>
      <c r="P18" s="518"/>
      <c r="Q18" s="518"/>
      <c r="R18" s="519"/>
      <c r="S18" s="519"/>
      <c r="T18" s="519"/>
      <c r="U18" s="519"/>
      <c r="V18" s="520"/>
      <c r="W18" s="412"/>
      <c r="X18" s="413"/>
      <c r="Y18" s="413"/>
      <c r="Z18" s="413"/>
      <c r="AA18" s="413"/>
      <c r="AB18" s="404"/>
      <c r="AC18" s="521">
        <v>70.3</v>
      </c>
      <c r="AD18" s="522"/>
      <c r="AE18" s="522"/>
      <c r="AF18" s="522"/>
      <c r="AG18" s="523"/>
      <c r="AH18" s="521">
        <v>69</v>
      </c>
      <c r="AI18" s="522"/>
      <c r="AJ18" s="522"/>
      <c r="AK18" s="522"/>
      <c r="AL18" s="524"/>
      <c r="AM18" s="423"/>
      <c r="AN18" s="424"/>
      <c r="AO18" s="424"/>
      <c r="AP18" s="424"/>
      <c r="AQ18" s="424"/>
      <c r="AR18" s="424"/>
      <c r="AS18" s="424"/>
      <c r="AT18" s="425"/>
      <c r="AU18" s="426"/>
      <c r="AV18" s="427"/>
      <c r="AW18" s="427"/>
      <c r="AX18" s="427"/>
      <c r="AY18" s="428" t="s">
        <v>149</v>
      </c>
      <c r="AZ18" s="429"/>
      <c r="BA18" s="429"/>
      <c r="BB18" s="429"/>
      <c r="BC18" s="429"/>
      <c r="BD18" s="429"/>
      <c r="BE18" s="429"/>
      <c r="BF18" s="429"/>
      <c r="BG18" s="429"/>
      <c r="BH18" s="429"/>
      <c r="BI18" s="429"/>
      <c r="BJ18" s="429"/>
      <c r="BK18" s="429"/>
      <c r="BL18" s="429"/>
      <c r="BM18" s="430"/>
      <c r="BN18" s="394">
        <v>19039608</v>
      </c>
      <c r="BO18" s="395"/>
      <c r="BP18" s="395"/>
      <c r="BQ18" s="395"/>
      <c r="BR18" s="395"/>
      <c r="BS18" s="395"/>
      <c r="BT18" s="395"/>
      <c r="BU18" s="396"/>
      <c r="BV18" s="394">
        <v>19202584</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150</v>
      </c>
      <c r="C19" s="437"/>
      <c r="D19" s="437"/>
      <c r="E19" s="517"/>
      <c r="F19" s="517"/>
      <c r="G19" s="517"/>
      <c r="H19" s="517"/>
      <c r="I19" s="517"/>
      <c r="J19" s="517"/>
      <c r="K19" s="517"/>
      <c r="L19" s="525">
        <v>383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151</v>
      </c>
      <c r="AZ19" s="429"/>
      <c r="BA19" s="429"/>
      <c r="BB19" s="429"/>
      <c r="BC19" s="429"/>
      <c r="BD19" s="429"/>
      <c r="BE19" s="429"/>
      <c r="BF19" s="429"/>
      <c r="BG19" s="429"/>
      <c r="BH19" s="429"/>
      <c r="BI19" s="429"/>
      <c r="BJ19" s="429"/>
      <c r="BK19" s="429"/>
      <c r="BL19" s="429"/>
      <c r="BM19" s="430"/>
      <c r="BN19" s="394">
        <v>24817432</v>
      </c>
      <c r="BO19" s="395"/>
      <c r="BP19" s="395"/>
      <c r="BQ19" s="395"/>
      <c r="BR19" s="395"/>
      <c r="BS19" s="395"/>
      <c r="BT19" s="395"/>
      <c r="BU19" s="396"/>
      <c r="BV19" s="394">
        <v>24810590</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152</v>
      </c>
      <c r="C20" s="437"/>
      <c r="D20" s="437"/>
      <c r="E20" s="517"/>
      <c r="F20" s="517"/>
      <c r="G20" s="517"/>
      <c r="H20" s="517"/>
      <c r="I20" s="517"/>
      <c r="J20" s="517"/>
      <c r="K20" s="517"/>
      <c r="L20" s="525">
        <v>34431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153</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154</v>
      </c>
      <c r="C22" s="538"/>
      <c r="D22" s="539"/>
      <c r="E22" s="406" t="s">
        <v>1</v>
      </c>
      <c r="F22" s="411"/>
      <c r="G22" s="411"/>
      <c r="H22" s="411"/>
      <c r="I22" s="411"/>
      <c r="J22" s="411"/>
      <c r="K22" s="401"/>
      <c r="L22" s="406" t="s">
        <v>155</v>
      </c>
      <c r="M22" s="411"/>
      <c r="N22" s="411"/>
      <c r="O22" s="411"/>
      <c r="P22" s="401"/>
      <c r="Q22" s="569" t="s">
        <v>156</v>
      </c>
      <c r="R22" s="570"/>
      <c r="S22" s="570"/>
      <c r="T22" s="570"/>
      <c r="U22" s="570"/>
      <c r="V22" s="571"/>
      <c r="W22" s="537" t="s">
        <v>157</v>
      </c>
      <c r="X22" s="538"/>
      <c r="Y22" s="539"/>
      <c r="Z22" s="406" t="s">
        <v>1</v>
      </c>
      <c r="AA22" s="411"/>
      <c r="AB22" s="411"/>
      <c r="AC22" s="411"/>
      <c r="AD22" s="411"/>
      <c r="AE22" s="411"/>
      <c r="AF22" s="411"/>
      <c r="AG22" s="401"/>
      <c r="AH22" s="575" t="s">
        <v>158</v>
      </c>
      <c r="AI22" s="411"/>
      <c r="AJ22" s="411"/>
      <c r="AK22" s="411"/>
      <c r="AL22" s="401"/>
      <c r="AM22" s="575" t="s">
        <v>159</v>
      </c>
      <c r="AN22" s="576"/>
      <c r="AO22" s="576"/>
      <c r="AP22" s="576"/>
      <c r="AQ22" s="576"/>
      <c r="AR22" s="577"/>
      <c r="AS22" s="569" t="s">
        <v>156</v>
      </c>
      <c r="AT22" s="570"/>
      <c r="AU22" s="570"/>
      <c r="AV22" s="570"/>
      <c r="AW22" s="570"/>
      <c r="AX22" s="581"/>
      <c r="AY22" s="354" t="s">
        <v>160</v>
      </c>
      <c r="AZ22" s="355"/>
      <c r="BA22" s="355"/>
      <c r="BB22" s="355"/>
      <c r="BC22" s="355"/>
      <c r="BD22" s="355"/>
      <c r="BE22" s="355"/>
      <c r="BF22" s="355"/>
      <c r="BG22" s="355"/>
      <c r="BH22" s="355"/>
      <c r="BI22" s="355"/>
      <c r="BJ22" s="355"/>
      <c r="BK22" s="355"/>
      <c r="BL22" s="355"/>
      <c r="BM22" s="356"/>
      <c r="BN22" s="357">
        <v>37771811</v>
      </c>
      <c r="BO22" s="358"/>
      <c r="BP22" s="358"/>
      <c r="BQ22" s="358"/>
      <c r="BR22" s="358"/>
      <c r="BS22" s="358"/>
      <c r="BT22" s="358"/>
      <c r="BU22" s="359"/>
      <c r="BV22" s="357">
        <v>39057553</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161</v>
      </c>
      <c r="AZ23" s="429"/>
      <c r="BA23" s="429"/>
      <c r="BB23" s="429"/>
      <c r="BC23" s="429"/>
      <c r="BD23" s="429"/>
      <c r="BE23" s="429"/>
      <c r="BF23" s="429"/>
      <c r="BG23" s="429"/>
      <c r="BH23" s="429"/>
      <c r="BI23" s="429"/>
      <c r="BJ23" s="429"/>
      <c r="BK23" s="429"/>
      <c r="BL23" s="429"/>
      <c r="BM23" s="430"/>
      <c r="BN23" s="394">
        <v>23374735</v>
      </c>
      <c r="BO23" s="395"/>
      <c r="BP23" s="395"/>
      <c r="BQ23" s="395"/>
      <c r="BR23" s="395"/>
      <c r="BS23" s="395"/>
      <c r="BT23" s="395"/>
      <c r="BU23" s="396"/>
      <c r="BV23" s="394">
        <v>24421380</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162</v>
      </c>
      <c r="F24" s="424"/>
      <c r="G24" s="424"/>
      <c r="H24" s="424"/>
      <c r="I24" s="424"/>
      <c r="J24" s="424"/>
      <c r="K24" s="425"/>
      <c r="L24" s="445">
        <v>1</v>
      </c>
      <c r="M24" s="446"/>
      <c r="N24" s="446"/>
      <c r="O24" s="446"/>
      <c r="P24" s="488"/>
      <c r="Q24" s="445">
        <v>9850</v>
      </c>
      <c r="R24" s="446"/>
      <c r="S24" s="446"/>
      <c r="T24" s="446"/>
      <c r="U24" s="446"/>
      <c r="V24" s="488"/>
      <c r="W24" s="540"/>
      <c r="X24" s="541"/>
      <c r="Y24" s="542"/>
      <c r="Z24" s="444" t="s">
        <v>163</v>
      </c>
      <c r="AA24" s="424"/>
      <c r="AB24" s="424"/>
      <c r="AC24" s="424"/>
      <c r="AD24" s="424"/>
      <c r="AE24" s="424"/>
      <c r="AF24" s="424"/>
      <c r="AG24" s="425"/>
      <c r="AH24" s="445">
        <v>541</v>
      </c>
      <c r="AI24" s="446"/>
      <c r="AJ24" s="446"/>
      <c r="AK24" s="446"/>
      <c r="AL24" s="488"/>
      <c r="AM24" s="445">
        <v>1614344</v>
      </c>
      <c r="AN24" s="446"/>
      <c r="AO24" s="446"/>
      <c r="AP24" s="446"/>
      <c r="AQ24" s="446"/>
      <c r="AR24" s="488"/>
      <c r="AS24" s="445">
        <v>2984</v>
      </c>
      <c r="AT24" s="446"/>
      <c r="AU24" s="446"/>
      <c r="AV24" s="446"/>
      <c r="AW24" s="446"/>
      <c r="AX24" s="447"/>
      <c r="AY24" s="510" t="s">
        <v>164</v>
      </c>
      <c r="AZ24" s="511"/>
      <c r="BA24" s="511"/>
      <c r="BB24" s="511"/>
      <c r="BC24" s="511"/>
      <c r="BD24" s="511"/>
      <c r="BE24" s="511"/>
      <c r="BF24" s="511"/>
      <c r="BG24" s="511"/>
      <c r="BH24" s="511"/>
      <c r="BI24" s="511"/>
      <c r="BJ24" s="511"/>
      <c r="BK24" s="511"/>
      <c r="BL24" s="511"/>
      <c r="BM24" s="512"/>
      <c r="BN24" s="394">
        <v>25063092</v>
      </c>
      <c r="BO24" s="395"/>
      <c r="BP24" s="395"/>
      <c r="BQ24" s="395"/>
      <c r="BR24" s="395"/>
      <c r="BS24" s="395"/>
      <c r="BT24" s="395"/>
      <c r="BU24" s="396"/>
      <c r="BV24" s="394">
        <v>25240903</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165</v>
      </c>
      <c r="F25" s="424"/>
      <c r="G25" s="424"/>
      <c r="H25" s="424"/>
      <c r="I25" s="424"/>
      <c r="J25" s="424"/>
      <c r="K25" s="425"/>
      <c r="L25" s="445">
        <v>2</v>
      </c>
      <c r="M25" s="446"/>
      <c r="N25" s="446"/>
      <c r="O25" s="446"/>
      <c r="P25" s="488"/>
      <c r="Q25" s="445">
        <v>7870</v>
      </c>
      <c r="R25" s="446"/>
      <c r="S25" s="446"/>
      <c r="T25" s="446"/>
      <c r="U25" s="446"/>
      <c r="V25" s="488"/>
      <c r="W25" s="540"/>
      <c r="X25" s="541"/>
      <c r="Y25" s="542"/>
      <c r="Z25" s="444" t="s">
        <v>166</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167</v>
      </c>
      <c r="AZ25" s="355"/>
      <c r="BA25" s="355"/>
      <c r="BB25" s="355"/>
      <c r="BC25" s="355"/>
      <c r="BD25" s="355"/>
      <c r="BE25" s="355"/>
      <c r="BF25" s="355"/>
      <c r="BG25" s="355"/>
      <c r="BH25" s="355"/>
      <c r="BI25" s="355"/>
      <c r="BJ25" s="355"/>
      <c r="BK25" s="355"/>
      <c r="BL25" s="355"/>
      <c r="BM25" s="356"/>
      <c r="BN25" s="357">
        <v>4097575</v>
      </c>
      <c r="BO25" s="358"/>
      <c r="BP25" s="358"/>
      <c r="BQ25" s="358"/>
      <c r="BR25" s="358"/>
      <c r="BS25" s="358"/>
      <c r="BT25" s="358"/>
      <c r="BU25" s="359"/>
      <c r="BV25" s="357">
        <v>3619129</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168</v>
      </c>
      <c r="F26" s="424"/>
      <c r="G26" s="424"/>
      <c r="H26" s="424"/>
      <c r="I26" s="424"/>
      <c r="J26" s="424"/>
      <c r="K26" s="425"/>
      <c r="L26" s="445">
        <v>1</v>
      </c>
      <c r="M26" s="446"/>
      <c r="N26" s="446"/>
      <c r="O26" s="446"/>
      <c r="P26" s="488"/>
      <c r="Q26" s="445">
        <v>6940</v>
      </c>
      <c r="R26" s="446"/>
      <c r="S26" s="446"/>
      <c r="T26" s="446"/>
      <c r="U26" s="446"/>
      <c r="V26" s="488"/>
      <c r="W26" s="540"/>
      <c r="X26" s="541"/>
      <c r="Y26" s="542"/>
      <c r="Z26" s="444" t="s">
        <v>169</v>
      </c>
      <c r="AA26" s="546"/>
      <c r="AB26" s="546"/>
      <c r="AC26" s="546"/>
      <c r="AD26" s="546"/>
      <c r="AE26" s="546"/>
      <c r="AF26" s="546"/>
      <c r="AG26" s="547"/>
      <c r="AH26" s="445">
        <v>1</v>
      </c>
      <c r="AI26" s="446"/>
      <c r="AJ26" s="446"/>
      <c r="AK26" s="446"/>
      <c r="AL26" s="488"/>
      <c r="AM26" s="445" t="s">
        <v>170</v>
      </c>
      <c r="AN26" s="446"/>
      <c r="AO26" s="446"/>
      <c r="AP26" s="446"/>
      <c r="AQ26" s="446"/>
      <c r="AR26" s="488"/>
      <c r="AS26" s="445" t="s">
        <v>170</v>
      </c>
      <c r="AT26" s="446"/>
      <c r="AU26" s="446"/>
      <c r="AV26" s="446"/>
      <c r="AW26" s="446"/>
      <c r="AX26" s="447"/>
      <c r="AY26" s="397" t="s">
        <v>171</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172</v>
      </c>
      <c r="F27" s="424"/>
      <c r="G27" s="424"/>
      <c r="H27" s="424"/>
      <c r="I27" s="424"/>
      <c r="J27" s="424"/>
      <c r="K27" s="425"/>
      <c r="L27" s="445">
        <v>1</v>
      </c>
      <c r="M27" s="446"/>
      <c r="N27" s="446"/>
      <c r="O27" s="446"/>
      <c r="P27" s="488"/>
      <c r="Q27" s="445">
        <v>5600</v>
      </c>
      <c r="R27" s="446"/>
      <c r="S27" s="446"/>
      <c r="T27" s="446"/>
      <c r="U27" s="446"/>
      <c r="V27" s="488"/>
      <c r="W27" s="540"/>
      <c r="X27" s="541"/>
      <c r="Y27" s="542"/>
      <c r="Z27" s="444" t="s">
        <v>173</v>
      </c>
      <c r="AA27" s="424"/>
      <c r="AB27" s="424"/>
      <c r="AC27" s="424"/>
      <c r="AD27" s="424"/>
      <c r="AE27" s="424"/>
      <c r="AF27" s="424"/>
      <c r="AG27" s="425"/>
      <c r="AH27" s="445">
        <v>12</v>
      </c>
      <c r="AI27" s="446"/>
      <c r="AJ27" s="446"/>
      <c r="AK27" s="446"/>
      <c r="AL27" s="488"/>
      <c r="AM27" s="445">
        <v>41665</v>
      </c>
      <c r="AN27" s="446"/>
      <c r="AO27" s="446"/>
      <c r="AP27" s="446"/>
      <c r="AQ27" s="446"/>
      <c r="AR27" s="488"/>
      <c r="AS27" s="445">
        <v>3472</v>
      </c>
      <c r="AT27" s="446"/>
      <c r="AU27" s="446"/>
      <c r="AV27" s="446"/>
      <c r="AW27" s="446"/>
      <c r="AX27" s="447"/>
      <c r="AY27" s="489" t="s">
        <v>174</v>
      </c>
      <c r="AZ27" s="490"/>
      <c r="BA27" s="490"/>
      <c r="BB27" s="490"/>
      <c r="BC27" s="490"/>
      <c r="BD27" s="490"/>
      <c r="BE27" s="490"/>
      <c r="BF27" s="490"/>
      <c r="BG27" s="490"/>
      <c r="BH27" s="490"/>
      <c r="BI27" s="490"/>
      <c r="BJ27" s="490"/>
      <c r="BK27" s="490"/>
      <c r="BL27" s="490"/>
      <c r="BM27" s="491"/>
      <c r="BN27" s="513">
        <v>760000</v>
      </c>
      <c r="BO27" s="514"/>
      <c r="BP27" s="514"/>
      <c r="BQ27" s="514"/>
      <c r="BR27" s="514"/>
      <c r="BS27" s="514"/>
      <c r="BT27" s="514"/>
      <c r="BU27" s="515"/>
      <c r="BV27" s="513">
        <v>760000</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175</v>
      </c>
      <c r="F28" s="424"/>
      <c r="G28" s="424"/>
      <c r="H28" s="424"/>
      <c r="I28" s="424"/>
      <c r="J28" s="424"/>
      <c r="K28" s="425"/>
      <c r="L28" s="445">
        <v>1</v>
      </c>
      <c r="M28" s="446"/>
      <c r="N28" s="446"/>
      <c r="O28" s="446"/>
      <c r="P28" s="488"/>
      <c r="Q28" s="445">
        <v>4900</v>
      </c>
      <c r="R28" s="446"/>
      <c r="S28" s="446"/>
      <c r="T28" s="446"/>
      <c r="U28" s="446"/>
      <c r="V28" s="488"/>
      <c r="W28" s="540"/>
      <c r="X28" s="541"/>
      <c r="Y28" s="542"/>
      <c r="Z28" s="444" t="s">
        <v>176</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177</v>
      </c>
      <c r="AZ28" s="549"/>
      <c r="BA28" s="549"/>
      <c r="BB28" s="550"/>
      <c r="BC28" s="354" t="s">
        <v>46</v>
      </c>
      <c r="BD28" s="355"/>
      <c r="BE28" s="355"/>
      <c r="BF28" s="355"/>
      <c r="BG28" s="355"/>
      <c r="BH28" s="355"/>
      <c r="BI28" s="355"/>
      <c r="BJ28" s="355"/>
      <c r="BK28" s="355"/>
      <c r="BL28" s="355"/>
      <c r="BM28" s="356"/>
      <c r="BN28" s="357">
        <v>3241046</v>
      </c>
      <c r="BO28" s="358"/>
      <c r="BP28" s="358"/>
      <c r="BQ28" s="358"/>
      <c r="BR28" s="358"/>
      <c r="BS28" s="358"/>
      <c r="BT28" s="358"/>
      <c r="BU28" s="359"/>
      <c r="BV28" s="357">
        <v>2610465</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178</v>
      </c>
      <c r="F29" s="424"/>
      <c r="G29" s="424"/>
      <c r="H29" s="424"/>
      <c r="I29" s="424"/>
      <c r="J29" s="424"/>
      <c r="K29" s="425"/>
      <c r="L29" s="445">
        <v>22</v>
      </c>
      <c r="M29" s="446"/>
      <c r="N29" s="446"/>
      <c r="O29" s="446"/>
      <c r="P29" s="488"/>
      <c r="Q29" s="445">
        <v>4400</v>
      </c>
      <c r="R29" s="446"/>
      <c r="S29" s="446"/>
      <c r="T29" s="446"/>
      <c r="U29" s="446"/>
      <c r="V29" s="488"/>
      <c r="W29" s="543"/>
      <c r="X29" s="544"/>
      <c r="Y29" s="545"/>
      <c r="Z29" s="444" t="s">
        <v>179</v>
      </c>
      <c r="AA29" s="424"/>
      <c r="AB29" s="424"/>
      <c r="AC29" s="424"/>
      <c r="AD29" s="424"/>
      <c r="AE29" s="424"/>
      <c r="AF29" s="424"/>
      <c r="AG29" s="425"/>
      <c r="AH29" s="445">
        <v>553</v>
      </c>
      <c r="AI29" s="446"/>
      <c r="AJ29" s="446"/>
      <c r="AK29" s="446"/>
      <c r="AL29" s="488"/>
      <c r="AM29" s="445">
        <v>1656009</v>
      </c>
      <c r="AN29" s="446"/>
      <c r="AO29" s="446"/>
      <c r="AP29" s="446"/>
      <c r="AQ29" s="446"/>
      <c r="AR29" s="488"/>
      <c r="AS29" s="445">
        <v>2995</v>
      </c>
      <c r="AT29" s="446"/>
      <c r="AU29" s="446"/>
      <c r="AV29" s="446"/>
      <c r="AW29" s="446"/>
      <c r="AX29" s="447"/>
      <c r="AY29" s="551"/>
      <c r="AZ29" s="552"/>
      <c r="BA29" s="552"/>
      <c r="BB29" s="553"/>
      <c r="BC29" s="428" t="s">
        <v>180</v>
      </c>
      <c r="BD29" s="429"/>
      <c r="BE29" s="429"/>
      <c r="BF29" s="429"/>
      <c r="BG29" s="429"/>
      <c r="BH29" s="429"/>
      <c r="BI29" s="429"/>
      <c r="BJ29" s="429"/>
      <c r="BK29" s="429"/>
      <c r="BL29" s="429"/>
      <c r="BM29" s="430"/>
      <c r="BN29" s="394">
        <v>442697</v>
      </c>
      <c r="BO29" s="395"/>
      <c r="BP29" s="395"/>
      <c r="BQ29" s="395"/>
      <c r="BR29" s="395"/>
      <c r="BS29" s="395"/>
      <c r="BT29" s="395"/>
      <c r="BU29" s="396"/>
      <c r="BV29" s="394">
        <v>348230</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181</v>
      </c>
      <c r="X30" s="562"/>
      <c r="Y30" s="562"/>
      <c r="Z30" s="562"/>
      <c r="AA30" s="562"/>
      <c r="AB30" s="562"/>
      <c r="AC30" s="562"/>
      <c r="AD30" s="562"/>
      <c r="AE30" s="562"/>
      <c r="AF30" s="562"/>
      <c r="AG30" s="563"/>
      <c r="AH30" s="521">
        <v>99.2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3124242</v>
      </c>
      <c r="BO30" s="514"/>
      <c r="BP30" s="514"/>
      <c r="BQ30" s="514"/>
      <c r="BR30" s="514"/>
      <c r="BS30" s="514"/>
      <c r="BT30" s="514"/>
      <c r="BU30" s="515"/>
      <c r="BV30" s="513">
        <v>2965553</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182</v>
      </c>
      <c r="D32" s="557"/>
      <c r="E32" s="557"/>
      <c r="F32" s="557"/>
      <c r="G32" s="557"/>
      <c r="H32" s="557"/>
      <c r="I32" s="557"/>
      <c r="J32" s="557"/>
      <c r="K32" s="557"/>
      <c r="L32" s="557"/>
      <c r="M32" s="557"/>
      <c r="N32" s="557"/>
      <c r="O32" s="557"/>
      <c r="P32" s="557"/>
      <c r="Q32" s="557"/>
      <c r="R32" s="557"/>
      <c r="S32" s="557"/>
      <c r="U32" s="398" t="s">
        <v>183</v>
      </c>
      <c r="V32" s="398"/>
      <c r="W32" s="398"/>
      <c r="X32" s="398"/>
      <c r="Y32" s="398"/>
      <c r="Z32" s="398"/>
      <c r="AA32" s="398"/>
      <c r="AB32" s="398"/>
      <c r="AC32" s="398"/>
      <c r="AD32" s="398"/>
      <c r="AE32" s="398"/>
      <c r="AF32" s="398"/>
      <c r="AG32" s="398"/>
      <c r="AH32" s="398"/>
      <c r="AI32" s="398"/>
      <c r="AJ32" s="398"/>
      <c r="AK32" s="398"/>
      <c r="AM32" s="398" t="s">
        <v>184</v>
      </c>
      <c r="AN32" s="398"/>
      <c r="AO32" s="398"/>
      <c r="AP32" s="398"/>
      <c r="AQ32" s="398"/>
      <c r="AR32" s="398"/>
      <c r="AS32" s="398"/>
      <c r="AT32" s="398"/>
      <c r="AU32" s="398"/>
      <c r="AV32" s="398"/>
      <c r="AW32" s="398"/>
      <c r="AX32" s="398"/>
      <c r="AY32" s="398"/>
      <c r="AZ32" s="398"/>
      <c r="BA32" s="398"/>
      <c r="BB32" s="398"/>
      <c r="BC32" s="398"/>
      <c r="BE32" s="398" t="s">
        <v>185</v>
      </c>
      <c r="BF32" s="398"/>
      <c r="BG32" s="398"/>
      <c r="BH32" s="398"/>
      <c r="BI32" s="398"/>
      <c r="BJ32" s="398"/>
      <c r="BK32" s="398"/>
      <c r="BL32" s="398"/>
      <c r="BM32" s="398"/>
      <c r="BN32" s="398"/>
      <c r="BO32" s="398"/>
      <c r="BP32" s="398"/>
      <c r="BQ32" s="398"/>
      <c r="BR32" s="398"/>
      <c r="BS32" s="398"/>
      <c r="BT32" s="398"/>
      <c r="BU32" s="398"/>
      <c r="BW32" s="398" t="s">
        <v>186</v>
      </c>
      <c r="BX32" s="398"/>
      <c r="BY32" s="398"/>
      <c r="BZ32" s="398"/>
      <c r="CA32" s="398"/>
      <c r="CB32" s="398"/>
      <c r="CC32" s="398"/>
      <c r="CD32" s="398"/>
      <c r="CE32" s="398"/>
      <c r="CF32" s="398"/>
      <c r="CG32" s="398"/>
      <c r="CH32" s="398"/>
      <c r="CI32" s="398"/>
      <c r="CJ32" s="398"/>
      <c r="CK32" s="398"/>
      <c r="CL32" s="398"/>
      <c r="CM32" s="398"/>
      <c r="CO32" s="398" t="s">
        <v>187</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188</v>
      </c>
      <c r="D33" s="418"/>
      <c r="E33" s="383" t="s">
        <v>189</v>
      </c>
      <c r="F33" s="383"/>
      <c r="G33" s="383"/>
      <c r="H33" s="383"/>
      <c r="I33" s="383"/>
      <c r="J33" s="383"/>
      <c r="K33" s="383"/>
      <c r="L33" s="383"/>
      <c r="M33" s="383"/>
      <c r="N33" s="383"/>
      <c r="O33" s="383"/>
      <c r="P33" s="383"/>
      <c r="Q33" s="383"/>
      <c r="R33" s="383"/>
      <c r="S33" s="383"/>
      <c r="T33" s="200"/>
      <c r="U33" s="418" t="s">
        <v>188</v>
      </c>
      <c r="V33" s="418"/>
      <c r="W33" s="383" t="s">
        <v>189</v>
      </c>
      <c r="X33" s="383"/>
      <c r="Y33" s="383"/>
      <c r="Z33" s="383"/>
      <c r="AA33" s="383"/>
      <c r="AB33" s="383"/>
      <c r="AC33" s="383"/>
      <c r="AD33" s="383"/>
      <c r="AE33" s="383"/>
      <c r="AF33" s="383"/>
      <c r="AG33" s="383"/>
      <c r="AH33" s="383"/>
      <c r="AI33" s="383"/>
      <c r="AJ33" s="383"/>
      <c r="AK33" s="383"/>
      <c r="AL33" s="200"/>
      <c r="AM33" s="418" t="s">
        <v>188</v>
      </c>
      <c r="AN33" s="418"/>
      <c r="AO33" s="383" t="s">
        <v>189</v>
      </c>
      <c r="AP33" s="383"/>
      <c r="AQ33" s="383"/>
      <c r="AR33" s="383"/>
      <c r="AS33" s="383"/>
      <c r="AT33" s="383"/>
      <c r="AU33" s="383"/>
      <c r="AV33" s="383"/>
      <c r="AW33" s="383"/>
      <c r="AX33" s="383"/>
      <c r="AY33" s="383"/>
      <c r="AZ33" s="383"/>
      <c r="BA33" s="383"/>
      <c r="BB33" s="383"/>
      <c r="BC33" s="383"/>
      <c r="BD33" s="201"/>
      <c r="BE33" s="383" t="s">
        <v>190</v>
      </c>
      <c r="BF33" s="383"/>
      <c r="BG33" s="383" t="s">
        <v>191</v>
      </c>
      <c r="BH33" s="383"/>
      <c r="BI33" s="383"/>
      <c r="BJ33" s="383"/>
      <c r="BK33" s="383"/>
      <c r="BL33" s="383"/>
      <c r="BM33" s="383"/>
      <c r="BN33" s="383"/>
      <c r="BO33" s="383"/>
      <c r="BP33" s="383"/>
      <c r="BQ33" s="383"/>
      <c r="BR33" s="383"/>
      <c r="BS33" s="383"/>
      <c r="BT33" s="383"/>
      <c r="BU33" s="383"/>
      <c r="BV33" s="201"/>
      <c r="BW33" s="418" t="s">
        <v>190</v>
      </c>
      <c r="BX33" s="418"/>
      <c r="BY33" s="383" t="s">
        <v>192</v>
      </c>
      <c r="BZ33" s="383"/>
      <c r="CA33" s="383"/>
      <c r="CB33" s="383"/>
      <c r="CC33" s="383"/>
      <c r="CD33" s="383"/>
      <c r="CE33" s="383"/>
      <c r="CF33" s="383"/>
      <c r="CG33" s="383"/>
      <c r="CH33" s="383"/>
      <c r="CI33" s="383"/>
      <c r="CJ33" s="383"/>
      <c r="CK33" s="383"/>
      <c r="CL33" s="383"/>
      <c r="CM33" s="383"/>
      <c r="CN33" s="200"/>
      <c r="CO33" s="418" t="s">
        <v>188</v>
      </c>
      <c r="CP33" s="418"/>
      <c r="CQ33" s="383" t="s">
        <v>193</v>
      </c>
      <c r="CR33" s="383"/>
      <c r="CS33" s="383"/>
      <c r="CT33" s="383"/>
      <c r="CU33" s="383"/>
      <c r="CV33" s="383"/>
      <c r="CW33" s="383"/>
      <c r="CX33" s="383"/>
      <c r="CY33" s="383"/>
      <c r="CZ33" s="383"/>
      <c r="DA33" s="383"/>
      <c r="DB33" s="383"/>
      <c r="DC33" s="383"/>
      <c r="DD33" s="383"/>
      <c r="DE33" s="383"/>
      <c r="DF33" s="200"/>
      <c r="DG33" s="583" t="s">
        <v>194</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5</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f>IF(AO34="","",MAX(C34:D43,U34:V43)+1)</f>
        <v>8</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11</v>
      </c>
      <c r="BX34" s="584"/>
      <c r="BY34" s="585" t="str">
        <f>IF('各会計、関係団体の財政状況及び健全化判断比率'!B68="","",'各会計、関係団体の財政状況及び健全化判断比率'!B68)</f>
        <v>京都中部広域消防組合(一般会計)</v>
      </c>
      <c r="BZ34" s="585"/>
      <c r="CA34" s="585"/>
      <c r="CB34" s="585"/>
      <c r="CC34" s="585"/>
      <c r="CD34" s="585"/>
      <c r="CE34" s="585"/>
      <c r="CF34" s="585"/>
      <c r="CG34" s="585"/>
      <c r="CH34" s="585"/>
      <c r="CI34" s="585"/>
      <c r="CJ34" s="585"/>
      <c r="CK34" s="585"/>
      <c r="CL34" s="585"/>
      <c r="CM34" s="585"/>
      <c r="CN34" s="175"/>
      <c r="CO34" s="584">
        <f>IF(CQ34="","",MAX(C34:D43,U34:V43,AM34:AN43,BE34:BF43,BW34:BX43)+1)</f>
        <v>19</v>
      </c>
      <c r="CP34" s="584"/>
      <c r="CQ34" s="585" t="str">
        <f>IF('各会計、関係団体の財政状況及び健全化判断比率'!BS7="","",'各会計、関係団体の財政状況及び健全化判断比率'!BS7)</f>
        <v>亀岡市土地開発公社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f>IF(E35="","",C34+1)</f>
        <v>2</v>
      </c>
      <c r="D35" s="584"/>
      <c r="E35" s="585" t="str">
        <f>IF('各会計、関係団体の財政状況及び健全化判断比率'!B8="","",'各会計、関係団体の財政状況及び健全化判断比率'!B8)</f>
        <v>休日診療事業特別会計</v>
      </c>
      <c r="F35" s="585"/>
      <c r="G35" s="585"/>
      <c r="H35" s="585"/>
      <c r="I35" s="585"/>
      <c r="J35" s="585"/>
      <c r="K35" s="585"/>
      <c r="L35" s="585"/>
      <c r="M35" s="585"/>
      <c r="N35" s="585"/>
      <c r="O35" s="585"/>
      <c r="P35" s="585"/>
      <c r="Q35" s="585"/>
      <c r="R35" s="585"/>
      <c r="S35" s="585"/>
      <c r="T35" s="175"/>
      <c r="U35" s="584">
        <f>IF(W35="","",U34+1)</f>
        <v>6</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75"/>
      <c r="AM35" s="584">
        <f t="shared" ref="AM35:AM43" si="0">IF(AO35="","",AM34+1)</f>
        <v>9</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12</v>
      </c>
      <c r="BX35" s="584"/>
      <c r="BY35" s="585" t="str">
        <f>IF('各会計、関係団体の財政状況及び健全化判断比率'!B69="","",'各会計、関係団体の財政状況及び健全化判断比率'!B69)</f>
        <v>国民健康保険南丹病院組合(病院事業会計)</v>
      </c>
      <c r="BZ35" s="585"/>
      <c r="CA35" s="585"/>
      <c r="CB35" s="585"/>
      <c r="CC35" s="585"/>
      <c r="CD35" s="585"/>
      <c r="CE35" s="585"/>
      <c r="CF35" s="585"/>
      <c r="CG35" s="585"/>
      <c r="CH35" s="585"/>
      <c r="CI35" s="585"/>
      <c r="CJ35" s="585"/>
      <c r="CK35" s="585"/>
      <c r="CL35" s="585"/>
      <c r="CM35" s="585"/>
      <c r="CN35" s="175"/>
      <c r="CO35" s="584">
        <f t="shared" ref="CO35:CO43" si="3">IF(CQ35="","",CO34+1)</f>
        <v>20</v>
      </c>
      <c r="CP35" s="584"/>
      <c r="CQ35" s="585" t="str">
        <f>IF('各会計、関係団体の財政状況及び健全化判断比率'!BS8="","",'各会計、関係団体の財政状況及び健全化判断比率'!BS8)</f>
        <v>環境かめおか</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f>IF(E36="","",C35+1)</f>
        <v>3</v>
      </c>
      <c r="D36" s="584"/>
      <c r="E36" s="585" t="str">
        <f>IF('各会計、関係団体の財政状況及び健全化判断比率'!B9="","",'各会計、関係団体の財政状況及び健全化判断比率'!B9)</f>
        <v>土地取得事業特別会計</v>
      </c>
      <c r="F36" s="585"/>
      <c r="G36" s="585"/>
      <c r="H36" s="585"/>
      <c r="I36" s="585"/>
      <c r="J36" s="585"/>
      <c r="K36" s="585"/>
      <c r="L36" s="585"/>
      <c r="M36" s="585"/>
      <c r="N36" s="585"/>
      <c r="O36" s="585"/>
      <c r="P36" s="585"/>
      <c r="Q36" s="585"/>
      <c r="R36" s="585"/>
      <c r="S36" s="585"/>
      <c r="T36" s="175"/>
      <c r="U36" s="584">
        <f t="shared" ref="U36:U43" si="4">IF(W36="","",U35+1)</f>
        <v>7</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75"/>
      <c r="AM36" s="584">
        <f t="shared" si="0"/>
        <v>10</v>
      </c>
      <c r="AN36" s="584"/>
      <c r="AO36" s="585" t="str">
        <f>IF('各会計、関係団体の財政状況及び健全化判断比率'!B33="","",'各会計、関係団体の財政状況及び健全化判断比率'!B33)</f>
        <v>病院事業会計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13</v>
      </c>
      <c r="BX36" s="584"/>
      <c r="BY36" s="585" t="str">
        <f>IF('各会計、関係団体の財政状況及び健全化判断比率'!B70="","",'各会計、関係団体の財政状況及び健全化判断比率'!B70)</f>
        <v>京都府住宅新築資金等貸付事業管理組合（一般会計）</v>
      </c>
      <c r="BZ36" s="585"/>
      <c r="CA36" s="585"/>
      <c r="CB36" s="585"/>
      <c r="CC36" s="585"/>
      <c r="CD36" s="585"/>
      <c r="CE36" s="585"/>
      <c r="CF36" s="585"/>
      <c r="CG36" s="585"/>
      <c r="CH36" s="585"/>
      <c r="CI36" s="585"/>
      <c r="CJ36" s="585"/>
      <c r="CK36" s="585"/>
      <c r="CL36" s="585"/>
      <c r="CM36" s="585"/>
      <c r="CN36" s="175"/>
      <c r="CO36" s="584">
        <f t="shared" si="3"/>
        <v>21</v>
      </c>
      <c r="CP36" s="584"/>
      <c r="CQ36" s="585" t="str">
        <f>IF('各会計、関係団体の財政状況及び健全化判断比率'!BS9="","",'各会計、関係団体の財政状況及び健全化判断比率'!BS9)</f>
        <v>亀岡市福祉事業団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f>IF(E37="","",C36+1)</f>
        <v>4</v>
      </c>
      <c r="D37" s="584"/>
      <c r="E37" s="585" t="str">
        <f>IF('各会計、関係団体の財政状況及び健全化判断比率'!B10="","",'各会計、関係団体の財政状況及び健全化判断比率'!B10)</f>
        <v>曽我部山林事業特別会計</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14</v>
      </c>
      <c r="BX37" s="584"/>
      <c r="BY37" s="585" t="str">
        <f>IF('各会計、関係団体の財政状況及び健全化判断比率'!B71="","",'各会計、関係団体の財政状況及び健全化判断比率'!B71)</f>
        <v>京都府住宅新築資金等貸付事業管理組合（特別会計）</v>
      </c>
      <c r="BZ37" s="585"/>
      <c r="CA37" s="585"/>
      <c r="CB37" s="585"/>
      <c r="CC37" s="585"/>
      <c r="CD37" s="585"/>
      <c r="CE37" s="585"/>
      <c r="CF37" s="585"/>
      <c r="CG37" s="585"/>
      <c r="CH37" s="585"/>
      <c r="CI37" s="585"/>
      <c r="CJ37" s="585"/>
      <c r="CK37" s="585"/>
      <c r="CL37" s="585"/>
      <c r="CM37" s="585"/>
      <c r="CN37" s="175"/>
      <c r="CO37" s="584">
        <f t="shared" si="3"/>
        <v>22</v>
      </c>
      <c r="CP37" s="584"/>
      <c r="CQ37" s="585" t="str">
        <f>IF('各会計、関係団体の財政状況及び健全化判断比率'!BS10="","",'各会計、関係団体の財政状況及び健全化判断比率'!BS10)</f>
        <v>亀岡市スポーツ協会</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15</v>
      </c>
      <c r="BX38" s="584"/>
      <c r="BY38" s="585" t="str">
        <f>IF('各会計、関係団体の財政状況及び健全化判断比率'!B72="","",'各会計、関係団体の財政状況及び健全化判断比率'!B72)</f>
        <v>京都府自治会館管理組合(一般会計)</v>
      </c>
      <c r="BZ38" s="585"/>
      <c r="CA38" s="585"/>
      <c r="CB38" s="585"/>
      <c r="CC38" s="585"/>
      <c r="CD38" s="585"/>
      <c r="CE38" s="585"/>
      <c r="CF38" s="585"/>
      <c r="CG38" s="585"/>
      <c r="CH38" s="585"/>
      <c r="CI38" s="585"/>
      <c r="CJ38" s="585"/>
      <c r="CK38" s="585"/>
      <c r="CL38" s="585"/>
      <c r="CM38" s="585"/>
      <c r="CN38" s="175"/>
      <c r="CO38" s="584">
        <f t="shared" si="3"/>
        <v>23</v>
      </c>
      <c r="CP38" s="584"/>
      <c r="CQ38" s="585" t="str">
        <f>IF('各会計、関係団体の財政状況及び健全化判断比率'!BS11="","",'各会計、関係団体の財政状況及び健全化判断比率'!BS11)</f>
        <v>亀岡市都市緑花協会</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16</v>
      </c>
      <c r="BX39" s="584"/>
      <c r="BY39" s="585" t="str">
        <f>IF('各会計、関係団体の財政状況及び健全化判断比率'!B73="","",'各会計、関係団体の財政状況及び健全化判断比率'!B73)</f>
        <v>京都府後期高齢者医療広域連合（一般会計）</v>
      </c>
      <c r="BZ39" s="585"/>
      <c r="CA39" s="585"/>
      <c r="CB39" s="585"/>
      <c r="CC39" s="585"/>
      <c r="CD39" s="585"/>
      <c r="CE39" s="585"/>
      <c r="CF39" s="585"/>
      <c r="CG39" s="585"/>
      <c r="CH39" s="585"/>
      <c r="CI39" s="585"/>
      <c r="CJ39" s="585"/>
      <c r="CK39" s="585"/>
      <c r="CL39" s="585"/>
      <c r="CM39" s="585"/>
      <c r="CN39" s="175"/>
      <c r="CO39" s="584">
        <f t="shared" si="3"/>
        <v>24</v>
      </c>
      <c r="CP39" s="584"/>
      <c r="CQ39" s="585" t="str">
        <f>IF('各会計、関係団体の財政状況及び健全化判断比率'!BS12="","",'各会計、関係団体の財政状況及び健全化判断比率'!BS12)</f>
        <v>生涯学習かめおか財団</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17</v>
      </c>
      <c r="BX40" s="584"/>
      <c r="BY40" s="585" t="str">
        <f>IF('各会計、関係団体の財政状況及び健全化判断比率'!B74="","",'各会計、関係団体の財政状況及び健全化判断比率'!B74)</f>
        <v>京都府後期高齢者医療広域連合（後期高齢者医療特別会計）</v>
      </c>
      <c r="BZ40" s="585"/>
      <c r="CA40" s="585"/>
      <c r="CB40" s="585"/>
      <c r="CC40" s="585"/>
      <c r="CD40" s="585"/>
      <c r="CE40" s="585"/>
      <c r="CF40" s="585"/>
      <c r="CG40" s="585"/>
      <c r="CH40" s="585"/>
      <c r="CI40" s="585"/>
      <c r="CJ40" s="585"/>
      <c r="CK40" s="585"/>
      <c r="CL40" s="585"/>
      <c r="CM40" s="585"/>
      <c r="CN40" s="175"/>
      <c r="CO40" s="584">
        <f t="shared" si="3"/>
        <v>25</v>
      </c>
      <c r="CP40" s="584"/>
      <c r="CQ40" s="585" t="str">
        <f>IF('各会計、関係団体の財政状況及び健全化判断比率'!BS13="","",'各会計、関係団体の財政状況及び健全化判断比率'!BS13)</f>
        <v>亀岡市農業公社</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18</v>
      </c>
      <c r="BX41" s="584"/>
      <c r="BY41" s="585" t="str">
        <f>IF('各会計、関係団体の財政状況及び健全化判断比率'!B75="","",'各会計、関係団体の財政状況及び健全化判断比率'!B75)</f>
        <v>京都地方税機構(一般会計)</v>
      </c>
      <c r="BZ41" s="585"/>
      <c r="CA41" s="585"/>
      <c r="CB41" s="585"/>
      <c r="CC41" s="585"/>
      <c r="CD41" s="585"/>
      <c r="CE41" s="585"/>
      <c r="CF41" s="585"/>
      <c r="CG41" s="585"/>
      <c r="CH41" s="585"/>
      <c r="CI41" s="585"/>
      <c r="CJ41" s="585"/>
      <c r="CK41" s="585"/>
      <c r="CL41" s="585"/>
      <c r="CM41" s="585"/>
      <c r="CN41" s="175"/>
      <c r="CO41" s="584">
        <f t="shared" si="3"/>
        <v>26</v>
      </c>
      <c r="CP41" s="584"/>
      <c r="CQ41" s="585" t="str">
        <f>IF('各会計、関係団体の財政状況及び健全化判断比率'!BS14="","",'各会計、関係団体の財政状況及び健全化判断比率'!BS14)</f>
        <v>亀岡ふるさとエナジー</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195</v>
      </c>
      <c r="E46" s="587" t="s">
        <v>196</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197</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198</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199</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200</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201</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202</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203</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ZQvMOKJjl2y0geqEBI+PqMNgShYy9tnwKPmBj7r8W++s8WLGhbIzwh0C/RuLZNtgxNyd9FDVVbkIqhM5cdvtBw==" saltValue="7AjhyM/GsJvkcedg+zxQu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5" t="s">
        <v>534</v>
      </c>
      <c r="D34" s="1135"/>
      <c r="E34" s="1136"/>
      <c r="F34" s="32">
        <v>0.92</v>
      </c>
      <c r="G34" s="33">
        <v>0.91</v>
      </c>
      <c r="H34" s="33">
        <v>0.75</v>
      </c>
      <c r="I34" s="33">
        <v>0.45</v>
      </c>
      <c r="J34" s="34" t="s">
        <v>535</v>
      </c>
      <c r="K34" s="22"/>
      <c r="L34" s="22"/>
      <c r="M34" s="22"/>
      <c r="N34" s="22"/>
      <c r="O34" s="22"/>
      <c r="P34" s="22"/>
    </row>
    <row r="35" spans="1:16" ht="39" customHeight="1" x14ac:dyDescent="0.15">
      <c r="A35" s="22"/>
      <c r="B35" s="35"/>
      <c r="C35" s="1131" t="s">
        <v>536</v>
      </c>
      <c r="D35" s="1131"/>
      <c r="E35" s="1132"/>
      <c r="F35" s="36">
        <v>16.43</v>
      </c>
      <c r="G35" s="37">
        <v>15.1</v>
      </c>
      <c r="H35" s="37">
        <v>13.78</v>
      </c>
      <c r="I35" s="37">
        <v>13.58</v>
      </c>
      <c r="J35" s="38">
        <v>13.2</v>
      </c>
      <c r="K35" s="22"/>
      <c r="L35" s="22"/>
      <c r="M35" s="22"/>
      <c r="N35" s="22"/>
      <c r="O35" s="22"/>
      <c r="P35" s="22"/>
    </row>
    <row r="36" spans="1:16" ht="39" customHeight="1" x14ac:dyDescent="0.15">
      <c r="A36" s="22"/>
      <c r="B36" s="35"/>
      <c r="C36" s="1131" t="s">
        <v>537</v>
      </c>
      <c r="D36" s="1131"/>
      <c r="E36" s="1132"/>
      <c r="F36" s="36">
        <v>3.52</v>
      </c>
      <c r="G36" s="37">
        <v>3.82</v>
      </c>
      <c r="H36" s="37">
        <v>8.93</v>
      </c>
      <c r="I36" s="37">
        <v>6.35</v>
      </c>
      <c r="J36" s="38">
        <v>6.49</v>
      </c>
      <c r="K36" s="22"/>
      <c r="L36" s="22"/>
      <c r="M36" s="22"/>
      <c r="N36" s="22"/>
      <c r="O36" s="22"/>
      <c r="P36" s="22"/>
    </row>
    <row r="37" spans="1:16" ht="39" customHeight="1" x14ac:dyDescent="0.15">
      <c r="A37" s="22"/>
      <c r="B37" s="35"/>
      <c r="C37" s="1131" t="s">
        <v>538</v>
      </c>
      <c r="D37" s="1131"/>
      <c r="E37" s="1132"/>
      <c r="F37" s="36">
        <v>1.19</v>
      </c>
      <c r="G37" s="37">
        <v>2.08</v>
      </c>
      <c r="H37" s="37">
        <v>3.11</v>
      </c>
      <c r="I37" s="37">
        <v>3.67</v>
      </c>
      <c r="J37" s="38">
        <v>4.68</v>
      </c>
      <c r="K37" s="22"/>
      <c r="L37" s="22"/>
      <c r="M37" s="22"/>
      <c r="N37" s="22"/>
      <c r="O37" s="22"/>
      <c r="P37" s="22"/>
    </row>
    <row r="38" spans="1:16" ht="39" customHeight="1" x14ac:dyDescent="0.15">
      <c r="A38" s="22"/>
      <c r="B38" s="35"/>
      <c r="C38" s="1131" t="s">
        <v>539</v>
      </c>
      <c r="D38" s="1131"/>
      <c r="E38" s="1132"/>
      <c r="F38" s="36">
        <v>0.28999999999999998</v>
      </c>
      <c r="G38" s="37">
        <v>0.5</v>
      </c>
      <c r="H38" s="37">
        <v>0.39</v>
      </c>
      <c r="I38" s="37">
        <v>0.72</v>
      </c>
      <c r="J38" s="38">
        <v>0.64</v>
      </c>
      <c r="K38" s="22"/>
      <c r="L38" s="22"/>
      <c r="M38" s="22"/>
      <c r="N38" s="22"/>
      <c r="O38" s="22"/>
      <c r="P38" s="22"/>
    </row>
    <row r="39" spans="1:16" ht="39" customHeight="1" x14ac:dyDescent="0.15">
      <c r="A39" s="22"/>
      <c r="B39" s="35"/>
      <c r="C39" s="1131" t="s">
        <v>540</v>
      </c>
      <c r="D39" s="1131"/>
      <c r="E39" s="1132"/>
      <c r="F39" s="36">
        <v>0.12</v>
      </c>
      <c r="G39" s="37">
        <v>0.14000000000000001</v>
      </c>
      <c r="H39" s="37">
        <v>0.12</v>
      </c>
      <c r="I39" s="37">
        <v>0.16</v>
      </c>
      <c r="J39" s="38">
        <v>0.17</v>
      </c>
      <c r="K39" s="22"/>
      <c r="L39" s="22"/>
      <c r="M39" s="22"/>
      <c r="N39" s="22"/>
      <c r="O39" s="22"/>
      <c r="P39" s="22"/>
    </row>
    <row r="40" spans="1:16" ht="39" customHeight="1" x14ac:dyDescent="0.15">
      <c r="A40" s="22"/>
      <c r="B40" s="35"/>
      <c r="C40" s="1131" t="s">
        <v>541</v>
      </c>
      <c r="D40" s="1131"/>
      <c r="E40" s="1132"/>
      <c r="F40" s="36">
        <v>0.8</v>
      </c>
      <c r="G40" s="37">
        <v>0.95</v>
      </c>
      <c r="H40" s="37">
        <v>1.0900000000000001</v>
      </c>
      <c r="I40" s="37">
        <v>0.18</v>
      </c>
      <c r="J40" s="38">
        <v>0.09</v>
      </c>
      <c r="K40" s="22"/>
      <c r="L40" s="22"/>
      <c r="M40" s="22"/>
      <c r="N40" s="22"/>
      <c r="O40" s="22"/>
      <c r="P40" s="22"/>
    </row>
    <row r="41" spans="1:16" ht="39" customHeight="1" x14ac:dyDescent="0.15">
      <c r="A41" s="22"/>
      <c r="B41" s="35"/>
      <c r="C41" s="1131" t="s">
        <v>542</v>
      </c>
      <c r="D41" s="1131"/>
      <c r="E41" s="1132"/>
      <c r="F41" s="36">
        <v>0.03</v>
      </c>
      <c r="G41" s="37">
        <v>0.04</v>
      </c>
      <c r="H41" s="37">
        <v>0.01</v>
      </c>
      <c r="I41" s="37">
        <v>0.03</v>
      </c>
      <c r="J41" s="38">
        <v>0.06</v>
      </c>
      <c r="K41" s="22"/>
      <c r="L41" s="22"/>
      <c r="M41" s="22"/>
      <c r="N41" s="22"/>
      <c r="O41" s="22"/>
      <c r="P41" s="22"/>
    </row>
    <row r="42" spans="1:16" ht="39" customHeight="1" x14ac:dyDescent="0.15">
      <c r="A42" s="22"/>
      <c r="B42" s="39"/>
      <c r="C42" s="1131" t="s">
        <v>543</v>
      </c>
      <c r="D42" s="1131"/>
      <c r="E42" s="1132"/>
      <c r="F42" s="36" t="s">
        <v>491</v>
      </c>
      <c r="G42" s="37" t="s">
        <v>491</v>
      </c>
      <c r="H42" s="37" t="s">
        <v>491</v>
      </c>
      <c r="I42" s="37" t="s">
        <v>491</v>
      </c>
      <c r="J42" s="38" t="s">
        <v>491</v>
      </c>
      <c r="K42" s="22"/>
      <c r="L42" s="22"/>
      <c r="M42" s="22"/>
      <c r="N42" s="22"/>
      <c r="O42" s="22"/>
      <c r="P42" s="22"/>
    </row>
    <row r="43" spans="1:16" ht="39" customHeight="1" thickBot="1" x14ac:dyDescent="0.2">
      <c r="A43" s="22"/>
      <c r="B43" s="40"/>
      <c r="C43" s="1133" t="s">
        <v>544</v>
      </c>
      <c r="D43" s="1133"/>
      <c r="E43" s="1134"/>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ooSHATiJWcCltPI44K5z9AhreC/XkzaNar7ZwBFfd00yaelIQTSkoJUaFW9k4EZl1Ltkh0gpCANgj4OsYFRTg==" saltValue="fv9WFVv28vFcdDPbwT+H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37" t="s">
        <v>9</v>
      </c>
      <c r="C45" s="1138"/>
      <c r="D45" s="56"/>
      <c r="E45" s="1143" t="s">
        <v>10</v>
      </c>
      <c r="F45" s="1143"/>
      <c r="G45" s="1143"/>
      <c r="H45" s="1143"/>
      <c r="I45" s="1143"/>
      <c r="J45" s="1144"/>
      <c r="K45" s="57">
        <v>4236</v>
      </c>
      <c r="L45" s="58">
        <v>4110</v>
      </c>
      <c r="M45" s="58">
        <v>4139</v>
      </c>
      <c r="N45" s="58">
        <v>4114</v>
      </c>
      <c r="O45" s="59">
        <v>3961</v>
      </c>
      <c r="P45" s="46"/>
      <c r="Q45" s="46"/>
      <c r="R45" s="46"/>
      <c r="S45" s="46"/>
      <c r="T45" s="46"/>
      <c r="U45" s="46"/>
    </row>
    <row r="46" spans="1:21" ht="30.75" customHeight="1" x14ac:dyDescent="0.15">
      <c r="A46" s="46"/>
      <c r="B46" s="1139"/>
      <c r="C46" s="1140"/>
      <c r="D46" s="60"/>
      <c r="E46" s="1145" t="s">
        <v>11</v>
      </c>
      <c r="F46" s="1145"/>
      <c r="G46" s="1145"/>
      <c r="H46" s="1145"/>
      <c r="I46" s="1145"/>
      <c r="J46" s="1146"/>
      <c r="K46" s="61" t="s">
        <v>491</v>
      </c>
      <c r="L46" s="62" t="s">
        <v>491</v>
      </c>
      <c r="M46" s="62" t="s">
        <v>491</v>
      </c>
      <c r="N46" s="62" t="s">
        <v>491</v>
      </c>
      <c r="O46" s="63" t="s">
        <v>491</v>
      </c>
      <c r="P46" s="46"/>
      <c r="Q46" s="46"/>
      <c r="R46" s="46"/>
      <c r="S46" s="46"/>
      <c r="T46" s="46"/>
      <c r="U46" s="46"/>
    </row>
    <row r="47" spans="1:21" ht="30.75" customHeight="1" x14ac:dyDescent="0.15">
      <c r="A47" s="46"/>
      <c r="B47" s="1139"/>
      <c r="C47" s="1140"/>
      <c r="D47" s="60"/>
      <c r="E47" s="1145" t="s">
        <v>12</v>
      </c>
      <c r="F47" s="1145"/>
      <c r="G47" s="1145"/>
      <c r="H47" s="1145"/>
      <c r="I47" s="1145"/>
      <c r="J47" s="1146"/>
      <c r="K47" s="61" t="s">
        <v>491</v>
      </c>
      <c r="L47" s="62" t="s">
        <v>491</v>
      </c>
      <c r="M47" s="62" t="s">
        <v>491</v>
      </c>
      <c r="N47" s="62" t="s">
        <v>491</v>
      </c>
      <c r="O47" s="63" t="s">
        <v>491</v>
      </c>
      <c r="P47" s="46"/>
      <c r="Q47" s="46"/>
      <c r="R47" s="46"/>
      <c r="S47" s="46"/>
      <c r="T47" s="46"/>
      <c r="U47" s="46"/>
    </row>
    <row r="48" spans="1:21" ht="30.75" customHeight="1" x14ac:dyDescent="0.15">
      <c r="A48" s="46"/>
      <c r="B48" s="1139"/>
      <c r="C48" s="1140"/>
      <c r="D48" s="60"/>
      <c r="E48" s="1145" t="s">
        <v>13</v>
      </c>
      <c r="F48" s="1145"/>
      <c r="G48" s="1145"/>
      <c r="H48" s="1145"/>
      <c r="I48" s="1145"/>
      <c r="J48" s="1146"/>
      <c r="K48" s="61">
        <v>1148</v>
      </c>
      <c r="L48" s="62">
        <v>1200</v>
      </c>
      <c r="M48" s="62">
        <v>1208</v>
      </c>
      <c r="N48" s="62">
        <v>1225</v>
      </c>
      <c r="O48" s="63">
        <v>1219</v>
      </c>
      <c r="P48" s="46"/>
      <c r="Q48" s="46"/>
      <c r="R48" s="46"/>
      <c r="S48" s="46"/>
      <c r="T48" s="46"/>
      <c r="U48" s="46"/>
    </row>
    <row r="49" spans="1:21" ht="30.75" customHeight="1" x14ac:dyDescent="0.15">
      <c r="A49" s="46"/>
      <c r="B49" s="1139"/>
      <c r="C49" s="1140"/>
      <c r="D49" s="60"/>
      <c r="E49" s="1145" t="s">
        <v>14</v>
      </c>
      <c r="F49" s="1145"/>
      <c r="G49" s="1145"/>
      <c r="H49" s="1145"/>
      <c r="I49" s="1145"/>
      <c r="J49" s="1146"/>
      <c r="K49" s="61">
        <v>93</v>
      </c>
      <c r="L49" s="62">
        <v>77</v>
      </c>
      <c r="M49" s="62">
        <v>59</v>
      </c>
      <c r="N49" s="62">
        <v>68</v>
      </c>
      <c r="O49" s="63">
        <v>65</v>
      </c>
      <c r="P49" s="46"/>
      <c r="Q49" s="46"/>
      <c r="R49" s="46"/>
      <c r="S49" s="46"/>
      <c r="T49" s="46"/>
      <c r="U49" s="46"/>
    </row>
    <row r="50" spans="1:21" ht="30.75" customHeight="1" x14ac:dyDescent="0.15">
      <c r="A50" s="46"/>
      <c r="B50" s="1139"/>
      <c r="C50" s="1140"/>
      <c r="D50" s="60"/>
      <c r="E50" s="1145" t="s">
        <v>15</v>
      </c>
      <c r="F50" s="1145"/>
      <c r="G50" s="1145"/>
      <c r="H50" s="1145"/>
      <c r="I50" s="1145"/>
      <c r="J50" s="1146"/>
      <c r="K50" s="61" t="s">
        <v>491</v>
      </c>
      <c r="L50" s="62" t="s">
        <v>491</v>
      </c>
      <c r="M50" s="62" t="s">
        <v>491</v>
      </c>
      <c r="N50" s="62" t="s">
        <v>491</v>
      </c>
      <c r="O50" s="63" t="s">
        <v>491</v>
      </c>
      <c r="P50" s="46"/>
      <c r="Q50" s="46"/>
      <c r="R50" s="46"/>
      <c r="S50" s="46"/>
      <c r="T50" s="46"/>
      <c r="U50" s="46"/>
    </row>
    <row r="51" spans="1:21" ht="30.75" customHeight="1" x14ac:dyDescent="0.15">
      <c r="A51" s="46"/>
      <c r="B51" s="1141"/>
      <c r="C51" s="1142"/>
      <c r="D51" s="64"/>
      <c r="E51" s="1145" t="s">
        <v>16</v>
      </c>
      <c r="F51" s="1145"/>
      <c r="G51" s="1145"/>
      <c r="H51" s="1145"/>
      <c r="I51" s="1145"/>
      <c r="J51" s="1146"/>
      <c r="K51" s="61" t="s">
        <v>491</v>
      </c>
      <c r="L51" s="62" t="s">
        <v>491</v>
      </c>
      <c r="M51" s="62" t="s">
        <v>491</v>
      </c>
      <c r="N51" s="62" t="s">
        <v>491</v>
      </c>
      <c r="O51" s="63" t="s">
        <v>491</v>
      </c>
      <c r="P51" s="46"/>
      <c r="Q51" s="46"/>
      <c r="R51" s="46"/>
      <c r="S51" s="46"/>
      <c r="T51" s="46"/>
      <c r="U51" s="46"/>
    </row>
    <row r="52" spans="1:21" ht="30.75" customHeight="1" x14ac:dyDescent="0.15">
      <c r="A52" s="46"/>
      <c r="B52" s="1147" t="s">
        <v>17</v>
      </c>
      <c r="C52" s="1148"/>
      <c r="D52" s="64"/>
      <c r="E52" s="1145" t="s">
        <v>18</v>
      </c>
      <c r="F52" s="1145"/>
      <c r="G52" s="1145"/>
      <c r="H52" s="1145"/>
      <c r="I52" s="1145"/>
      <c r="J52" s="1146"/>
      <c r="K52" s="61">
        <v>3388</v>
      </c>
      <c r="L52" s="62">
        <v>3372</v>
      </c>
      <c r="M52" s="62">
        <v>3185</v>
      </c>
      <c r="N52" s="62">
        <v>3140</v>
      </c>
      <c r="O52" s="63">
        <v>2973</v>
      </c>
      <c r="P52" s="46"/>
      <c r="Q52" s="46"/>
      <c r="R52" s="46"/>
      <c r="S52" s="46"/>
      <c r="T52" s="46"/>
      <c r="U52" s="46"/>
    </row>
    <row r="53" spans="1:21" ht="30.75" customHeight="1" thickBot="1" x14ac:dyDescent="0.2">
      <c r="A53" s="46"/>
      <c r="B53" s="1149" t="s">
        <v>19</v>
      </c>
      <c r="C53" s="1150"/>
      <c r="D53" s="65"/>
      <c r="E53" s="1151" t="s">
        <v>20</v>
      </c>
      <c r="F53" s="1151"/>
      <c r="G53" s="1151"/>
      <c r="H53" s="1151"/>
      <c r="I53" s="1151"/>
      <c r="J53" s="1152"/>
      <c r="K53" s="66">
        <v>2089</v>
      </c>
      <c r="L53" s="67">
        <v>2015</v>
      </c>
      <c r="M53" s="67">
        <v>2221</v>
      </c>
      <c r="N53" s="67">
        <v>2267</v>
      </c>
      <c r="O53" s="68">
        <v>2272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53" t="s">
        <v>24</v>
      </c>
      <c r="C58" s="1154"/>
      <c r="D58" s="1159" t="s">
        <v>25</v>
      </c>
      <c r="E58" s="1160"/>
      <c r="F58" s="1160"/>
      <c r="G58" s="1160"/>
      <c r="H58" s="1160"/>
      <c r="I58" s="1160"/>
      <c r="J58" s="1161"/>
      <c r="K58" s="81"/>
      <c r="L58" s="82"/>
      <c r="M58" s="82"/>
      <c r="N58" s="82"/>
      <c r="O58" s="83"/>
    </row>
    <row r="59" spans="1:21" ht="31.5" customHeight="1" x14ac:dyDescent="0.15">
      <c r="B59" s="1155"/>
      <c r="C59" s="1156"/>
      <c r="D59" s="1162" t="s">
        <v>26</v>
      </c>
      <c r="E59" s="1163"/>
      <c r="F59" s="1163"/>
      <c r="G59" s="1163"/>
      <c r="H59" s="1163"/>
      <c r="I59" s="1163"/>
      <c r="J59" s="1164"/>
      <c r="K59" s="84"/>
      <c r="L59" s="85"/>
      <c r="M59" s="85"/>
      <c r="N59" s="85"/>
      <c r="O59" s="86"/>
    </row>
    <row r="60" spans="1:21" ht="31.5" customHeight="1" thickBot="1" x14ac:dyDescent="0.2">
      <c r="B60" s="1157"/>
      <c r="C60" s="1158"/>
      <c r="D60" s="1165" t="s">
        <v>27</v>
      </c>
      <c r="E60" s="1166"/>
      <c r="F60" s="1166"/>
      <c r="G60" s="1166"/>
      <c r="H60" s="1166"/>
      <c r="I60" s="1166"/>
      <c r="J60" s="1167"/>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mWmNqojs+4jm6seXtuIPY5oEs0Lx8N/vM03pu8ZhATapZSMasJjZkBU+vh/z3KQQgKFOoZQVaHjrkCjATdFzQ==" saltValue="MB8Ifgedd+/Aa6FX+fHTC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68" t="s">
        <v>30</v>
      </c>
      <c r="C41" s="1169"/>
      <c r="D41" s="103"/>
      <c r="E41" s="1174" t="s">
        <v>31</v>
      </c>
      <c r="F41" s="1174"/>
      <c r="G41" s="1174"/>
      <c r="H41" s="1175"/>
      <c r="I41" s="342">
        <v>42121</v>
      </c>
      <c r="J41" s="343">
        <v>40739</v>
      </c>
      <c r="K41" s="343">
        <v>40388</v>
      </c>
      <c r="L41" s="343">
        <v>39058</v>
      </c>
      <c r="M41" s="344">
        <v>37772</v>
      </c>
    </row>
    <row r="42" spans="2:13" ht="27.75" customHeight="1" x14ac:dyDescent="0.15">
      <c r="B42" s="1170"/>
      <c r="C42" s="1171"/>
      <c r="D42" s="104"/>
      <c r="E42" s="1176" t="s">
        <v>32</v>
      </c>
      <c r="F42" s="1176"/>
      <c r="G42" s="1176"/>
      <c r="H42" s="1177"/>
      <c r="I42" s="345">
        <v>135</v>
      </c>
      <c r="J42" s="346">
        <v>135</v>
      </c>
      <c r="K42" s="346">
        <v>134</v>
      </c>
      <c r="L42" s="346">
        <v>133</v>
      </c>
      <c r="M42" s="347">
        <v>132</v>
      </c>
    </row>
    <row r="43" spans="2:13" ht="27.75" customHeight="1" x14ac:dyDescent="0.15">
      <c r="B43" s="1170"/>
      <c r="C43" s="1171"/>
      <c r="D43" s="104"/>
      <c r="E43" s="1176" t="s">
        <v>33</v>
      </c>
      <c r="F43" s="1176"/>
      <c r="G43" s="1176"/>
      <c r="H43" s="1177"/>
      <c r="I43" s="345">
        <v>10376</v>
      </c>
      <c r="J43" s="346">
        <v>10497</v>
      </c>
      <c r="K43" s="346">
        <v>10605</v>
      </c>
      <c r="L43" s="346">
        <v>10497</v>
      </c>
      <c r="M43" s="347">
        <v>10251</v>
      </c>
    </row>
    <row r="44" spans="2:13" ht="27.75" customHeight="1" x14ac:dyDescent="0.15">
      <c r="B44" s="1170"/>
      <c r="C44" s="1171"/>
      <c r="D44" s="104"/>
      <c r="E44" s="1176" t="s">
        <v>34</v>
      </c>
      <c r="F44" s="1176"/>
      <c r="G44" s="1176"/>
      <c r="H44" s="1177"/>
      <c r="I44" s="345">
        <v>198</v>
      </c>
      <c r="J44" s="346">
        <v>168</v>
      </c>
      <c r="K44" s="346">
        <v>164</v>
      </c>
      <c r="L44" s="346">
        <v>201</v>
      </c>
      <c r="M44" s="347">
        <v>188</v>
      </c>
    </row>
    <row r="45" spans="2:13" ht="27.75" customHeight="1" x14ac:dyDescent="0.15">
      <c r="B45" s="1170"/>
      <c r="C45" s="1171"/>
      <c r="D45" s="104"/>
      <c r="E45" s="1176" t="s">
        <v>35</v>
      </c>
      <c r="F45" s="1176"/>
      <c r="G45" s="1176"/>
      <c r="H45" s="1177"/>
      <c r="I45" s="345">
        <v>3635</v>
      </c>
      <c r="J45" s="346">
        <v>3541</v>
      </c>
      <c r="K45" s="346">
        <v>3464</v>
      </c>
      <c r="L45" s="346">
        <v>3395</v>
      </c>
      <c r="M45" s="347">
        <v>3591</v>
      </c>
    </row>
    <row r="46" spans="2:13" ht="27.75" customHeight="1" x14ac:dyDescent="0.15">
      <c r="B46" s="1170"/>
      <c r="C46" s="1171"/>
      <c r="D46" s="105"/>
      <c r="E46" s="1176" t="s">
        <v>36</v>
      </c>
      <c r="F46" s="1176"/>
      <c r="G46" s="1176"/>
      <c r="H46" s="1177"/>
      <c r="I46" s="345" t="s">
        <v>491</v>
      </c>
      <c r="J46" s="346" t="s">
        <v>491</v>
      </c>
      <c r="K46" s="346" t="s">
        <v>491</v>
      </c>
      <c r="L46" s="346" t="s">
        <v>491</v>
      </c>
      <c r="M46" s="347" t="s">
        <v>491</v>
      </c>
    </row>
    <row r="47" spans="2:13" ht="27.75" customHeight="1" x14ac:dyDescent="0.15">
      <c r="B47" s="1170"/>
      <c r="C47" s="1171"/>
      <c r="D47" s="106"/>
      <c r="E47" s="1178" t="s">
        <v>37</v>
      </c>
      <c r="F47" s="1179"/>
      <c r="G47" s="1179"/>
      <c r="H47" s="1180"/>
      <c r="I47" s="345" t="s">
        <v>491</v>
      </c>
      <c r="J47" s="346" t="s">
        <v>491</v>
      </c>
      <c r="K47" s="346" t="s">
        <v>491</v>
      </c>
      <c r="L47" s="346" t="s">
        <v>491</v>
      </c>
      <c r="M47" s="347" t="s">
        <v>491</v>
      </c>
    </row>
    <row r="48" spans="2:13" ht="27.75" customHeight="1" x14ac:dyDescent="0.15">
      <c r="B48" s="1170"/>
      <c r="C48" s="1171"/>
      <c r="D48" s="104"/>
      <c r="E48" s="1176" t="s">
        <v>38</v>
      </c>
      <c r="F48" s="1176"/>
      <c r="G48" s="1176"/>
      <c r="H48" s="1177"/>
      <c r="I48" s="345" t="s">
        <v>491</v>
      </c>
      <c r="J48" s="346" t="s">
        <v>491</v>
      </c>
      <c r="K48" s="346" t="s">
        <v>491</v>
      </c>
      <c r="L48" s="346" t="s">
        <v>491</v>
      </c>
      <c r="M48" s="347" t="s">
        <v>491</v>
      </c>
    </row>
    <row r="49" spans="2:13" ht="27.75" customHeight="1" x14ac:dyDescent="0.15">
      <c r="B49" s="1172"/>
      <c r="C49" s="1173"/>
      <c r="D49" s="104"/>
      <c r="E49" s="1176" t="s">
        <v>39</v>
      </c>
      <c r="F49" s="1176"/>
      <c r="G49" s="1176"/>
      <c r="H49" s="1177"/>
      <c r="I49" s="345" t="s">
        <v>491</v>
      </c>
      <c r="J49" s="346" t="s">
        <v>491</v>
      </c>
      <c r="K49" s="346" t="s">
        <v>491</v>
      </c>
      <c r="L49" s="346" t="s">
        <v>491</v>
      </c>
      <c r="M49" s="347" t="s">
        <v>491</v>
      </c>
    </row>
    <row r="50" spans="2:13" ht="27.75" customHeight="1" x14ac:dyDescent="0.15">
      <c r="B50" s="1181" t="s">
        <v>40</v>
      </c>
      <c r="C50" s="1182"/>
      <c r="D50" s="107"/>
      <c r="E50" s="1176" t="s">
        <v>41</v>
      </c>
      <c r="F50" s="1176"/>
      <c r="G50" s="1176"/>
      <c r="H50" s="1177"/>
      <c r="I50" s="345">
        <v>3845</v>
      </c>
      <c r="J50" s="346">
        <v>4829</v>
      </c>
      <c r="K50" s="346">
        <v>6567</v>
      </c>
      <c r="L50" s="346">
        <v>7417</v>
      </c>
      <c r="M50" s="347">
        <v>8047</v>
      </c>
    </row>
    <row r="51" spans="2:13" ht="27.75" customHeight="1" x14ac:dyDescent="0.15">
      <c r="B51" s="1170"/>
      <c r="C51" s="1171"/>
      <c r="D51" s="104"/>
      <c r="E51" s="1176" t="s">
        <v>42</v>
      </c>
      <c r="F51" s="1176"/>
      <c r="G51" s="1176"/>
      <c r="H51" s="1177"/>
      <c r="I51" s="345">
        <v>3017</v>
      </c>
      <c r="J51" s="346">
        <v>2479</v>
      </c>
      <c r="K51" s="346">
        <v>2603</v>
      </c>
      <c r="L51" s="346">
        <v>2531</v>
      </c>
      <c r="M51" s="347">
        <v>2400</v>
      </c>
    </row>
    <row r="52" spans="2:13" ht="27.75" customHeight="1" x14ac:dyDescent="0.15">
      <c r="B52" s="1172"/>
      <c r="C52" s="1173"/>
      <c r="D52" s="104"/>
      <c r="E52" s="1176" t="s">
        <v>43</v>
      </c>
      <c r="F52" s="1176"/>
      <c r="G52" s="1176"/>
      <c r="H52" s="1177"/>
      <c r="I52" s="345">
        <v>33983</v>
      </c>
      <c r="J52" s="346">
        <v>33203</v>
      </c>
      <c r="K52" s="346">
        <v>32757</v>
      </c>
      <c r="L52" s="346">
        <v>31553</v>
      </c>
      <c r="M52" s="347">
        <v>30279</v>
      </c>
    </row>
    <row r="53" spans="2:13" ht="27.75" customHeight="1" thickBot="1" x14ac:dyDescent="0.2">
      <c r="B53" s="1183" t="s">
        <v>19</v>
      </c>
      <c r="C53" s="1184"/>
      <c r="D53" s="108"/>
      <c r="E53" s="1185" t="s">
        <v>44</v>
      </c>
      <c r="F53" s="1185"/>
      <c r="G53" s="1185"/>
      <c r="H53" s="1186"/>
      <c r="I53" s="348">
        <v>15620</v>
      </c>
      <c r="J53" s="349">
        <v>14568</v>
      </c>
      <c r="K53" s="349">
        <v>12826</v>
      </c>
      <c r="L53" s="349">
        <v>11782</v>
      </c>
      <c r="M53" s="350">
        <v>11207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06H0K0HxsdJlt5s7V93Z93XlP7oLFd+M8oXXfLkJbkXYTBoiHAEDSfrEvDlU1HHhO6h1RssywX16LkJ+UXHLfQ==" saltValue="NcxQODiF2++fEfUG3t+O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5" t="s">
        <v>46</v>
      </c>
      <c r="D55" s="1195"/>
      <c r="E55" s="1196"/>
      <c r="F55" s="120">
        <v>1690</v>
      </c>
      <c r="G55" s="120">
        <v>2610</v>
      </c>
      <c r="H55" s="121">
        <v>3241</v>
      </c>
    </row>
    <row r="56" spans="2:8" ht="52.5" customHeight="1" x14ac:dyDescent="0.15">
      <c r="B56" s="122"/>
      <c r="C56" s="1197" t="s">
        <v>47</v>
      </c>
      <c r="D56" s="1197"/>
      <c r="E56" s="1198"/>
      <c r="F56" s="123">
        <v>349</v>
      </c>
      <c r="G56" s="123">
        <v>348</v>
      </c>
      <c r="H56" s="124">
        <v>443</v>
      </c>
    </row>
    <row r="57" spans="2:8" ht="53.25" customHeight="1" x14ac:dyDescent="0.15">
      <c r="B57" s="122"/>
      <c r="C57" s="1199" t="s">
        <v>48</v>
      </c>
      <c r="D57" s="1199"/>
      <c r="E57" s="1200"/>
      <c r="F57" s="125">
        <v>2953</v>
      </c>
      <c r="G57" s="125">
        <v>2966</v>
      </c>
      <c r="H57" s="126">
        <v>3124</v>
      </c>
    </row>
    <row r="58" spans="2:8" ht="45.75" customHeight="1" x14ac:dyDescent="0.15">
      <c r="B58" s="127"/>
      <c r="C58" s="1187" t="s">
        <v>566</v>
      </c>
      <c r="D58" s="1188"/>
      <c r="E58" s="1189"/>
      <c r="F58" s="128">
        <v>2270</v>
      </c>
      <c r="G58" s="128">
        <v>2290</v>
      </c>
      <c r="H58" s="129">
        <v>2487</v>
      </c>
    </row>
    <row r="59" spans="2:8" ht="45.75" customHeight="1" x14ac:dyDescent="0.15">
      <c r="B59" s="127"/>
      <c r="C59" s="1187" t="s">
        <v>567</v>
      </c>
      <c r="D59" s="1188"/>
      <c r="E59" s="1189"/>
      <c r="F59" s="128">
        <v>207</v>
      </c>
      <c r="G59" s="128">
        <v>261</v>
      </c>
      <c r="H59" s="129">
        <v>321</v>
      </c>
    </row>
    <row r="60" spans="2:8" ht="45.75" customHeight="1" x14ac:dyDescent="0.15">
      <c r="B60" s="127"/>
      <c r="C60" s="1187" t="s">
        <v>568</v>
      </c>
      <c r="D60" s="1188"/>
      <c r="E60" s="1189"/>
      <c r="F60" s="128">
        <v>165</v>
      </c>
      <c r="G60" s="128">
        <v>155</v>
      </c>
      <c r="H60" s="129">
        <v>145</v>
      </c>
    </row>
    <row r="61" spans="2:8" ht="45.75" customHeight="1" x14ac:dyDescent="0.15">
      <c r="B61" s="127"/>
      <c r="C61" s="1187" t="s">
        <v>569</v>
      </c>
      <c r="D61" s="1188"/>
      <c r="E61" s="1189"/>
      <c r="F61" s="128">
        <v>41</v>
      </c>
      <c r="G61" s="128">
        <v>63</v>
      </c>
      <c r="H61" s="129">
        <v>54</v>
      </c>
    </row>
    <row r="62" spans="2:8" ht="45.75" customHeight="1" thickBot="1" x14ac:dyDescent="0.2">
      <c r="B62" s="130"/>
      <c r="C62" s="1190" t="s">
        <v>570</v>
      </c>
      <c r="D62" s="1191"/>
      <c r="E62" s="1192"/>
      <c r="F62" s="131">
        <v>125</v>
      </c>
      <c r="G62" s="131">
        <v>60</v>
      </c>
      <c r="H62" s="132">
        <v>34</v>
      </c>
    </row>
    <row r="63" spans="2:8" ht="52.5" customHeight="1" thickBot="1" x14ac:dyDescent="0.2">
      <c r="B63" s="133"/>
      <c r="C63" s="1193" t="s">
        <v>49</v>
      </c>
      <c r="D63" s="1193"/>
      <c r="E63" s="1194"/>
      <c r="F63" s="134">
        <v>4992</v>
      </c>
      <c r="G63" s="134">
        <v>5924</v>
      </c>
      <c r="H63" s="135">
        <v>6808</v>
      </c>
    </row>
    <row r="64" spans="2:8" x14ac:dyDescent="0.15"/>
  </sheetData>
  <sheetProtection algorithmName="SHA-512" hashValue="+2TOS4dh7jKxPj3IZ5pokfxont9RXo/pIcuYz5FASmwo0eH0sKe5OKY6HpHYDtdPgVklF/ekn31iwLvpBXtwYQ==" saltValue="2daPmNOVi5TBOIT4X3ky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57487-32DC-48E3-B8CD-0A4CFCDF432D}">
  <sheetPr>
    <pageSetUpPr fitToPage="1"/>
  </sheetPr>
  <dimension ref="A1:DE85"/>
  <sheetViews>
    <sheetView showGridLines="0" zoomScaleNormal="100" zoomScaleSheetLayoutView="55" workbookViewId="0">
      <selection activeCell="BP75" sqref="BP75:BW76"/>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1"/>
      <c r="B1" s="1202"/>
      <c r="DD1" s="255"/>
      <c r="DE1" s="255"/>
    </row>
    <row r="2" spans="1:109" ht="25.5" customHeight="1" x14ac:dyDescent="0.15">
      <c r="A2" s="1203"/>
      <c r="C2" s="1203"/>
      <c r="O2" s="1203"/>
      <c r="P2" s="1203"/>
      <c r="Q2" s="1203"/>
      <c r="R2" s="1203"/>
      <c r="S2" s="1203"/>
      <c r="T2" s="1203"/>
      <c r="U2" s="1203"/>
      <c r="V2" s="1203"/>
      <c r="W2" s="1203"/>
      <c r="X2" s="1203"/>
      <c r="Y2" s="1203"/>
      <c r="Z2" s="1203"/>
      <c r="AA2" s="1203"/>
      <c r="AB2" s="1203"/>
      <c r="AC2" s="1203"/>
      <c r="AD2" s="1203"/>
      <c r="AE2" s="1203"/>
      <c r="AF2" s="1203"/>
      <c r="AG2" s="1203"/>
      <c r="AH2" s="1203"/>
      <c r="AI2" s="1203"/>
      <c r="AU2" s="1203"/>
      <c r="BG2" s="1203"/>
      <c r="BS2" s="1203"/>
      <c r="CE2" s="1203"/>
      <c r="CQ2" s="1203"/>
      <c r="DD2" s="255"/>
      <c r="DE2" s="255"/>
    </row>
    <row r="3" spans="1:109" ht="25.5" customHeight="1" x14ac:dyDescent="0.15">
      <c r="A3" s="1203"/>
      <c r="C3" s="1203"/>
      <c r="O3" s="1203"/>
      <c r="P3" s="1203"/>
      <c r="Q3" s="1203"/>
      <c r="R3" s="1203"/>
      <c r="S3" s="1203"/>
      <c r="T3" s="1203"/>
      <c r="U3" s="1203"/>
      <c r="V3" s="1203"/>
      <c r="W3" s="1203"/>
      <c r="X3" s="1203"/>
      <c r="Y3" s="1203"/>
      <c r="Z3" s="1203"/>
      <c r="AA3" s="1203"/>
      <c r="AB3" s="1203"/>
      <c r="AC3" s="1203"/>
      <c r="AD3" s="1203"/>
      <c r="AE3" s="1203"/>
      <c r="AF3" s="1203"/>
      <c r="AG3" s="1203"/>
      <c r="AH3" s="1203"/>
      <c r="AI3" s="1203"/>
      <c r="AU3" s="1203"/>
      <c r="BG3" s="1203"/>
      <c r="BS3" s="1203"/>
      <c r="CE3" s="1203"/>
      <c r="CQ3" s="1203"/>
      <c r="DD3" s="255"/>
      <c r="DE3" s="255"/>
    </row>
    <row r="4" spans="1:109" s="253" customFormat="1" x14ac:dyDescent="0.15">
      <c r="A4" s="1203"/>
      <c r="B4" s="1203"/>
      <c r="C4" s="1203"/>
      <c r="D4" s="1203"/>
      <c r="E4" s="1203"/>
      <c r="F4" s="1203"/>
      <c r="G4" s="1203"/>
      <c r="H4" s="1203"/>
      <c r="I4" s="1203"/>
      <c r="J4" s="1203"/>
      <c r="K4" s="1203"/>
      <c r="L4" s="1203"/>
      <c r="M4" s="1203"/>
      <c r="N4" s="1203"/>
      <c r="O4" s="1203"/>
      <c r="P4" s="1203"/>
      <c r="Q4" s="1203"/>
      <c r="R4" s="1203"/>
      <c r="S4" s="1203"/>
      <c r="T4" s="1203"/>
      <c r="U4" s="1203"/>
      <c r="V4" s="1203"/>
      <c r="W4" s="1203"/>
      <c r="X4" s="1203"/>
      <c r="Y4" s="1203"/>
      <c r="Z4" s="1203"/>
      <c r="AA4" s="1203"/>
      <c r="AB4" s="1203"/>
      <c r="AC4" s="1203"/>
      <c r="AD4" s="1203"/>
      <c r="AE4" s="1203"/>
      <c r="AF4" s="1203"/>
      <c r="AG4" s="1203"/>
      <c r="AH4" s="1203"/>
      <c r="AI4" s="1203"/>
      <c r="AJ4" s="1203"/>
      <c r="AK4" s="1203"/>
      <c r="AL4" s="1203"/>
      <c r="AM4" s="1203"/>
      <c r="AN4" s="1203"/>
      <c r="AO4" s="1203"/>
      <c r="AP4" s="1203"/>
      <c r="AQ4" s="1203"/>
      <c r="AR4" s="1203"/>
      <c r="AS4" s="1203"/>
      <c r="AT4" s="1203"/>
      <c r="AU4" s="1203"/>
      <c r="AV4" s="1203"/>
      <c r="AW4" s="1203"/>
      <c r="AX4" s="1203"/>
      <c r="AY4" s="1203"/>
      <c r="AZ4" s="1203"/>
      <c r="BA4" s="1203"/>
      <c r="BB4" s="1203"/>
      <c r="BC4" s="1203"/>
      <c r="BD4" s="1203"/>
      <c r="BE4" s="1203"/>
      <c r="BF4" s="1203"/>
      <c r="BG4" s="1203"/>
      <c r="BH4" s="1203"/>
      <c r="BI4" s="1203"/>
      <c r="BJ4" s="1203"/>
      <c r="BK4" s="1203"/>
      <c r="BL4" s="1203"/>
      <c r="BM4" s="1203"/>
      <c r="BN4" s="1203"/>
      <c r="BO4" s="1203"/>
      <c r="BP4" s="1203"/>
      <c r="BQ4" s="1203"/>
      <c r="BR4" s="1203"/>
      <c r="BS4" s="1203"/>
      <c r="BT4" s="1203"/>
      <c r="BU4" s="1203"/>
      <c r="BV4" s="1203"/>
      <c r="BW4" s="1203"/>
      <c r="BX4" s="1203"/>
      <c r="BY4" s="1203"/>
      <c r="BZ4" s="1203"/>
      <c r="CA4" s="1203"/>
      <c r="CB4" s="1203"/>
      <c r="CC4" s="1203"/>
      <c r="CD4" s="1203"/>
      <c r="CE4" s="1203"/>
      <c r="CF4" s="1203"/>
      <c r="CG4" s="1203"/>
      <c r="CH4" s="1203"/>
      <c r="CI4" s="1203"/>
      <c r="CJ4" s="1203"/>
      <c r="CK4" s="1203"/>
      <c r="CL4" s="1203"/>
      <c r="CM4" s="1203"/>
      <c r="CN4" s="1203"/>
      <c r="CO4" s="1203"/>
      <c r="CP4" s="1203"/>
      <c r="CQ4" s="1203"/>
      <c r="CR4" s="1203"/>
      <c r="CS4" s="1203"/>
      <c r="CT4" s="1203"/>
      <c r="CU4" s="1203"/>
      <c r="CV4" s="1203"/>
      <c r="CW4" s="1203"/>
      <c r="CX4" s="1203"/>
      <c r="CY4" s="1203"/>
      <c r="CZ4" s="1203"/>
      <c r="DA4" s="1203"/>
      <c r="DB4" s="1203"/>
      <c r="DC4" s="1203"/>
      <c r="DD4" s="1203"/>
      <c r="DE4" s="1203"/>
    </row>
    <row r="5" spans="1:109" s="253" customFormat="1" x14ac:dyDescent="0.15">
      <c r="A5" s="1203"/>
      <c r="B5" s="1203"/>
      <c r="C5" s="1203"/>
      <c r="D5" s="1203"/>
      <c r="E5" s="1203"/>
      <c r="F5" s="1203"/>
      <c r="G5" s="1203"/>
      <c r="H5" s="1203"/>
      <c r="I5" s="1203"/>
      <c r="J5" s="1203"/>
      <c r="K5" s="1203"/>
      <c r="L5" s="1203"/>
      <c r="M5" s="1203"/>
      <c r="N5" s="1203"/>
      <c r="O5" s="1203"/>
      <c r="P5" s="1203"/>
      <c r="Q5" s="1203"/>
      <c r="R5" s="1203"/>
      <c r="S5" s="1203"/>
      <c r="T5" s="1203"/>
      <c r="U5" s="1203"/>
      <c r="V5" s="1203"/>
      <c r="W5" s="1203"/>
      <c r="X5" s="1203"/>
      <c r="Y5" s="1203"/>
      <c r="Z5" s="1203"/>
      <c r="AA5" s="1203"/>
      <c r="AB5" s="1203"/>
      <c r="AC5" s="1203"/>
      <c r="AD5" s="1203"/>
      <c r="AE5" s="1203"/>
      <c r="AF5" s="1203"/>
      <c r="AG5" s="1203"/>
      <c r="AH5" s="1203"/>
      <c r="AI5" s="1203"/>
      <c r="AJ5" s="1203"/>
      <c r="AK5" s="1203"/>
      <c r="AL5" s="1203"/>
      <c r="AM5" s="1203"/>
      <c r="AN5" s="1203"/>
      <c r="AO5" s="1203"/>
      <c r="AP5" s="1203"/>
      <c r="AQ5" s="1203"/>
      <c r="AR5" s="1203"/>
      <c r="AS5" s="1203"/>
      <c r="AT5" s="1203"/>
      <c r="AU5" s="1203"/>
      <c r="AV5" s="1203"/>
      <c r="AW5" s="1203"/>
      <c r="AX5" s="1203"/>
      <c r="AY5" s="1203"/>
      <c r="AZ5" s="1203"/>
      <c r="BA5" s="1203"/>
      <c r="BB5" s="1203"/>
      <c r="BC5" s="1203"/>
      <c r="BD5" s="1203"/>
      <c r="BE5" s="1203"/>
      <c r="BF5" s="1203"/>
      <c r="BG5" s="1203"/>
      <c r="BH5" s="1203"/>
      <c r="BI5" s="1203"/>
      <c r="BJ5" s="1203"/>
      <c r="BK5" s="1203"/>
      <c r="BL5" s="1203"/>
      <c r="BM5" s="1203"/>
      <c r="BN5" s="1203"/>
      <c r="BO5" s="1203"/>
      <c r="BP5" s="1203"/>
      <c r="BQ5" s="1203"/>
      <c r="BR5" s="1203"/>
      <c r="BS5" s="1203"/>
      <c r="BT5" s="1203"/>
      <c r="BU5" s="1203"/>
      <c r="BV5" s="1203"/>
      <c r="BW5" s="1203"/>
      <c r="BX5" s="1203"/>
      <c r="BY5" s="1203"/>
      <c r="BZ5" s="1203"/>
      <c r="CA5" s="1203"/>
      <c r="CB5" s="1203"/>
      <c r="CC5" s="1203"/>
      <c r="CD5" s="1203"/>
      <c r="CE5" s="1203"/>
      <c r="CF5" s="1203"/>
      <c r="CG5" s="1203"/>
      <c r="CH5" s="1203"/>
      <c r="CI5" s="1203"/>
      <c r="CJ5" s="1203"/>
      <c r="CK5" s="1203"/>
      <c r="CL5" s="1203"/>
      <c r="CM5" s="1203"/>
      <c r="CN5" s="1203"/>
      <c r="CO5" s="1203"/>
      <c r="CP5" s="1203"/>
      <c r="CQ5" s="1203"/>
      <c r="CR5" s="1203"/>
      <c r="CS5" s="1203"/>
      <c r="CT5" s="1203"/>
      <c r="CU5" s="1203"/>
      <c r="CV5" s="1203"/>
      <c r="CW5" s="1203"/>
      <c r="CX5" s="1203"/>
      <c r="CY5" s="1203"/>
      <c r="CZ5" s="1203"/>
      <c r="DA5" s="1203"/>
      <c r="DB5" s="1203"/>
      <c r="DC5" s="1203"/>
      <c r="DD5" s="1203"/>
      <c r="DE5" s="1203"/>
    </row>
    <row r="6" spans="1:109" s="253" customFormat="1" x14ac:dyDescent="0.15">
      <c r="A6" s="1203"/>
      <c r="B6" s="1203"/>
      <c r="C6" s="1203"/>
      <c r="D6" s="1203"/>
      <c r="E6" s="1203"/>
      <c r="F6" s="1203"/>
      <c r="G6" s="1203"/>
      <c r="H6" s="1203"/>
      <c r="I6" s="1203"/>
      <c r="J6" s="1203"/>
      <c r="K6" s="1203"/>
      <c r="L6" s="1203"/>
      <c r="M6" s="1203"/>
      <c r="N6" s="1203"/>
      <c r="O6" s="1203"/>
      <c r="P6" s="1203"/>
      <c r="Q6" s="1203"/>
      <c r="R6" s="1203"/>
      <c r="S6" s="1203"/>
      <c r="T6" s="1203"/>
      <c r="U6" s="1203"/>
      <c r="V6" s="1203"/>
      <c r="W6" s="1203"/>
      <c r="X6" s="1203"/>
      <c r="Y6" s="1203"/>
      <c r="Z6" s="1203"/>
      <c r="AA6" s="1203"/>
      <c r="AB6" s="1203"/>
      <c r="AC6" s="1203"/>
      <c r="AD6" s="1203"/>
      <c r="AE6" s="1203"/>
      <c r="AF6" s="1203"/>
      <c r="AG6" s="1203"/>
      <c r="AH6" s="1203"/>
      <c r="AI6" s="1203"/>
      <c r="AJ6" s="1203"/>
      <c r="AK6" s="1203"/>
      <c r="AL6" s="1203"/>
      <c r="AM6" s="1203"/>
      <c r="AN6" s="1203"/>
      <c r="AO6" s="1203"/>
      <c r="AP6" s="1203"/>
      <c r="AQ6" s="1203"/>
      <c r="AR6" s="1203"/>
      <c r="AS6" s="1203"/>
      <c r="AT6" s="1203"/>
      <c r="AU6" s="1203"/>
      <c r="AV6" s="1203"/>
      <c r="AW6" s="1203"/>
      <c r="AX6" s="1203"/>
      <c r="AY6" s="1203"/>
      <c r="AZ6" s="1203"/>
      <c r="BA6" s="1203"/>
      <c r="BB6" s="1203"/>
      <c r="BC6" s="1203"/>
      <c r="BD6" s="1203"/>
      <c r="BE6" s="1203"/>
      <c r="BF6" s="1203"/>
      <c r="BG6" s="1203"/>
      <c r="BH6" s="1203"/>
      <c r="BI6" s="1203"/>
      <c r="BJ6" s="1203"/>
      <c r="BK6" s="1203"/>
      <c r="BL6" s="1203"/>
      <c r="BM6" s="1203"/>
      <c r="BN6" s="1203"/>
      <c r="BO6" s="1203"/>
      <c r="BP6" s="1203"/>
      <c r="BQ6" s="1203"/>
      <c r="BR6" s="1203"/>
      <c r="BS6" s="1203"/>
      <c r="BT6" s="1203"/>
      <c r="BU6" s="1203"/>
      <c r="BV6" s="1203"/>
      <c r="BW6" s="1203"/>
      <c r="BX6" s="1203"/>
      <c r="BY6" s="1203"/>
      <c r="BZ6" s="1203"/>
      <c r="CA6" s="1203"/>
      <c r="CB6" s="1203"/>
      <c r="CC6" s="1203"/>
      <c r="CD6" s="1203"/>
      <c r="CE6" s="1203"/>
      <c r="CF6" s="1203"/>
      <c r="CG6" s="1203"/>
      <c r="CH6" s="1203"/>
      <c r="CI6" s="1203"/>
      <c r="CJ6" s="1203"/>
      <c r="CK6" s="1203"/>
      <c r="CL6" s="1203"/>
      <c r="CM6" s="1203"/>
      <c r="CN6" s="1203"/>
      <c r="CO6" s="1203"/>
      <c r="CP6" s="1203"/>
      <c r="CQ6" s="1203"/>
      <c r="CR6" s="1203"/>
      <c r="CS6" s="1203"/>
      <c r="CT6" s="1203"/>
      <c r="CU6" s="1203"/>
      <c r="CV6" s="1203"/>
      <c r="CW6" s="1203"/>
      <c r="CX6" s="1203"/>
      <c r="CY6" s="1203"/>
      <c r="CZ6" s="1203"/>
      <c r="DA6" s="1203"/>
      <c r="DB6" s="1203"/>
      <c r="DC6" s="1203"/>
      <c r="DD6" s="1203"/>
      <c r="DE6" s="1203"/>
    </row>
    <row r="7" spans="1:109" s="253" customFormat="1" x14ac:dyDescent="0.15">
      <c r="A7" s="1203"/>
      <c r="B7" s="1203"/>
      <c r="C7" s="1203"/>
      <c r="D7" s="1203"/>
      <c r="E7" s="1203"/>
      <c r="F7" s="1203"/>
      <c r="G7" s="1203"/>
      <c r="H7" s="1203"/>
      <c r="I7" s="1203"/>
      <c r="J7" s="1203"/>
      <c r="K7" s="1203"/>
      <c r="L7" s="1203"/>
      <c r="M7" s="1203"/>
      <c r="N7" s="1203"/>
      <c r="O7" s="1203"/>
      <c r="P7" s="1203"/>
      <c r="Q7" s="1203"/>
      <c r="R7" s="1203"/>
      <c r="S7" s="1203"/>
      <c r="T7" s="1203"/>
      <c r="U7" s="1203"/>
      <c r="V7" s="1203"/>
      <c r="W7" s="1203"/>
      <c r="X7" s="1203"/>
      <c r="Y7" s="1203"/>
      <c r="Z7" s="1203"/>
      <c r="AA7" s="1203"/>
      <c r="AB7" s="1203"/>
      <c r="AC7" s="1203"/>
      <c r="AD7" s="1203"/>
      <c r="AE7" s="1203"/>
      <c r="AF7" s="1203"/>
      <c r="AG7" s="1203"/>
      <c r="AH7" s="1203"/>
      <c r="AI7" s="1203"/>
      <c r="AJ7" s="1203"/>
      <c r="AK7" s="1203"/>
      <c r="AL7" s="1203"/>
      <c r="AM7" s="1203"/>
      <c r="AN7" s="1203"/>
      <c r="AO7" s="1203"/>
      <c r="AP7" s="1203"/>
      <c r="AQ7" s="1203"/>
      <c r="AR7" s="1203"/>
      <c r="AS7" s="1203"/>
      <c r="AT7" s="1203"/>
      <c r="AU7" s="1203"/>
      <c r="AV7" s="1203"/>
      <c r="AW7" s="1203"/>
      <c r="AX7" s="1203"/>
      <c r="AY7" s="1203"/>
      <c r="AZ7" s="1203"/>
      <c r="BA7" s="1203"/>
      <c r="BB7" s="1203"/>
      <c r="BC7" s="1203"/>
      <c r="BD7" s="1203"/>
      <c r="BE7" s="1203"/>
      <c r="BF7" s="1203"/>
      <c r="BG7" s="1203"/>
      <c r="BH7" s="1203"/>
      <c r="BI7" s="1203"/>
      <c r="BJ7" s="1203"/>
      <c r="BK7" s="1203"/>
      <c r="BL7" s="1203"/>
      <c r="BM7" s="1203"/>
      <c r="BN7" s="1203"/>
      <c r="BO7" s="1203"/>
      <c r="BP7" s="1203"/>
      <c r="BQ7" s="1203"/>
      <c r="BR7" s="1203"/>
      <c r="BS7" s="1203"/>
      <c r="BT7" s="1203"/>
      <c r="BU7" s="1203"/>
      <c r="BV7" s="1203"/>
      <c r="BW7" s="1203"/>
      <c r="BX7" s="1203"/>
      <c r="BY7" s="1203"/>
      <c r="BZ7" s="1203"/>
      <c r="CA7" s="1203"/>
      <c r="CB7" s="1203"/>
      <c r="CC7" s="1203"/>
      <c r="CD7" s="1203"/>
      <c r="CE7" s="1203"/>
      <c r="CF7" s="1203"/>
      <c r="CG7" s="1203"/>
      <c r="CH7" s="1203"/>
      <c r="CI7" s="1203"/>
      <c r="CJ7" s="1203"/>
      <c r="CK7" s="1203"/>
      <c r="CL7" s="1203"/>
      <c r="CM7" s="1203"/>
      <c r="CN7" s="1203"/>
      <c r="CO7" s="1203"/>
      <c r="CP7" s="1203"/>
      <c r="CQ7" s="1203"/>
      <c r="CR7" s="1203"/>
      <c r="CS7" s="1203"/>
      <c r="CT7" s="1203"/>
      <c r="CU7" s="1203"/>
      <c r="CV7" s="1203"/>
      <c r="CW7" s="1203"/>
      <c r="CX7" s="1203"/>
      <c r="CY7" s="1203"/>
      <c r="CZ7" s="1203"/>
      <c r="DA7" s="1203"/>
      <c r="DB7" s="1203"/>
      <c r="DC7" s="1203"/>
      <c r="DD7" s="1203"/>
      <c r="DE7" s="1203"/>
    </row>
    <row r="8" spans="1:109" s="253" customFormat="1" x14ac:dyDescent="0.15">
      <c r="A8" s="1203"/>
      <c r="B8" s="1203"/>
      <c r="C8" s="1203"/>
      <c r="D8" s="1203"/>
      <c r="E8" s="1203"/>
      <c r="F8" s="1203"/>
      <c r="G8" s="1203"/>
      <c r="H8" s="1203"/>
      <c r="I8" s="1203"/>
      <c r="J8" s="1203"/>
      <c r="K8" s="1203"/>
      <c r="L8" s="1203"/>
      <c r="M8" s="1203"/>
      <c r="N8" s="1203"/>
      <c r="O8" s="1203"/>
      <c r="P8" s="1203"/>
      <c r="Q8" s="1203"/>
      <c r="R8" s="1203"/>
      <c r="S8" s="1203"/>
      <c r="T8" s="1203"/>
      <c r="U8" s="1203"/>
      <c r="V8" s="1203"/>
      <c r="W8" s="1203"/>
      <c r="X8" s="1203"/>
      <c r="Y8" s="1203"/>
      <c r="Z8" s="1203"/>
      <c r="AA8" s="1203"/>
      <c r="AB8" s="1203"/>
      <c r="AC8" s="1203"/>
      <c r="AD8" s="1203"/>
      <c r="AE8" s="1203"/>
      <c r="AF8" s="1203"/>
      <c r="AG8" s="1203"/>
      <c r="AH8" s="1203"/>
      <c r="AI8" s="1203"/>
      <c r="AJ8" s="1203"/>
      <c r="AK8" s="1203"/>
      <c r="AL8" s="1203"/>
      <c r="AM8" s="1203"/>
      <c r="AN8" s="1203"/>
      <c r="AO8" s="1203"/>
      <c r="AP8" s="1203"/>
      <c r="AQ8" s="1203"/>
      <c r="AR8" s="1203"/>
      <c r="AS8" s="1203"/>
      <c r="AT8" s="1203"/>
      <c r="AU8" s="1203"/>
      <c r="AV8" s="1203"/>
      <c r="AW8" s="1203"/>
      <c r="AX8" s="1203"/>
      <c r="AY8" s="1203"/>
      <c r="AZ8" s="1203"/>
      <c r="BA8" s="1203"/>
      <c r="BB8" s="1203"/>
      <c r="BC8" s="1203"/>
      <c r="BD8" s="1203"/>
      <c r="BE8" s="1203"/>
      <c r="BF8" s="1203"/>
      <c r="BG8" s="1203"/>
      <c r="BH8" s="1203"/>
      <c r="BI8" s="1203"/>
      <c r="BJ8" s="1203"/>
      <c r="BK8" s="1203"/>
      <c r="BL8" s="1203"/>
      <c r="BM8" s="1203"/>
      <c r="BN8" s="1203"/>
      <c r="BO8" s="1203"/>
      <c r="BP8" s="1203"/>
      <c r="BQ8" s="1203"/>
      <c r="BR8" s="1203"/>
      <c r="BS8" s="1203"/>
      <c r="BT8" s="1203"/>
      <c r="BU8" s="1203"/>
      <c r="BV8" s="1203"/>
      <c r="BW8" s="1203"/>
      <c r="BX8" s="1203"/>
      <c r="BY8" s="1203"/>
      <c r="BZ8" s="1203"/>
      <c r="CA8" s="1203"/>
      <c r="CB8" s="1203"/>
      <c r="CC8" s="1203"/>
      <c r="CD8" s="1203"/>
      <c r="CE8" s="1203"/>
      <c r="CF8" s="1203"/>
      <c r="CG8" s="1203"/>
      <c r="CH8" s="1203"/>
      <c r="CI8" s="1203"/>
      <c r="CJ8" s="1203"/>
      <c r="CK8" s="1203"/>
      <c r="CL8" s="1203"/>
      <c r="CM8" s="1203"/>
      <c r="CN8" s="1203"/>
      <c r="CO8" s="1203"/>
      <c r="CP8" s="1203"/>
      <c r="CQ8" s="1203"/>
      <c r="CR8" s="1203"/>
      <c r="CS8" s="1203"/>
      <c r="CT8" s="1203"/>
      <c r="CU8" s="1203"/>
      <c r="CV8" s="1203"/>
      <c r="CW8" s="1203"/>
      <c r="CX8" s="1203"/>
      <c r="CY8" s="1203"/>
      <c r="CZ8" s="1203"/>
      <c r="DA8" s="1203"/>
      <c r="DB8" s="1203"/>
      <c r="DC8" s="1203"/>
      <c r="DD8" s="1203"/>
      <c r="DE8" s="1203"/>
    </row>
    <row r="9" spans="1:109" s="253" customFormat="1" x14ac:dyDescent="0.15">
      <c r="A9" s="1203"/>
      <c r="B9" s="1203"/>
      <c r="C9" s="1203"/>
      <c r="D9" s="1203"/>
      <c r="E9" s="1203"/>
      <c r="F9" s="1203"/>
      <c r="G9" s="1203"/>
      <c r="H9" s="1203"/>
      <c r="I9" s="1203"/>
      <c r="J9" s="1203"/>
      <c r="K9" s="1203"/>
      <c r="L9" s="1203"/>
      <c r="M9" s="1203"/>
      <c r="N9" s="1203"/>
      <c r="O9" s="1203"/>
      <c r="P9" s="1203"/>
      <c r="Q9" s="1203"/>
      <c r="R9" s="1203"/>
      <c r="S9" s="1203"/>
      <c r="T9" s="1203"/>
      <c r="U9" s="1203"/>
      <c r="V9" s="1203"/>
      <c r="W9" s="1203"/>
      <c r="X9" s="1203"/>
      <c r="Y9" s="1203"/>
      <c r="Z9" s="1203"/>
      <c r="AA9" s="1203"/>
      <c r="AB9" s="1203"/>
      <c r="AC9" s="1203"/>
      <c r="AD9" s="1203"/>
      <c r="AE9" s="1203"/>
      <c r="AF9" s="1203"/>
      <c r="AG9" s="1203"/>
      <c r="AH9" s="1203"/>
      <c r="AI9" s="1203"/>
      <c r="AJ9" s="1203"/>
      <c r="AK9" s="1203"/>
      <c r="AL9" s="1203"/>
      <c r="AM9" s="1203"/>
      <c r="AN9" s="1203"/>
      <c r="AO9" s="1203"/>
      <c r="AP9" s="1203"/>
      <c r="AQ9" s="1203"/>
      <c r="AR9" s="1203"/>
      <c r="AS9" s="1203"/>
      <c r="AT9" s="1203"/>
      <c r="AU9" s="1203"/>
      <c r="AV9" s="1203"/>
      <c r="AW9" s="1203"/>
      <c r="AX9" s="1203"/>
      <c r="AY9" s="1203"/>
      <c r="AZ9" s="1203"/>
      <c r="BA9" s="1203"/>
      <c r="BB9" s="1203"/>
      <c r="BC9" s="1203"/>
      <c r="BD9" s="1203"/>
      <c r="BE9" s="1203"/>
      <c r="BF9" s="1203"/>
      <c r="BG9" s="1203"/>
      <c r="BH9" s="1203"/>
      <c r="BI9" s="1203"/>
      <c r="BJ9" s="1203"/>
      <c r="BK9" s="1203"/>
      <c r="BL9" s="1203"/>
      <c r="BM9" s="1203"/>
      <c r="BN9" s="1203"/>
      <c r="BO9" s="1203"/>
      <c r="BP9" s="1203"/>
      <c r="BQ9" s="1203"/>
      <c r="BR9" s="1203"/>
      <c r="BS9" s="1203"/>
      <c r="BT9" s="1203"/>
      <c r="BU9" s="1203"/>
      <c r="BV9" s="1203"/>
      <c r="BW9" s="1203"/>
      <c r="BX9" s="1203"/>
      <c r="BY9" s="1203"/>
      <c r="BZ9" s="1203"/>
      <c r="CA9" s="1203"/>
      <c r="CB9" s="1203"/>
      <c r="CC9" s="1203"/>
      <c r="CD9" s="1203"/>
      <c r="CE9" s="1203"/>
      <c r="CF9" s="1203"/>
      <c r="CG9" s="1203"/>
      <c r="CH9" s="1203"/>
      <c r="CI9" s="1203"/>
      <c r="CJ9" s="1203"/>
      <c r="CK9" s="1203"/>
      <c r="CL9" s="1203"/>
      <c r="CM9" s="1203"/>
      <c r="CN9" s="1203"/>
      <c r="CO9" s="1203"/>
      <c r="CP9" s="1203"/>
      <c r="CQ9" s="1203"/>
      <c r="CR9" s="1203"/>
      <c r="CS9" s="1203"/>
      <c r="CT9" s="1203"/>
      <c r="CU9" s="1203"/>
      <c r="CV9" s="1203"/>
      <c r="CW9" s="1203"/>
      <c r="CX9" s="1203"/>
      <c r="CY9" s="1203"/>
      <c r="CZ9" s="1203"/>
      <c r="DA9" s="1203"/>
      <c r="DB9" s="1203"/>
      <c r="DC9" s="1203"/>
      <c r="DD9" s="1203"/>
      <c r="DE9" s="1203"/>
    </row>
    <row r="10" spans="1:109" s="253" customFormat="1" x14ac:dyDescent="0.15">
      <c r="A10" s="1203"/>
      <c r="B10" s="1203"/>
      <c r="C10" s="1203"/>
      <c r="D10" s="1203"/>
      <c r="E10" s="1203"/>
      <c r="F10" s="1203"/>
      <c r="G10" s="1203"/>
      <c r="H10" s="1203"/>
      <c r="I10" s="1203"/>
      <c r="J10" s="1203"/>
      <c r="K10" s="1203"/>
      <c r="L10" s="1203"/>
      <c r="M10" s="1203"/>
      <c r="N10" s="1203"/>
      <c r="O10" s="1203"/>
      <c r="P10" s="1203"/>
      <c r="Q10" s="1203"/>
      <c r="R10" s="1203"/>
      <c r="S10" s="1203"/>
      <c r="T10" s="1203"/>
      <c r="U10" s="1203"/>
      <c r="V10" s="1203"/>
      <c r="W10" s="1203"/>
      <c r="X10" s="1203"/>
      <c r="Y10" s="1203"/>
      <c r="Z10" s="1203"/>
      <c r="AA10" s="1203"/>
      <c r="AB10" s="1203"/>
      <c r="AC10" s="1203"/>
      <c r="AD10" s="1203"/>
      <c r="AE10" s="1203"/>
      <c r="AF10" s="1203"/>
      <c r="AG10" s="1203"/>
      <c r="AH10" s="1203"/>
      <c r="AI10" s="1203"/>
      <c r="AJ10" s="1203"/>
      <c r="AK10" s="1203"/>
      <c r="AL10" s="1203"/>
      <c r="AM10" s="1203"/>
      <c r="AN10" s="1203"/>
      <c r="AO10" s="1203"/>
      <c r="AP10" s="1203"/>
      <c r="AQ10" s="1203"/>
      <c r="AR10" s="1203"/>
      <c r="AS10" s="1203"/>
      <c r="AT10" s="1203"/>
      <c r="AU10" s="1203"/>
      <c r="AV10" s="1203"/>
      <c r="AW10" s="1203"/>
      <c r="AX10" s="1203"/>
      <c r="AY10" s="1203"/>
      <c r="AZ10" s="1203"/>
      <c r="BA10" s="1203"/>
      <c r="BB10" s="1203"/>
      <c r="BC10" s="1203"/>
      <c r="BD10" s="1203"/>
      <c r="BE10" s="1203"/>
      <c r="BF10" s="1203"/>
      <c r="BG10" s="1203"/>
      <c r="BH10" s="1203"/>
      <c r="BI10" s="1203"/>
      <c r="BJ10" s="1203"/>
      <c r="BK10" s="1203"/>
      <c r="BL10" s="1203"/>
      <c r="BM10" s="1203"/>
      <c r="BN10" s="1203"/>
      <c r="BO10" s="1203"/>
      <c r="BP10" s="1203"/>
      <c r="BQ10" s="1203"/>
      <c r="BR10" s="1203"/>
      <c r="BS10" s="1203"/>
      <c r="BT10" s="1203"/>
      <c r="BU10" s="1203"/>
      <c r="BV10" s="1203"/>
      <c r="BW10" s="1203"/>
      <c r="BX10" s="1203"/>
      <c r="BY10" s="1203"/>
      <c r="BZ10" s="1203"/>
      <c r="CA10" s="1203"/>
      <c r="CB10" s="1203"/>
      <c r="CC10" s="1203"/>
      <c r="CD10" s="1203"/>
      <c r="CE10" s="1203"/>
      <c r="CF10" s="1203"/>
      <c r="CG10" s="1203"/>
      <c r="CH10" s="1203"/>
      <c r="CI10" s="1203"/>
      <c r="CJ10" s="1203"/>
      <c r="CK10" s="1203"/>
      <c r="CL10" s="1203"/>
      <c r="CM10" s="1203"/>
      <c r="CN10" s="1203"/>
      <c r="CO10" s="1203"/>
      <c r="CP10" s="1203"/>
      <c r="CQ10" s="1203"/>
      <c r="CR10" s="1203"/>
      <c r="CS10" s="1203"/>
      <c r="CT10" s="1203"/>
      <c r="CU10" s="1203"/>
      <c r="CV10" s="1203"/>
      <c r="CW10" s="1203"/>
      <c r="CX10" s="1203"/>
      <c r="CY10" s="1203"/>
      <c r="CZ10" s="1203"/>
      <c r="DA10" s="1203"/>
      <c r="DB10" s="1203"/>
      <c r="DC10" s="1203"/>
      <c r="DD10" s="1203"/>
      <c r="DE10" s="1203"/>
    </row>
    <row r="11" spans="1:109" s="253" customFormat="1" x14ac:dyDescent="0.15">
      <c r="A11" s="1203"/>
      <c r="B11" s="1203"/>
      <c r="C11" s="1203"/>
      <c r="D11" s="1203"/>
      <c r="E11" s="1203"/>
      <c r="F11" s="1203"/>
      <c r="G11" s="1203"/>
      <c r="H11" s="1203"/>
      <c r="I11" s="1203"/>
      <c r="J11" s="1203"/>
      <c r="K11" s="1203"/>
      <c r="L11" s="1203"/>
      <c r="M11" s="1203"/>
      <c r="N11" s="1203"/>
      <c r="O11" s="1203"/>
      <c r="P11" s="1203"/>
      <c r="Q11" s="1203"/>
      <c r="R11" s="1203"/>
      <c r="S11" s="1203"/>
      <c r="T11" s="1203"/>
      <c r="U11" s="1203"/>
      <c r="V11" s="1203"/>
      <c r="W11" s="1203"/>
      <c r="X11" s="1203"/>
      <c r="Y11" s="1203"/>
      <c r="Z11" s="1203"/>
      <c r="AA11" s="1203"/>
      <c r="AB11" s="1203"/>
      <c r="AC11" s="1203"/>
      <c r="AD11" s="1203"/>
      <c r="AE11" s="1203"/>
      <c r="AF11" s="1203"/>
      <c r="AG11" s="1203"/>
      <c r="AH11" s="1203"/>
      <c r="AI11" s="1203"/>
      <c r="AJ11" s="1203"/>
      <c r="AK11" s="1203"/>
      <c r="AL11" s="1203"/>
      <c r="AM11" s="1203"/>
      <c r="AN11" s="1203"/>
      <c r="AO11" s="1203"/>
      <c r="AP11" s="1203"/>
      <c r="AQ11" s="1203"/>
      <c r="AR11" s="1203"/>
      <c r="AS11" s="1203"/>
      <c r="AT11" s="1203"/>
      <c r="AU11" s="1203"/>
      <c r="AV11" s="1203"/>
      <c r="AW11" s="1203"/>
      <c r="AX11" s="1203"/>
      <c r="AY11" s="1203"/>
      <c r="AZ11" s="1203"/>
      <c r="BA11" s="1203"/>
      <c r="BB11" s="1203"/>
      <c r="BC11" s="1203"/>
      <c r="BD11" s="1203"/>
      <c r="BE11" s="1203"/>
      <c r="BF11" s="1203"/>
      <c r="BG11" s="1203"/>
      <c r="BH11" s="1203"/>
      <c r="BI11" s="1203"/>
      <c r="BJ11" s="1203"/>
      <c r="BK11" s="1203"/>
      <c r="BL11" s="1203"/>
      <c r="BM11" s="1203"/>
      <c r="BN11" s="1203"/>
      <c r="BO11" s="1203"/>
      <c r="BP11" s="1203"/>
      <c r="BQ11" s="1203"/>
      <c r="BR11" s="1203"/>
      <c r="BS11" s="1203"/>
      <c r="BT11" s="1203"/>
      <c r="BU11" s="1203"/>
      <c r="BV11" s="1203"/>
      <c r="BW11" s="1203"/>
      <c r="BX11" s="1203"/>
      <c r="BY11" s="1203"/>
      <c r="BZ11" s="1203"/>
      <c r="CA11" s="1203"/>
      <c r="CB11" s="1203"/>
      <c r="CC11" s="1203"/>
      <c r="CD11" s="1203"/>
      <c r="CE11" s="1203"/>
      <c r="CF11" s="1203"/>
      <c r="CG11" s="1203"/>
      <c r="CH11" s="1203"/>
      <c r="CI11" s="1203"/>
      <c r="CJ11" s="1203"/>
      <c r="CK11" s="1203"/>
      <c r="CL11" s="1203"/>
      <c r="CM11" s="1203"/>
      <c r="CN11" s="1203"/>
      <c r="CO11" s="1203"/>
      <c r="CP11" s="1203"/>
      <c r="CQ11" s="1203"/>
      <c r="CR11" s="1203"/>
      <c r="CS11" s="1203"/>
      <c r="CT11" s="1203"/>
      <c r="CU11" s="1203"/>
      <c r="CV11" s="1203"/>
      <c r="CW11" s="1203"/>
      <c r="CX11" s="1203"/>
      <c r="CY11" s="1203"/>
      <c r="CZ11" s="1203"/>
      <c r="DA11" s="1203"/>
      <c r="DB11" s="1203"/>
      <c r="DC11" s="1203"/>
      <c r="DD11" s="1203"/>
      <c r="DE11" s="1203"/>
    </row>
    <row r="12" spans="1:109" s="253" customFormat="1" x14ac:dyDescent="0.15">
      <c r="A12" s="1203"/>
      <c r="B12" s="1203"/>
      <c r="C12" s="1203"/>
      <c r="D12" s="1203"/>
      <c r="E12" s="1203"/>
      <c r="F12" s="1203"/>
      <c r="G12" s="1203"/>
      <c r="H12" s="1203"/>
      <c r="I12" s="1203"/>
      <c r="J12" s="1203"/>
      <c r="K12" s="1203"/>
      <c r="L12" s="1203"/>
      <c r="M12" s="1203"/>
      <c r="N12" s="1203"/>
      <c r="O12" s="1203"/>
      <c r="P12" s="1203"/>
      <c r="Q12" s="1203"/>
      <c r="R12" s="1203"/>
      <c r="S12" s="1203"/>
      <c r="T12" s="1203"/>
      <c r="U12" s="1203"/>
      <c r="V12" s="1203"/>
      <c r="W12" s="1203"/>
      <c r="X12" s="1203"/>
      <c r="Y12" s="1203"/>
      <c r="Z12" s="1203"/>
      <c r="AA12" s="1203"/>
      <c r="AB12" s="1203"/>
      <c r="AC12" s="1203"/>
      <c r="AD12" s="1203"/>
      <c r="AE12" s="1203"/>
      <c r="AF12" s="1203"/>
      <c r="AG12" s="1203"/>
      <c r="AH12" s="1203"/>
      <c r="AI12" s="1203"/>
      <c r="AJ12" s="1203"/>
      <c r="AK12" s="1203"/>
      <c r="AL12" s="1203"/>
      <c r="AM12" s="1203"/>
      <c r="AN12" s="1203"/>
      <c r="AO12" s="1203"/>
      <c r="AP12" s="1203"/>
      <c r="AQ12" s="1203"/>
      <c r="AR12" s="1203"/>
      <c r="AS12" s="1203"/>
      <c r="AT12" s="1203"/>
      <c r="AU12" s="1203"/>
      <c r="AV12" s="1203"/>
      <c r="AW12" s="1203"/>
      <c r="AX12" s="1203"/>
      <c r="AY12" s="1203"/>
      <c r="AZ12" s="1203"/>
      <c r="BA12" s="1203"/>
      <c r="BB12" s="1203"/>
      <c r="BC12" s="1203"/>
      <c r="BD12" s="1203"/>
      <c r="BE12" s="1203"/>
      <c r="BF12" s="1203"/>
      <c r="BG12" s="1203"/>
      <c r="BH12" s="1203"/>
      <c r="BI12" s="1203"/>
      <c r="BJ12" s="1203"/>
      <c r="BK12" s="1203"/>
      <c r="BL12" s="1203"/>
      <c r="BM12" s="1203"/>
      <c r="BN12" s="1203"/>
      <c r="BO12" s="1203"/>
      <c r="BP12" s="1203"/>
      <c r="BQ12" s="1203"/>
      <c r="BR12" s="1203"/>
      <c r="BS12" s="1203"/>
      <c r="BT12" s="1203"/>
      <c r="BU12" s="1203"/>
      <c r="BV12" s="1203"/>
      <c r="BW12" s="1203"/>
      <c r="BX12" s="1203"/>
      <c r="BY12" s="1203"/>
      <c r="BZ12" s="1203"/>
      <c r="CA12" s="1203"/>
      <c r="CB12" s="1203"/>
      <c r="CC12" s="1203"/>
      <c r="CD12" s="1203"/>
      <c r="CE12" s="1203"/>
      <c r="CF12" s="1203"/>
      <c r="CG12" s="1203"/>
      <c r="CH12" s="1203"/>
      <c r="CI12" s="1203"/>
      <c r="CJ12" s="1203"/>
      <c r="CK12" s="1203"/>
      <c r="CL12" s="1203"/>
      <c r="CM12" s="1203"/>
      <c r="CN12" s="1203"/>
      <c r="CO12" s="1203"/>
      <c r="CP12" s="1203"/>
      <c r="CQ12" s="1203"/>
      <c r="CR12" s="1203"/>
      <c r="CS12" s="1203"/>
      <c r="CT12" s="1203"/>
      <c r="CU12" s="1203"/>
      <c r="CV12" s="1203"/>
      <c r="CW12" s="1203"/>
      <c r="CX12" s="1203"/>
      <c r="CY12" s="1203"/>
      <c r="CZ12" s="1203"/>
      <c r="DA12" s="1203"/>
      <c r="DB12" s="1203"/>
      <c r="DC12" s="1203"/>
      <c r="DD12" s="1203"/>
      <c r="DE12" s="1203"/>
    </row>
    <row r="13" spans="1:109" s="253" customFormat="1" x14ac:dyDescent="0.15">
      <c r="A13" s="1203"/>
      <c r="B13" s="1203"/>
      <c r="C13" s="1203"/>
      <c r="D13" s="1203"/>
      <c r="E13" s="1203"/>
      <c r="F13" s="1203"/>
      <c r="G13" s="1203"/>
      <c r="H13" s="1203"/>
      <c r="I13" s="1203"/>
      <c r="J13" s="1203"/>
      <c r="K13" s="1203"/>
      <c r="L13" s="1203"/>
      <c r="M13" s="1203"/>
      <c r="N13" s="1203"/>
      <c r="O13" s="1203"/>
      <c r="P13" s="1203"/>
      <c r="Q13" s="1203"/>
      <c r="R13" s="1203"/>
      <c r="S13" s="1203"/>
      <c r="T13" s="1203"/>
      <c r="U13" s="1203"/>
      <c r="V13" s="1203"/>
      <c r="W13" s="1203"/>
      <c r="X13" s="1203"/>
      <c r="Y13" s="1203"/>
      <c r="Z13" s="1203"/>
      <c r="AA13" s="1203"/>
      <c r="AB13" s="1203"/>
      <c r="AC13" s="1203"/>
      <c r="AD13" s="1203"/>
      <c r="AE13" s="1203"/>
      <c r="AF13" s="1203"/>
      <c r="AG13" s="1203"/>
      <c r="AH13" s="1203"/>
      <c r="AI13" s="1203"/>
      <c r="AJ13" s="1203"/>
      <c r="AK13" s="1203"/>
      <c r="AL13" s="1203"/>
      <c r="AM13" s="1203"/>
      <c r="AN13" s="1203"/>
      <c r="AO13" s="1203"/>
      <c r="AP13" s="1203"/>
      <c r="AQ13" s="1203"/>
      <c r="AR13" s="1203"/>
      <c r="AS13" s="1203"/>
      <c r="AT13" s="1203"/>
      <c r="AU13" s="1203"/>
      <c r="AV13" s="1203"/>
      <c r="AW13" s="1203"/>
      <c r="AX13" s="1203"/>
      <c r="AY13" s="1203"/>
      <c r="AZ13" s="1203"/>
      <c r="BA13" s="1203"/>
      <c r="BB13" s="1203"/>
      <c r="BC13" s="1203"/>
      <c r="BD13" s="1203"/>
      <c r="BE13" s="1203"/>
      <c r="BF13" s="1203"/>
      <c r="BG13" s="1203"/>
      <c r="BH13" s="1203"/>
      <c r="BI13" s="1203"/>
      <c r="BJ13" s="1203"/>
      <c r="BK13" s="1203"/>
      <c r="BL13" s="1203"/>
      <c r="BM13" s="1203"/>
      <c r="BN13" s="1203"/>
      <c r="BO13" s="1203"/>
      <c r="BP13" s="1203"/>
      <c r="BQ13" s="1203"/>
      <c r="BR13" s="1203"/>
      <c r="BS13" s="1203"/>
      <c r="BT13" s="1203"/>
      <c r="BU13" s="1203"/>
      <c r="BV13" s="1203"/>
      <c r="BW13" s="1203"/>
      <c r="BX13" s="1203"/>
      <c r="BY13" s="1203"/>
      <c r="BZ13" s="1203"/>
      <c r="CA13" s="1203"/>
      <c r="CB13" s="1203"/>
      <c r="CC13" s="1203"/>
      <c r="CD13" s="1203"/>
      <c r="CE13" s="1203"/>
      <c r="CF13" s="1203"/>
      <c r="CG13" s="1203"/>
      <c r="CH13" s="1203"/>
      <c r="CI13" s="1203"/>
      <c r="CJ13" s="1203"/>
      <c r="CK13" s="1203"/>
      <c r="CL13" s="1203"/>
      <c r="CM13" s="1203"/>
      <c r="CN13" s="1203"/>
      <c r="CO13" s="1203"/>
      <c r="CP13" s="1203"/>
      <c r="CQ13" s="1203"/>
      <c r="CR13" s="1203"/>
      <c r="CS13" s="1203"/>
      <c r="CT13" s="1203"/>
      <c r="CU13" s="1203"/>
      <c r="CV13" s="1203"/>
      <c r="CW13" s="1203"/>
      <c r="CX13" s="1203"/>
      <c r="CY13" s="1203"/>
      <c r="CZ13" s="1203"/>
      <c r="DA13" s="1203"/>
      <c r="DB13" s="1203"/>
      <c r="DC13" s="1203"/>
      <c r="DD13" s="1203"/>
      <c r="DE13" s="1203"/>
    </row>
    <row r="14" spans="1:109" s="253" customFormat="1" x14ac:dyDescent="0.15">
      <c r="A14" s="1203"/>
      <c r="B14" s="1203"/>
      <c r="C14" s="1203"/>
      <c r="D14" s="1203"/>
      <c r="E14" s="1203"/>
      <c r="F14" s="1203"/>
      <c r="G14" s="1203"/>
      <c r="H14" s="1203"/>
      <c r="I14" s="1203"/>
      <c r="J14" s="1203"/>
      <c r="K14" s="1203"/>
      <c r="L14" s="1203"/>
      <c r="M14" s="1203"/>
      <c r="N14" s="1203"/>
      <c r="O14" s="1203"/>
      <c r="P14" s="1203"/>
      <c r="Q14" s="1203"/>
      <c r="R14" s="1203"/>
      <c r="S14" s="1203"/>
      <c r="T14" s="1203"/>
      <c r="U14" s="1203"/>
      <c r="V14" s="1203"/>
      <c r="W14" s="1203"/>
      <c r="X14" s="1203"/>
      <c r="Y14" s="1203"/>
      <c r="Z14" s="1203"/>
      <c r="AA14" s="1203"/>
      <c r="AB14" s="1203"/>
      <c r="AC14" s="1203"/>
      <c r="AD14" s="1203"/>
      <c r="AE14" s="1203"/>
      <c r="AF14" s="1203"/>
      <c r="AG14" s="1203"/>
      <c r="AH14" s="1203"/>
      <c r="AI14" s="1203"/>
      <c r="AJ14" s="1203"/>
      <c r="AK14" s="1203"/>
      <c r="AL14" s="1203"/>
      <c r="AM14" s="1203"/>
      <c r="AN14" s="1203"/>
      <c r="AO14" s="1203"/>
      <c r="AP14" s="1203"/>
      <c r="AQ14" s="1203"/>
      <c r="AR14" s="1203"/>
      <c r="AS14" s="1203"/>
      <c r="AT14" s="1203"/>
      <c r="AU14" s="1203"/>
      <c r="AV14" s="1203"/>
      <c r="AW14" s="1203"/>
      <c r="AX14" s="1203"/>
      <c r="AY14" s="1203"/>
      <c r="AZ14" s="1203"/>
      <c r="BA14" s="1203"/>
      <c r="BB14" s="1203"/>
      <c r="BC14" s="1203"/>
      <c r="BD14" s="1203"/>
      <c r="BE14" s="1203"/>
      <c r="BF14" s="1203"/>
      <c r="BG14" s="1203"/>
      <c r="BH14" s="1203"/>
      <c r="BI14" s="1203"/>
      <c r="BJ14" s="1203"/>
      <c r="BK14" s="1203"/>
      <c r="BL14" s="1203"/>
      <c r="BM14" s="1203"/>
      <c r="BN14" s="1203"/>
      <c r="BO14" s="1203"/>
      <c r="BP14" s="1203"/>
      <c r="BQ14" s="1203"/>
      <c r="BR14" s="1203"/>
      <c r="BS14" s="1203"/>
      <c r="BT14" s="1203"/>
      <c r="BU14" s="1203"/>
      <c r="BV14" s="1203"/>
      <c r="BW14" s="1203"/>
      <c r="BX14" s="1203"/>
      <c r="BY14" s="1203"/>
      <c r="BZ14" s="1203"/>
      <c r="CA14" s="1203"/>
      <c r="CB14" s="1203"/>
      <c r="CC14" s="1203"/>
      <c r="CD14" s="1203"/>
      <c r="CE14" s="1203"/>
      <c r="CF14" s="1203"/>
      <c r="CG14" s="1203"/>
      <c r="CH14" s="1203"/>
      <c r="CI14" s="1203"/>
      <c r="CJ14" s="1203"/>
      <c r="CK14" s="1203"/>
      <c r="CL14" s="1203"/>
      <c r="CM14" s="1203"/>
      <c r="CN14" s="1203"/>
      <c r="CO14" s="1203"/>
      <c r="CP14" s="1203"/>
      <c r="CQ14" s="1203"/>
      <c r="CR14" s="1203"/>
      <c r="CS14" s="1203"/>
      <c r="CT14" s="1203"/>
      <c r="CU14" s="1203"/>
      <c r="CV14" s="1203"/>
      <c r="CW14" s="1203"/>
      <c r="CX14" s="1203"/>
      <c r="CY14" s="1203"/>
      <c r="CZ14" s="1203"/>
      <c r="DA14" s="1203"/>
      <c r="DB14" s="1203"/>
      <c r="DC14" s="1203"/>
      <c r="DD14" s="1203"/>
      <c r="DE14" s="1203"/>
    </row>
    <row r="15" spans="1:109" s="253" customFormat="1" x14ac:dyDescent="0.15">
      <c r="A15" s="255"/>
      <c r="B15" s="1203"/>
      <c r="C15" s="1203"/>
      <c r="D15" s="1203"/>
      <c r="E15" s="1203"/>
      <c r="F15" s="1203"/>
      <c r="G15" s="1203"/>
      <c r="H15" s="1203"/>
      <c r="I15" s="1203"/>
      <c r="J15" s="1203"/>
      <c r="K15" s="1203"/>
      <c r="L15" s="1203"/>
      <c r="M15" s="1203"/>
      <c r="N15" s="1203"/>
      <c r="O15" s="1203"/>
      <c r="P15" s="1203"/>
      <c r="Q15" s="1203"/>
      <c r="R15" s="1203"/>
      <c r="S15" s="1203"/>
      <c r="T15" s="1203"/>
      <c r="U15" s="1203"/>
      <c r="V15" s="1203"/>
      <c r="W15" s="1203"/>
      <c r="X15" s="1203"/>
      <c r="Y15" s="1203"/>
      <c r="Z15" s="1203"/>
      <c r="AA15" s="1203"/>
      <c r="AB15" s="1203"/>
      <c r="AC15" s="1203"/>
      <c r="AD15" s="1203"/>
      <c r="AE15" s="1203"/>
      <c r="AF15" s="1203"/>
      <c r="AG15" s="1203"/>
      <c r="AH15" s="1203"/>
      <c r="AI15" s="1203"/>
      <c r="AJ15" s="1203"/>
      <c r="AK15" s="1203"/>
      <c r="AL15" s="1203"/>
      <c r="AM15" s="1203"/>
      <c r="AN15" s="1203"/>
      <c r="AO15" s="1203"/>
      <c r="AP15" s="1203"/>
      <c r="AQ15" s="1203"/>
      <c r="AR15" s="1203"/>
      <c r="AS15" s="1203"/>
      <c r="AT15" s="1203"/>
      <c r="AU15" s="1203"/>
      <c r="AV15" s="1203"/>
      <c r="AW15" s="1203"/>
      <c r="AX15" s="1203"/>
      <c r="AY15" s="1203"/>
      <c r="AZ15" s="1203"/>
      <c r="BA15" s="1203"/>
      <c r="BB15" s="1203"/>
      <c r="BC15" s="1203"/>
      <c r="BD15" s="1203"/>
      <c r="BE15" s="1203"/>
      <c r="BF15" s="1203"/>
      <c r="BG15" s="1203"/>
      <c r="BH15" s="1203"/>
      <c r="BI15" s="1203"/>
      <c r="BJ15" s="1203"/>
      <c r="BK15" s="1203"/>
      <c r="BL15" s="1203"/>
      <c r="BM15" s="1203"/>
      <c r="BN15" s="1203"/>
      <c r="BO15" s="1203"/>
      <c r="BP15" s="1203"/>
      <c r="BQ15" s="1203"/>
      <c r="BR15" s="1203"/>
      <c r="BS15" s="1203"/>
      <c r="BT15" s="1203"/>
      <c r="BU15" s="1203"/>
      <c r="BV15" s="1203"/>
      <c r="BW15" s="1203"/>
      <c r="BX15" s="1203"/>
      <c r="BY15" s="1203"/>
      <c r="BZ15" s="1203"/>
      <c r="CA15" s="1203"/>
      <c r="CB15" s="1203"/>
      <c r="CC15" s="1203"/>
      <c r="CD15" s="1203"/>
      <c r="CE15" s="1203"/>
      <c r="CF15" s="1203"/>
      <c r="CG15" s="1203"/>
      <c r="CH15" s="1203"/>
      <c r="CI15" s="1203"/>
      <c r="CJ15" s="1203"/>
      <c r="CK15" s="1203"/>
      <c r="CL15" s="1203"/>
      <c r="CM15" s="1203"/>
      <c r="CN15" s="1203"/>
      <c r="CO15" s="1203"/>
      <c r="CP15" s="1203"/>
      <c r="CQ15" s="1203"/>
      <c r="CR15" s="1203"/>
      <c r="CS15" s="1203"/>
      <c r="CT15" s="1203"/>
      <c r="CU15" s="1203"/>
      <c r="CV15" s="1203"/>
      <c r="CW15" s="1203"/>
      <c r="CX15" s="1203"/>
      <c r="CY15" s="1203"/>
      <c r="CZ15" s="1203"/>
      <c r="DA15" s="1203"/>
      <c r="DB15" s="1203"/>
      <c r="DC15" s="1203"/>
      <c r="DD15" s="1203"/>
      <c r="DE15" s="1203"/>
    </row>
    <row r="16" spans="1:109" s="253" customFormat="1" x14ac:dyDescent="0.15">
      <c r="A16" s="255"/>
      <c r="B16" s="1203"/>
      <c r="C16" s="1203"/>
      <c r="D16" s="1203"/>
      <c r="E16" s="1203"/>
      <c r="F16" s="1203"/>
      <c r="G16" s="1203"/>
      <c r="H16" s="1203"/>
      <c r="I16" s="1203"/>
      <c r="J16" s="1203"/>
      <c r="K16" s="1203"/>
      <c r="L16" s="1203"/>
      <c r="M16" s="1203"/>
      <c r="N16" s="1203"/>
      <c r="O16" s="1203"/>
      <c r="P16" s="1203"/>
      <c r="Q16" s="1203"/>
      <c r="R16" s="1203"/>
      <c r="S16" s="1203"/>
      <c r="T16" s="1203"/>
      <c r="U16" s="1203"/>
      <c r="V16" s="1203"/>
      <c r="W16" s="1203"/>
      <c r="X16" s="1203"/>
      <c r="Y16" s="1203"/>
      <c r="Z16" s="1203"/>
      <c r="AA16" s="1203"/>
      <c r="AB16" s="1203"/>
      <c r="AC16" s="1203"/>
      <c r="AD16" s="1203"/>
      <c r="AE16" s="1203"/>
      <c r="AF16" s="1203"/>
      <c r="AG16" s="1203"/>
      <c r="AH16" s="1203"/>
      <c r="AI16" s="1203"/>
      <c r="AJ16" s="1203"/>
      <c r="AK16" s="1203"/>
      <c r="AL16" s="1203"/>
      <c r="AM16" s="1203"/>
      <c r="AN16" s="1203"/>
      <c r="AO16" s="1203"/>
      <c r="AP16" s="1203"/>
      <c r="AQ16" s="1203"/>
      <c r="AR16" s="1203"/>
      <c r="AS16" s="1203"/>
      <c r="AT16" s="1203"/>
      <c r="AU16" s="1203"/>
      <c r="AV16" s="1203"/>
      <c r="AW16" s="1203"/>
      <c r="AX16" s="1203"/>
      <c r="AY16" s="1203"/>
      <c r="AZ16" s="1203"/>
      <c r="BA16" s="1203"/>
      <c r="BB16" s="1203"/>
      <c r="BC16" s="1203"/>
      <c r="BD16" s="1203"/>
      <c r="BE16" s="1203"/>
      <c r="BF16" s="1203"/>
      <c r="BG16" s="1203"/>
      <c r="BH16" s="1203"/>
      <c r="BI16" s="1203"/>
      <c r="BJ16" s="1203"/>
      <c r="BK16" s="1203"/>
      <c r="BL16" s="1203"/>
      <c r="BM16" s="1203"/>
      <c r="BN16" s="1203"/>
      <c r="BO16" s="1203"/>
      <c r="BP16" s="1203"/>
      <c r="BQ16" s="1203"/>
      <c r="BR16" s="1203"/>
      <c r="BS16" s="1203"/>
      <c r="BT16" s="1203"/>
      <c r="BU16" s="1203"/>
      <c r="BV16" s="1203"/>
      <c r="BW16" s="1203"/>
      <c r="BX16" s="1203"/>
      <c r="BY16" s="1203"/>
      <c r="BZ16" s="1203"/>
      <c r="CA16" s="1203"/>
      <c r="CB16" s="1203"/>
      <c r="CC16" s="1203"/>
      <c r="CD16" s="1203"/>
      <c r="CE16" s="1203"/>
      <c r="CF16" s="1203"/>
      <c r="CG16" s="1203"/>
      <c r="CH16" s="1203"/>
      <c r="CI16" s="1203"/>
      <c r="CJ16" s="1203"/>
      <c r="CK16" s="1203"/>
      <c r="CL16" s="1203"/>
      <c r="CM16" s="1203"/>
      <c r="CN16" s="1203"/>
      <c r="CO16" s="1203"/>
      <c r="CP16" s="1203"/>
      <c r="CQ16" s="1203"/>
      <c r="CR16" s="1203"/>
      <c r="CS16" s="1203"/>
      <c r="CT16" s="1203"/>
      <c r="CU16" s="1203"/>
      <c r="CV16" s="1203"/>
      <c r="CW16" s="1203"/>
      <c r="CX16" s="1203"/>
      <c r="CY16" s="1203"/>
      <c r="CZ16" s="1203"/>
      <c r="DA16" s="1203"/>
      <c r="DB16" s="1203"/>
      <c r="DC16" s="1203"/>
      <c r="DD16" s="1203"/>
      <c r="DE16" s="1203"/>
    </row>
    <row r="17" spans="1:109" s="253" customFormat="1" x14ac:dyDescent="0.15">
      <c r="A17" s="255"/>
      <c r="B17" s="1203"/>
      <c r="C17" s="1203"/>
      <c r="D17" s="1203"/>
      <c r="E17" s="1203"/>
      <c r="F17" s="1203"/>
      <c r="G17" s="1203"/>
      <c r="H17" s="1203"/>
      <c r="I17" s="1203"/>
      <c r="J17" s="1203"/>
      <c r="K17" s="1203"/>
      <c r="L17" s="1203"/>
      <c r="M17" s="1203"/>
      <c r="N17" s="1203"/>
      <c r="O17" s="1203"/>
      <c r="P17" s="1203"/>
      <c r="Q17" s="1203"/>
      <c r="R17" s="1203"/>
      <c r="S17" s="1203"/>
      <c r="T17" s="1203"/>
      <c r="U17" s="1203"/>
      <c r="V17" s="1203"/>
      <c r="W17" s="1203"/>
      <c r="X17" s="1203"/>
      <c r="Y17" s="1203"/>
      <c r="Z17" s="1203"/>
      <c r="AA17" s="1203"/>
      <c r="AB17" s="1203"/>
      <c r="AC17" s="1203"/>
      <c r="AD17" s="1203"/>
      <c r="AE17" s="1203"/>
      <c r="AF17" s="1203"/>
      <c r="AG17" s="1203"/>
      <c r="AH17" s="1203"/>
      <c r="AI17" s="1203"/>
      <c r="AJ17" s="1203"/>
      <c r="AK17" s="1203"/>
      <c r="AL17" s="1203"/>
      <c r="AM17" s="1203"/>
      <c r="AN17" s="1203"/>
      <c r="AO17" s="1203"/>
      <c r="AP17" s="1203"/>
      <c r="AQ17" s="1203"/>
      <c r="AR17" s="1203"/>
      <c r="AS17" s="1203"/>
      <c r="AT17" s="1203"/>
      <c r="AU17" s="1203"/>
      <c r="AV17" s="1203"/>
      <c r="AW17" s="1203"/>
      <c r="AX17" s="1203"/>
      <c r="AY17" s="1203"/>
      <c r="AZ17" s="1203"/>
      <c r="BA17" s="1203"/>
      <c r="BB17" s="1203"/>
      <c r="BC17" s="1203"/>
      <c r="BD17" s="1203"/>
      <c r="BE17" s="1203"/>
      <c r="BF17" s="1203"/>
      <c r="BG17" s="1203"/>
      <c r="BH17" s="1203"/>
      <c r="BI17" s="1203"/>
      <c r="BJ17" s="1203"/>
      <c r="BK17" s="1203"/>
      <c r="BL17" s="1203"/>
      <c r="BM17" s="1203"/>
      <c r="BN17" s="1203"/>
      <c r="BO17" s="1203"/>
      <c r="BP17" s="1203"/>
      <c r="BQ17" s="1203"/>
      <c r="BR17" s="1203"/>
      <c r="BS17" s="1203"/>
      <c r="BT17" s="1203"/>
      <c r="BU17" s="1203"/>
      <c r="BV17" s="1203"/>
      <c r="BW17" s="1203"/>
      <c r="BX17" s="1203"/>
      <c r="BY17" s="1203"/>
      <c r="BZ17" s="1203"/>
      <c r="CA17" s="1203"/>
      <c r="CB17" s="1203"/>
      <c r="CC17" s="1203"/>
      <c r="CD17" s="1203"/>
      <c r="CE17" s="1203"/>
      <c r="CF17" s="1203"/>
      <c r="CG17" s="1203"/>
      <c r="CH17" s="1203"/>
      <c r="CI17" s="1203"/>
      <c r="CJ17" s="1203"/>
      <c r="CK17" s="1203"/>
      <c r="CL17" s="1203"/>
      <c r="CM17" s="1203"/>
      <c r="CN17" s="1203"/>
      <c r="CO17" s="1203"/>
      <c r="CP17" s="1203"/>
      <c r="CQ17" s="1203"/>
      <c r="CR17" s="1203"/>
      <c r="CS17" s="1203"/>
      <c r="CT17" s="1203"/>
      <c r="CU17" s="1203"/>
      <c r="CV17" s="1203"/>
      <c r="CW17" s="1203"/>
      <c r="CX17" s="1203"/>
      <c r="CY17" s="1203"/>
      <c r="CZ17" s="1203"/>
      <c r="DA17" s="1203"/>
      <c r="DB17" s="1203"/>
      <c r="DC17" s="1203"/>
      <c r="DD17" s="1203"/>
      <c r="DE17" s="1203"/>
    </row>
    <row r="18" spans="1:109" s="253" customFormat="1" x14ac:dyDescent="0.15">
      <c r="A18" s="255"/>
      <c r="B18" s="1203"/>
      <c r="C18" s="1203"/>
      <c r="D18" s="1203"/>
      <c r="E18" s="1203"/>
      <c r="F18" s="1203"/>
      <c r="G18" s="1203"/>
      <c r="H18" s="1203"/>
      <c r="I18" s="1203"/>
      <c r="J18" s="1203"/>
      <c r="K18" s="1203"/>
      <c r="L18" s="1203"/>
      <c r="M18" s="1203"/>
      <c r="N18" s="1203"/>
      <c r="O18" s="1203"/>
      <c r="P18" s="1203"/>
      <c r="Q18" s="1203"/>
      <c r="R18" s="1203"/>
      <c r="S18" s="1203"/>
      <c r="T18" s="1203"/>
      <c r="U18" s="1203"/>
      <c r="V18" s="1203"/>
      <c r="W18" s="1203"/>
      <c r="X18" s="1203"/>
      <c r="Y18" s="1203"/>
      <c r="Z18" s="1203"/>
      <c r="AA18" s="1203"/>
      <c r="AB18" s="1203"/>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3"/>
      <c r="BU18" s="1203"/>
      <c r="BV18" s="1203"/>
      <c r="BW18" s="1203"/>
      <c r="BX18" s="1203"/>
      <c r="BY18" s="1203"/>
      <c r="BZ18" s="1203"/>
      <c r="CA18" s="1203"/>
      <c r="CB18" s="1203"/>
      <c r="CC18" s="1203"/>
      <c r="CD18" s="1203"/>
      <c r="CE18" s="1203"/>
      <c r="CF18" s="1203"/>
      <c r="CG18" s="1203"/>
      <c r="CH18" s="1203"/>
      <c r="CI18" s="1203"/>
      <c r="CJ18" s="1203"/>
      <c r="CK18" s="1203"/>
      <c r="CL18" s="1203"/>
      <c r="CM18" s="1203"/>
      <c r="CN18" s="1203"/>
      <c r="CO18" s="1203"/>
      <c r="CP18" s="1203"/>
      <c r="CQ18" s="1203"/>
      <c r="CR18" s="1203"/>
      <c r="CS18" s="1203"/>
      <c r="CT18" s="1203"/>
      <c r="CU18" s="1203"/>
      <c r="CV18" s="1203"/>
      <c r="CW18" s="1203"/>
      <c r="CX18" s="1203"/>
      <c r="CY18" s="1203"/>
      <c r="CZ18" s="1203"/>
      <c r="DA18" s="1203"/>
      <c r="DB18" s="1203"/>
      <c r="DC18" s="1203"/>
      <c r="DD18" s="1203"/>
      <c r="DE18" s="1203"/>
    </row>
    <row r="19" spans="1:109" x14ac:dyDescent="0.15">
      <c r="DD19" s="255"/>
      <c r="DE19" s="255"/>
    </row>
    <row r="20" spans="1:109" x14ac:dyDescent="0.15">
      <c r="DD20" s="255"/>
      <c r="DE20" s="255"/>
    </row>
    <row r="21" spans="1:109" ht="17.25" customHeight="1" x14ac:dyDescent="0.15">
      <c r="B21" s="1204"/>
      <c r="C21" s="257"/>
      <c r="D21" s="257"/>
      <c r="E21" s="257"/>
      <c r="F21" s="257"/>
      <c r="G21" s="257"/>
      <c r="H21" s="257"/>
      <c r="I21" s="257"/>
      <c r="J21" s="257"/>
      <c r="K21" s="257"/>
      <c r="L21" s="257"/>
      <c r="M21" s="257"/>
      <c r="N21" s="120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5"/>
      <c r="AU21" s="257"/>
      <c r="AV21" s="257"/>
      <c r="AW21" s="257"/>
      <c r="AX21" s="257"/>
      <c r="AY21" s="257"/>
      <c r="AZ21" s="257"/>
      <c r="BA21" s="257"/>
      <c r="BB21" s="257"/>
      <c r="BC21" s="257"/>
      <c r="BD21" s="257"/>
      <c r="BE21" s="257"/>
      <c r="BF21" s="1205"/>
      <c r="BG21" s="257"/>
      <c r="BH21" s="257"/>
      <c r="BI21" s="257"/>
      <c r="BJ21" s="257"/>
      <c r="BK21" s="257"/>
      <c r="BL21" s="257"/>
      <c r="BM21" s="257"/>
      <c r="BN21" s="257"/>
      <c r="BO21" s="257"/>
      <c r="BP21" s="257"/>
      <c r="BQ21" s="257"/>
      <c r="BR21" s="1205"/>
      <c r="BS21" s="257"/>
      <c r="BT21" s="257"/>
      <c r="BU21" s="257"/>
      <c r="BV21" s="257"/>
      <c r="BW21" s="257"/>
      <c r="BX21" s="257"/>
      <c r="BY21" s="257"/>
      <c r="BZ21" s="257"/>
      <c r="CA21" s="257"/>
      <c r="CB21" s="257"/>
      <c r="CC21" s="257"/>
      <c r="CD21" s="1205"/>
      <c r="CE21" s="257"/>
      <c r="CF21" s="257"/>
      <c r="CG21" s="257"/>
      <c r="CH21" s="257"/>
      <c r="CI21" s="257"/>
      <c r="CJ21" s="257"/>
      <c r="CK21" s="257"/>
      <c r="CL21" s="257"/>
      <c r="CM21" s="257"/>
      <c r="CN21" s="257"/>
      <c r="CO21" s="257"/>
      <c r="CP21" s="1205"/>
      <c r="CQ21" s="257"/>
      <c r="CR21" s="257"/>
      <c r="CS21" s="257"/>
      <c r="CT21" s="257"/>
      <c r="CU21" s="257"/>
      <c r="CV21" s="257"/>
      <c r="CW21" s="257"/>
      <c r="CX21" s="257"/>
      <c r="CY21" s="257"/>
      <c r="CZ21" s="257"/>
      <c r="DA21" s="257"/>
      <c r="DB21" s="120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6"/>
      <c r="DD40" s="1206"/>
      <c r="DE40" s="255"/>
    </row>
    <row r="41" spans="2:109" ht="17.25" x14ac:dyDescent="0.15">
      <c r="B41" s="256" t="s">
        <v>576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7"/>
      <c r="I42" s="1208"/>
      <c r="J42" s="1208"/>
      <c r="K42" s="1208"/>
      <c r="AM42" s="1207"/>
      <c r="AN42" s="1207" t="s">
        <v>577</v>
      </c>
      <c r="AP42" s="1208"/>
      <c r="AQ42" s="1208"/>
      <c r="AR42" s="1208"/>
      <c r="AY42" s="1207"/>
      <c r="BA42" s="1208"/>
      <c r="BB42" s="1208"/>
      <c r="BC42" s="1208"/>
      <c r="BK42" s="1207"/>
      <c r="BM42" s="1208"/>
      <c r="BN42" s="1208"/>
      <c r="BO42" s="1208"/>
      <c r="BW42" s="1207"/>
      <c r="BY42" s="1208"/>
      <c r="BZ42" s="1208"/>
      <c r="CA42" s="1208"/>
      <c r="CI42" s="1207"/>
      <c r="CK42" s="1208"/>
      <c r="CL42" s="1208"/>
      <c r="CM42" s="1208"/>
      <c r="CU42" s="1207"/>
      <c r="CW42" s="1208"/>
      <c r="CX42" s="1208"/>
      <c r="CY42" s="1208"/>
    </row>
    <row r="43" spans="2:109" ht="13.5" customHeight="1" x14ac:dyDescent="0.15">
      <c r="B43" s="259"/>
      <c r="AN43" s="1209" t="s">
        <v>578</v>
      </c>
      <c r="AO43" s="1210"/>
      <c r="AP43" s="1210"/>
      <c r="AQ43" s="1210"/>
      <c r="AR43" s="1210"/>
      <c r="AS43" s="1210"/>
      <c r="AT43" s="1210"/>
      <c r="AU43" s="1210"/>
      <c r="AV43" s="1210"/>
      <c r="AW43" s="1210"/>
      <c r="AX43" s="1210"/>
      <c r="AY43" s="1210"/>
      <c r="AZ43" s="1210"/>
      <c r="BA43" s="1210"/>
      <c r="BB43" s="1210"/>
      <c r="BC43" s="1210"/>
      <c r="BD43" s="1210"/>
      <c r="BE43" s="1210"/>
      <c r="BF43" s="1210"/>
      <c r="BG43" s="1210"/>
      <c r="BH43" s="1210"/>
      <c r="BI43" s="1210"/>
      <c r="BJ43" s="1210"/>
      <c r="BK43" s="1210"/>
      <c r="BL43" s="1210"/>
      <c r="BM43" s="1210"/>
      <c r="BN43" s="1210"/>
      <c r="BO43" s="1210"/>
      <c r="BP43" s="1210"/>
      <c r="BQ43" s="1210"/>
      <c r="BR43" s="1210"/>
      <c r="BS43" s="1210"/>
      <c r="BT43" s="1210"/>
      <c r="BU43" s="1210"/>
      <c r="BV43" s="1210"/>
      <c r="BW43" s="1210"/>
      <c r="BX43" s="1210"/>
      <c r="BY43" s="1210"/>
      <c r="BZ43" s="1210"/>
      <c r="CA43" s="1210"/>
      <c r="CB43" s="1210"/>
      <c r="CC43" s="1210"/>
      <c r="CD43" s="1210"/>
      <c r="CE43" s="1210"/>
      <c r="CF43" s="1210"/>
      <c r="CG43" s="1210"/>
      <c r="CH43" s="1210"/>
      <c r="CI43" s="1210"/>
      <c r="CJ43" s="1210"/>
      <c r="CK43" s="1210"/>
      <c r="CL43" s="1210"/>
      <c r="CM43" s="1210"/>
      <c r="CN43" s="1210"/>
      <c r="CO43" s="1210"/>
      <c r="CP43" s="1210"/>
      <c r="CQ43" s="1210"/>
      <c r="CR43" s="1210"/>
      <c r="CS43" s="1210"/>
      <c r="CT43" s="1210"/>
      <c r="CU43" s="1210"/>
      <c r="CV43" s="1210"/>
      <c r="CW43" s="1210"/>
      <c r="CX43" s="1210"/>
      <c r="CY43" s="1210"/>
      <c r="CZ43" s="1210"/>
      <c r="DA43" s="1210"/>
      <c r="DB43" s="1210"/>
      <c r="DC43" s="1211"/>
    </row>
    <row r="44" spans="2:109" x14ac:dyDescent="0.15">
      <c r="B44" s="259"/>
      <c r="AN44" s="1212"/>
      <c r="AO44" s="1213"/>
      <c r="AP44" s="1213"/>
      <c r="AQ44" s="1213"/>
      <c r="AR44" s="1213"/>
      <c r="AS44" s="1213"/>
      <c r="AT44" s="1213"/>
      <c r="AU44" s="1213"/>
      <c r="AV44" s="1213"/>
      <c r="AW44" s="1213"/>
      <c r="AX44" s="1213"/>
      <c r="AY44" s="1213"/>
      <c r="AZ44" s="1213"/>
      <c r="BA44" s="1213"/>
      <c r="BB44" s="1213"/>
      <c r="BC44" s="1213"/>
      <c r="BD44" s="1213"/>
      <c r="BE44" s="1213"/>
      <c r="BF44" s="1213"/>
      <c r="BG44" s="1213"/>
      <c r="BH44" s="1213"/>
      <c r="BI44" s="1213"/>
      <c r="BJ44" s="1213"/>
      <c r="BK44" s="1213"/>
      <c r="BL44" s="1213"/>
      <c r="BM44" s="1213"/>
      <c r="BN44" s="1213"/>
      <c r="BO44" s="1213"/>
      <c r="BP44" s="1213"/>
      <c r="BQ44" s="1213"/>
      <c r="BR44" s="1213"/>
      <c r="BS44" s="1213"/>
      <c r="BT44" s="1213"/>
      <c r="BU44" s="1213"/>
      <c r="BV44" s="1213"/>
      <c r="BW44" s="1213"/>
      <c r="BX44" s="1213"/>
      <c r="BY44" s="1213"/>
      <c r="BZ44" s="1213"/>
      <c r="CA44" s="1213"/>
      <c r="CB44" s="1213"/>
      <c r="CC44" s="1213"/>
      <c r="CD44" s="1213"/>
      <c r="CE44" s="1213"/>
      <c r="CF44" s="1213"/>
      <c r="CG44" s="1213"/>
      <c r="CH44" s="1213"/>
      <c r="CI44" s="1213"/>
      <c r="CJ44" s="1213"/>
      <c r="CK44" s="1213"/>
      <c r="CL44" s="1213"/>
      <c r="CM44" s="1213"/>
      <c r="CN44" s="1213"/>
      <c r="CO44" s="1213"/>
      <c r="CP44" s="1213"/>
      <c r="CQ44" s="1213"/>
      <c r="CR44" s="1213"/>
      <c r="CS44" s="1213"/>
      <c r="CT44" s="1213"/>
      <c r="CU44" s="1213"/>
      <c r="CV44" s="1213"/>
      <c r="CW44" s="1213"/>
      <c r="CX44" s="1213"/>
      <c r="CY44" s="1213"/>
      <c r="CZ44" s="1213"/>
      <c r="DA44" s="1213"/>
      <c r="DB44" s="1213"/>
      <c r="DC44" s="1214"/>
    </row>
    <row r="45" spans="2:109" x14ac:dyDescent="0.15">
      <c r="B45" s="259"/>
      <c r="AN45" s="1212"/>
      <c r="AO45" s="1213"/>
      <c r="AP45" s="1213"/>
      <c r="AQ45" s="1213"/>
      <c r="AR45" s="1213"/>
      <c r="AS45" s="1213"/>
      <c r="AT45" s="1213"/>
      <c r="AU45" s="1213"/>
      <c r="AV45" s="1213"/>
      <c r="AW45" s="1213"/>
      <c r="AX45" s="1213"/>
      <c r="AY45" s="1213"/>
      <c r="AZ45" s="1213"/>
      <c r="BA45" s="1213"/>
      <c r="BB45" s="1213"/>
      <c r="BC45" s="1213"/>
      <c r="BD45" s="1213"/>
      <c r="BE45" s="1213"/>
      <c r="BF45" s="1213"/>
      <c r="BG45" s="1213"/>
      <c r="BH45" s="1213"/>
      <c r="BI45" s="1213"/>
      <c r="BJ45" s="1213"/>
      <c r="BK45" s="1213"/>
      <c r="BL45" s="1213"/>
      <c r="BM45" s="1213"/>
      <c r="BN45" s="1213"/>
      <c r="BO45" s="1213"/>
      <c r="BP45" s="1213"/>
      <c r="BQ45" s="1213"/>
      <c r="BR45" s="1213"/>
      <c r="BS45" s="1213"/>
      <c r="BT45" s="1213"/>
      <c r="BU45" s="1213"/>
      <c r="BV45" s="1213"/>
      <c r="BW45" s="1213"/>
      <c r="BX45" s="1213"/>
      <c r="BY45" s="1213"/>
      <c r="BZ45" s="1213"/>
      <c r="CA45" s="1213"/>
      <c r="CB45" s="1213"/>
      <c r="CC45" s="1213"/>
      <c r="CD45" s="1213"/>
      <c r="CE45" s="1213"/>
      <c r="CF45" s="1213"/>
      <c r="CG45" s="1213"/>
      <c r="CH45" s="1213"/>
      <c r="CI45" s="1213"/>
      <c r="CJ45" s="1213"/>
      <c r="CK45" s="1213"/>
      <c r="CL45" s="1213"/>
      <c r="CM45" s="1213"/>
      <c r="CN45" s="1213"/>
      <c r="CO45" s="1213"/>
      <c r="CP45" s="1213"/>
      <c r="CQ45" s="1213"/>
      <c r="CR45" s="1213"/>
      <c r="CS45" s="1213"/>
      <c r="CT45" s="1213"/>
      <c r="CU45" s="1213"/>
      <c r="CV45" s="1213"/>
      <c r="CW45" s="1213"/>
      <c r="CX45" s="1213"/>
      <c r="CY45" s="1213"/>
      <c r="CZ45" s="1213"/>
      <c r="DA45" s="1213"/>
      <c r="DB45" s="1213"/>
      <c r="DC45" s="1214"/>
    </row>
    <row r="46" spans="2:109" x14ac:dyDescent="0.15">
      <c r="B46" s="259"/>
      <c r="AN46" s="1212"/>
      <c r="AO46" s="1213"/>
      <c r="AP46" s="1213"/>
      <c r="AQ46" s="1213"/>
      <c r="AR46" s="1213"/>
      <c r="AS46" s="1213"/>
      <c r="AT46" s="1213"/>
      <c r="AU46" s="1213"/>
      <c r="AV46" s="1213"/>
      <c r="AW46" s="1213"/>
      <c r="AX46" s="1213"/>
      <c r="AY46" s="1213"/>
      <c r="AZ46" s="1213"/>
      <c r="BA46" s="1213"/>
      <c r="BB46" s="1213"/>
      <c r="BC46" s="1213"/>
      <c r="BD46" s="1213"/>
      <c r="BE46" s="1213"/>
      <c r="BF46" s="1213"/>
      <c r="BG46" s="1213"/>
      <c r="BH46" s="1213"/>
      <c r="BI46" s="1213"/>
      <c r="BJ46" s="1213"/>
      <c r="BK46" s="1213"/>
      <c r="BL46" s="1213"/>
      <c r="BM46" s="1213"/>
      <c r="BN46" s="1213"/>
      <c r="BO46" s="1213"/>
      <c r="BP46" s="1213"/>
      <c r="BQ46" s="1213"/>
      <c r="BR46" s="1213"/>
      <c r="BS46" s="1213"/>
      <c r="BT46" s="1213"/>
      <c r="BU46" s="1213"/>
      <c r="BV46" s="1213"/>
      <c r="BW46" s="1213"/>
      <c r="BX46" s="1213"/>
      <c r="BY46" s="1213"/>
      <c r="BZ46" s="1213"/>
      <c r="CA46" s="1213"/>
      <c r="CB46" s="1213"/>
      <c r="CC46" s="1213"/>
      <c r="CD46" s="1213"/>
      <c r="CE46" s="1213"/>
      <c r="CF46" s="1213"/>
      <c r="CG46" s="1213"/>
      <c r="CH46" s="1213"/>
      <c r="CI46" s="1213"/>
      <c r="CJ46" s="1213"/>
      <c r="CK46" s="1213"/>
      <c r="CL46" s="1213"/>
      <c r="CM46" s="1213"/>
      <c r="CN46" s="1213"/>
      <c r="CO46" s="1213"/>
      <c r="CP46" s="1213"/>
      <c r="CQ46" s="1213"/>
      <c r="CR46" s="1213"/>
      <c r="CS46" s="1213"/>
      <c r="CT46" s="1213"/>
      <c r="CU46" s="1213"/>
      <c r="CV46" s="1213"/>
      <c r="CW46" s="1213"/>
      <c r="CX46" s="1213"/>
      <c r="CY46" s="1213"/>
      <c r="CZ46" s="1213"/>
      <c r="DA46" s="1213"/>
      <c r="DB46" s="1213"/>
      <c r="DC46" s="1214"/>
    </row>
    <row r="47" spans="2:109" x14ac:dyDescent="0.15">
      <c r="B47" s="259"/>
      <c r="AN47" s="1215"/>
      <c r="AO47" s="1216"/>
      <c r="AP47" s="1216"/>
      <c r="AQ47" s="1216"/>
      <c r="AR47" s="1216"/>
      <c r="AS47" s="1216"/>
      <c r="AT47" s="1216"/>
      <c r="AU47" s="1216"/>
      <c r="AV47" s="1216"/>
      <c r="AW47" s="1216"/>
      <c r="AX47" s="1216"/>
      <c r="AY47" s="1216"/>
      <c r="AZ47" s="1216"/>
      <c r="BA47" s="1216"/>
      <c r="BB47" s="1216"/>
      <c r="BC47" s="1216"/>
      <c r="BD47" s="1216"/>
      <c r="BE47" s="1216"/>
      <c r="BF47" s="1216"/>
      <c r="BG47" s="1216"/>
      <c r="BH47" s="1216"/>
      <c r="BI47" s="1216"/>
      <c r="BJ47" s="1216"/>
      <c r="BK47" s="1216"/>
      <c r="BL47" s="1216"/>
      <c r="BM47" s="1216"/>
      <c r="BN47" s="1216"/>
      <c r="BO47" s="1216"/>
      <c r="BP47" s="1216"/>
      <c r="BQ47" s="1216"/>
      <c r="BR47" s="1216"/>
      <c r="BS47" s="1216"/>
      <c r="BT47" s="1216"/>
      <c r="BU47" s="1216"/>
      <c r="BV47" s="1216"/>
      <c r="BW47" s="1216"/>
      <c r="BX47" s="1216"/>
      <c r="BY47" s="1216"/>
      <c r="BZ47" s="1216"/>
      <c r="CA47" s="1216"/>
      <c r="CB47" s="1216"/>
      <c r="CC47" s="1216"/>
      <c r="CD47" s="1216"/>
      <c r="CE47" s="1216"/>
      <c r="CF47" s="1216"/>
      <c r="CG47" s="1216"/>
      <c r="CH47" s="1216"/>
      <c r="CI47" s="1216"/>
      <c r="CJ47" s="1216"/>
      <c r="CK47" s="1216"/>
      <c r="CL47" s="1216"/>
      <c r="CM47" s="1216"/>
      <c r="CN47" s="1216"/>
      <c r="CO47" s="1216"/>
      <c r="CP47" s="1216"/>
      <c r="CQ47" s="1216"/>
      <c r="CR47" s="1216"/>
      <c r="CS47" s="1216"/>
      <c r="CT47" s="1216"/>
      <c r="CU47" s="1216"/>
      <c r="CV47" s="1216"/>
      <c r="CW47" s="1216"/>
      <c r="CX47" s="1216"/>
      <c r="CY47" s="1216"/>
      <c r="CZ47" s="1216"/>
      <c r="DA47" s="1216"/>
      <c r="DB47" s="1216"/>
      <c r="DC47" s="1217"/>
    </row>
    <row r="48" spans="2:109" x14ac:dyDescent="0.15">
      <c r="B48" s="259"/>
      <c r="H48" s="1218"/>
      <c r="I48" s="1218"/>
      <c r="J48" s="1218"/>
      <c r="AN48" s="1218"/>
      <c r="AO48" s="1218"/>
      <c r="AP48" s="1218"/>
      <c r="AZ48" s="1218"/>
      <c r="BA48" s="1218"/>
      <c r="BB48" s="1218"/>
      <c r="BL48" s="1218"/>
      <c r="BM48" s="1218"/>
      <c r="BN48" s="1218"/>
      <c r="BX48" s="1218"/>
      <c r="BY48" s="1218"/>
      <c r="BZ48" s="1218"/>
      <c r="CJ48" s="1218"/>
      <c r="CK48" s="1218"/>
      <c r="CL48" s="1218"/>
      <c r="CV48" s="1218"/>
      <c r="CW48" s="1218"/>
      <c r="CX48" s="1218"/>
    </row>
    <row r="49" spans="1:109" x14ac:dyDescent="0.15">
      <c r="B49" s="259"/>
      <c r="AN49" s="255" t="s">
        <v>579</v>
      </c>
    </row>
    <row r="50" spans="1:109" x14ac:dyDescent="0.15">
      <c r="B50" s="259"/>
      <c r="G50" s="1219"/>
      <c r="H50" s="1219"/>
      <c r="I50" s="1219"/>
      <c r="J50" s="1219"/>
      <c r="K50" s="1220"/>
      <c r="L50" s="1220"/>
      <c r="M50" s="1221"/>
      <c r="N50" s="1221"/>
      <c r="AN50" s="1222"/>
      <c r="AO50" s="1223"/>
      <c r="AP50" s="1223"/>
      <c r="AQ50" s="1223"/>
      <c r="AR50" s="1223"/>
      <c r="AS50" s="1223"/>
      <c r="AT50" s="1223"/>
      <c r="AU50" s="1223"/>
      <c r="AV50" s="1223"/>
      <c r="AW50" s="1223"/>
      <c r="AX50" s="1223"/>
      <c r="AY50" s="1223"/>
      <c r="AZ50" s="1223"/>
      <c r="BA50" s="1223"/>
      <c r="BB50" s="1223"/>
      <c r="BC50" s="1223"/>
      <c r="BD50" s="1223"/>
      <c r="BE50" s="1223"/>
      <c r="BF50" s="1223"/>
      <c r="BG50" s="1223"/>
      <c r="BH50" s="1223"/>
      <c r="BI50" s="1223"/>
      <c r="BJ50" s="1223"/>
      <c r="BK50" s="1223"/>
      <c r="BL50" s="1223"/>
      <c r="BM50" s="1223"/>
      <c r="BN50" s="1223"/>
      <c r="BO50" s="1224"/>
      <c r="BP50" s="1225" t="s">
        <v>529</v>
      </c>
      <c r="BQ50" s="1225"/>
      <c r="BR50" s="1225"/>
      <c r="BS50" s="1225"/>
      <c r="BT50" s="1225"/>
      <c r="BU50" s="1225"/>
      <c r="BV50" s="1225"/>
      <c r="BW50" s="1225"/>
      <c r="BX50" s="1225" t="s">
        <v>530</v>
      </c>
      <c r="BY50" s="1225"/>
      <c r="BZ50" s="1225"/>
      <c r="CA50" s="1225"/>
      <c r="CB50" s="1225"/>
      <c r="CC50" s="1225"/>
      <c r="CD50" s="1225"/>
      <c r="CE50" s="1225"/>
      <c r="CF50" s="1225" t="s">
        <v>531</v>
      </c>
      <c r="CG50" s="1225"/>
      <c r="CH50" s="1225"/>
      <c r="CI50" s="1225"/>
      <c r="CJ50" s="1225"/>
      <c r="CK50" s="1225"/>
      <c r="CL50" s="1225"/>
      <c r="CM50" s="1225"/>
      <c r="CN50" s="1225" t="s">
        <v>532</v>
      </c>
      <c r="CO50" s="1225"/>
      <c r="CP50" s="1225"/>
      <c r="CQ50" s="1225"/>
      <c r="CR50" s="1225"/>
      <c r="CS50" s="1225"/>
      <c r="CT50" s="1225"/>
      <c r="CU50" s="1225"/>
      <c r="CV50" s="1225" t="s">
        <v>533</v>
      </c>
      <c r="CW50" s="1225"/>
      <c r="CX50" s="1225"/>
      <c r="CY50" s="1225"/>
      <c r="CZ50" s="1225"/>
      <c r="DA50" s="1225"/>
      <c r="DB50" s="1225"/>
      <c r="DC50" s="1225"/>
    </row>
    <row r="51" spans="1:109" ht="13.5" customHeight="1" x14ac:dyDescent="0.15">
      <c r="B51" s="259"/>
      <c r="G51" s="1226"/>
      <c r="H51" s="1226"/>
      <c r="I51" s="1227"/>
      <c r="J51" s="1227"/>
      <c r="K51" s="1228"/>
      <c r="L51" s="1228"/>
      <c r="M51" s="1228"/>
      <c r="N51" s="1228"/>
      <c r="AM51" s="1218"/>
      <c r="AN51" s="1229" t="s">
        <v>580</v>
      </c>
      <c r="AO51" s="1229"/>
      <c r="AP51" s="1229"/>
      <c r="AQ51" s="1229"/>
      <c r="AR51" s="1229"/>
      <c r="AS51" s="1229"/>
      <c r="AT51" s="1229"/>
      <c r="AU51" s="1229"/>
      <c r="AV51" s="1229"/>
      <c r="AW51" s="1229"/>
      <c r="AX51" s="1229"/>
      <c r="AY51" s="1229"/>
      <c r="AZ51" s="1229"/>
      <c r="BA51" s="1229"/>
      <c r="BB51" s="1229" t="s">
        <v>581</v>
      </c>
      <c r="BC51" s="1229"/>
      <c r="BD51" s="1229"/>
      <c r="BE51" s="1229"/>
      <c r="BF51" s="1229"/>
      <c r="BG51" s="1229"/>
      <c r="BH51" s="1229"/>
      <c r="BI51" s="1229"/>
      <c r="BJ51" s="1229"/>
      <c r="BK51" s="1229"/>
      <c r="BL51" s="1229"/>
      <c r="BM51" s="1229"/>
      <c r="BN51" s="1229"/>
      <c r="BO51" s="1229"/>
      <c r="BP51" s="1230">
        <v>100.3</v>
      </c>
      <c r="BQ51" s="1230"/>
      <c r="BR51" s="1230"/>
      <c r="BS51" s="1230"/>
      <c r="BT51" s="1230"/>
      <c r="BU51" s="1230"/>
      <c r="BV51" s="1230"/>
      <c r="BW51" s="1230"/>
      <c r="BX51" s="1230">
        <v>89.9</v>
      </c>
      <c r="BY51" s="1230"/>
      <c r="BZ51" s="1230"/>
      <c r="CA51" s="1230"/>
      <c r="CB51" s="1230"/>
      <c r="CC51" s="1230"/>
      <c r="CD51" s="1230"/>
      <c r="CE51" s="1230"/>
      <c r="CF51" s="1230">
        <v>75</v>
      </c>
      <c r="CG51" s="1230"/>
      <c r="CH51" s="1230"/>
      <c r="CI51" s="1230"/>
      <c r="CJ51" s="1230"/>
      <c r="CK51" s="1230"/>
      <c r="CL51" s="1230"/>
      <c r="CM51" s="1230"/>
      <c r="CN51" s="1230">
        <v>70.2</v>
      </c>
      <c r="CO51" s="1230"/>
      <c r="CP51" s="1230"/>
      <c r="CQ51" s="1230"/>
      <c r="CR51" s="1230"/>
      <c r="CS51" s="1230"/>
      <c r="CT51" s="1230"/>
      <c r="CU51" s="1230"/>
      <c r="CV51" s="1230">
        <v>65.3</v>
      </c>
      <c r="CW51" s="1230"/>
      <c r="CX51" s="1230"/>
      <c r="CY51" s="1230"/>
      <c r="CZ51" s="1230"/>
      <c r="DA51" s="1230"/>
      <c r="DB51" s="1230"/>
      <c r="DC51" s="1230"/>
    </row>
    <row r="52" spans="1:109" x14ac:dyDescent="0.15">
      <c r="B52" s="259"/>
      <c r="G52" s="1226"/>
      <c r="H52" s="1226"/>
      <c r="I52" s="1227"/>
      <c r="J52" s="1227"/>
      <c r="K52" s="1228"/>
      <c r="L52" s="1228"/>
      <c r="M52" s="1228"/>
      <c r="N52" s="1228"/>
      <c r="AM52" s="1218"/>
      <c r="AN52" s="1229"/>
      <c r="AO52" s="1229"/>
      <c r="AP52" s="1229"/>
      <c r="AQ52" s="1229"/>
      <c r="AR52" s="1229"/>
      <c r="AS52" s="1229"/>
      <c r="AT52" s="1229"/>
      <c r="AU52" s="1229"/>
      <c r="AV52" s="1229"/>
      <c r="AW52" s="1229"/>
      <c r="AX52" s="1229"/>
      <c r="AY52" s="1229"/>
      <c r="AZ52" s="1229"/>
      <c r="BA52" s="1229"/>
      <c r="BB52" s="1229"/>
      <c r="BC52" s="1229"/>
      <c r="BD52" s="1229"/>
      <c r="BE52" s="1229"/>
      <c r="BF52" s="1229"/>
      <c r="BG52" s="1229"/>
      <c r="BH52" s="1229"/>
      <c r="BI52" s="1229"/>
      <c r="BJ52" s="1229"/>
      <c r="BK52" s="1229"/>
      <c r="BL52" s="1229"/>
      <c r="BM52" s="1229"/>
      <c r="BN52" s="1229"/>
      <c r="BO52" s="1229"/>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x14ac:dyDescent="0.15">
      <c r="A53" s="1208"/>
      <c r="B53" s="259"/>
      <c r="G53" s="1226"/>
      <c r="H53" s="1226"/>
      <c r="I53" s="1219"/>
      <c r="J53" s="1219"/>
      <c r="K53" s="1228"/>
      <c r="L53" s="1228"/>
      <c r="M53" s="1228"/>
      <c r="N53" s="1228"/>
      <c r="AM53" s="1218"/>
      <c r="AN53" s="1229"/>
      <c r="AO53" s="1229"/>
      <c r="AP53" s="1229"/>
      <c r="AQ53" s="1229"/>
      <c r="AR53" s="1229"/>
      <c r="AS53" s="1229"/>
      <c r="AT53" s="1229"/>
      <c r="AU53" s="1229"/>
      <c r="AV53" s="1229"/>
      <c r="AW53" s="1229"/>
      <c r="AX53" s="1229"/>
      <c r="AY53" s="1229"/>
      <c r="AZ53" s="1229"/>
      <c r="BA53" s="1229"/>
      <c r="BB53" s="1229" t="s">
        <v>582</v>
      </c>
      <c r="BC53" s="1229"/>
      <c r="BD53" s="1229"/>
      <c r="BE53" s="1229"/>
      <c r="BF53" s="1229"/>
      <c r="BG53" s="1229"/>
      <c r="BH53" s="1229"/>
      <c r="BI53" s="1229"/>
      <c r="BJ53" s="1229"/>
      <c r="BK53" s="1229"/>
      <c r="BL53" s="1229"/>
      <c r="BM53" s="1229"/>
      <c r="BN53" s="1229"/>
      <c r="BO53" s="1229"/>
      <c r="BP53" s="1230">
        <v>58.7</v>
      </c>
      <c r="BQ53" s="1230"/>
      <c r="BR53" s="1230"/>
      <c r="BS53" s="1230"/>
      <c r="BT53" s="1230"/>
      <c r="BU53" s="1230"/>
      <c r="BV53" s="1230"/>
      <c r="BW53" s="1230"/>
      <c r="BX53" s="1230">
        <v>60.3</v>
      </c>
      <c r="BY53" s="1230"/>
      <c r="BZ53" s="1230"/>
      <c r="CA53" s="1230"/>
      <c r="CB53" s="1230"/>
      <c r="CC53" s="1230"/>
      <c r="CD53" s="1230"/>
      <c r="CE53" s="1230"/>
      <c r="CF53" s="1230">
        <v>61.9</v>
      </c>
      <c r="CG53" s="1230"/>
      <c r="CH53" s="1230"/>
      <c r="CI53" s="1230"/>
      <c r="CJ53" s="1230"/>
      <c r="CK53" s="1230"/>
      <c r="CL53" s="1230"/>
      <c r="CM53" s="1230"/>
      <c r="CN53" s="1230">
        <v>63.1</v>
      </c>
      <c r="CO53" s="1230"/>
      <c r="CP53" s="1230"/>
      <c r="CQ53" s="1230"/>
      <c r="CR53" s="1230"/>
      <c r="CS53" s="1230"/>
      <c r="CT53" s="1230"/>
      <c r="CU53" s="1230"/>
      <c r="CV53" s="1230">
        <v>64.7</v>
      </c>
      <c r="CW53" s="1230"/>
      <c r="CX53" s="1230"/>
      <c r="CY53" s="1230"/>
      <c r="CZ53" s="1230"/>
      <c r="DA53" s="1230"/>
      <c r="DB53" s="1230"/>
      <c r="DC53" s="1230"/>
    </row>
    <row r="54" spans="1:109" x14ac:dyDescent="0.15">
      <c r="A54" s="1208"/>
      <c r="B54" s="259"/>
      <c r="G54" s="1226"/>
      <c r="H54" s="1226"/>
      <c r="I54" s="1219"/>
      <c r="J54" s="1219"/>
      <c r="K54" s="1228"/>
      <c r="L54" s="1228"/>
      <c r="M54" s="1228"/>
      <c r="N54" s="1228"/>
      <c r="AM54" s="1218"/>
      <c r="AN54" s="1229"/>
      <c r="AO54" s="1229"/>
      <c r="AP54" s="1229"/>
      <c r="AQ54" s="1229"/>
      <c r="AR54" s="1229"/>
      <c r="AS54" s="1229"/>
      <c r="AT54" s="1229"/>
      <c r="AU54" s="1229"/>
      <c r="AV54" s="1229"/>
      <c r="AW54" s="1229"/>
      <c r="AX54" s="1229"/>
      <c r="AY54" s="1229"/>
      <c r="AZ54" s="1229"/>
      <c r="BA54" s="1229"/>
      <c r="BB54" s="1229"/>
      <c r="BC54" s="1229"/>
      <c r="BD54" s="1229"/>
      <c r="BE54" s="1229"/>
      <c r="BF54" s="1229"/>
      <c r="BG54" s="1229"/>
      <c r="BH54" s="1229"/>
      <c r="BI54" s="1229"/>
      <c r="BJ54" s="1229"/>
      <c r="BK54" s="1229"/>
      <c r="BL54" s="1229"/>
      <c r="BM54" s="1229"/>
      <c r="BN54" s="1229"/>
      <c r="BO54" s="1229"/>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x14ac:dyDescent="0.15">
      <c r="A55" s="1208"/>
      <c r="B55" s="259"/>
      <c r="G55" s="1219"/>
      <c r="H55" s="1219"/>
      <c r="I55" s="1219"/>
      <c r="J55" s="1219"/>
      <c r="K55" s="1228"/>
      <c r="L55" s="1228"/>
      <c r="M55" s="1228"/>
      <c r="N55" s="1228"/>
      <c r="AN55" s="1225" t="s">
        <v>583</v>
      </c>
      <c r="AO55" s="1225"/>
      <c r="AP55" s="1225"/>
      <c r="AQ55" s="1225"/>
      <c r="AR55" s="1225"/>
      <c r="AS55" s="1225"/>
      <c r="AT55" s="1225"/>
      <c r="AU55" s="1225"/>
      <c r="AV55" s="1225"/>
      <c r="AW55" s="1225"/>
      <c r="AX55" s="1225"/>
      <c r="AY55" s="1225"/>
      <c r="AZ55" s="1225"/>
      <c r="BA55" s="1225"/>
      <c r="BB55" s="1229" t="s">
        <v>581</v>
      </c>
      <c r="BC55" s="1229"/>
      <c r="BD55" s="1229"/>
      <c r="BE55" s="1229"/>
      <c r="BF55" s="1229"/>
      <c r="BG55" s="1229"/>
      <c r="BH55" s="1229"/>
      <c r="BI55" s="1229"/>
      <c r="BJ55" s="1229"/>
      <c r="BK55" s="1229"/>
      <c r="BL55" s="1229"/>
      <c r="BM55" s="1229"/>
      <c r="BN55" s="1229"/>
      <c r="BO55" s="1229"/>
      <c r="BP55" s="1230">
        <v>22.1</v>
      </c>
      <c r="BQ55" s="1230"/>
      <c r="BR55" s="1230"/>
      <c r="BS55" s="1230"/>
      <c r="BT55" s="1230"/>
      <c r="BU55" s="1230"/>
      <c r="BV55" s="1230"/>
      <c r="BW55" s="1230"/>
      <c r="BX55" s="1230">
        <v>20.399999999999999</v>
      </c>
      <c r="BY55" s="1230"/>
      <c r="BZ55" s="1230"/>
      <c r="CA55" s="1230"/>
      <c r="CB55" s="1230"/>
      <c r="CC55" s="1230"/>
      <c r="CD55" s="1230"/>
      <c r="CE55" s="1230"/>
      <c r="CF55" s="1230">
        <v>11.2</v>
      </c>
      <c r="CG55" s="1230"/>
      <c r="CH55" s="1230"/>
      <c r="CI55" s="1230"/>
      <c r="CJ55" s="1230"/>
      <c r="CK55" s="1230"/>
      <c r="CL55" s="1230"/>
      <c r="CM55" s="1230"/>
      <c r="CN55" s="1230">
        <v>4.5999999999999996</v>
      </c>
      <c r="CO55" s="1230"/>
      <c r="CP55" s="1230"/>
      <c r="CQ55" s="1230"/>
      <c r="CR55" s="1230"/>
      <c r="CS55" s="1230"/>
      <c r="CT55" s="1230"/>
      <c r="CU55" s="1230"/>
      <c r="CV55" s="1230">
        <v>4.2</v>
      </c>
      <c r="CW55" s="1230"/>
      <c r="CX55" s="1230"/>
      <c r="CY55" s="1230"/>
      <c r="CZ55" s="1230"/>
      <c r="DA55" s="1230"/>
      <c r="DB55" s="1230"/>
      <c r="DC55" s="1230"/>
    </row>
    <row r="56" spans="1:109" x14ac:dyDescent="0.15">
      <c r="A56" s="1208"/>
      <c r="B56" s="259"/>
      <c r="G56" s="1219"/>
      <c r="H56" s="1219"/>
      <c r="I56" s="1219"/>
      <c r="J56" s="1219"/>
      <c r="K56" s="1228"/>
      <c r="L56" s="1228"/>
      <c r="M56" s="1228"/>
      <c r="N56" s="1228"/>
      <c r="AN56" s="1225"/>
      <c r="AO56" s="1225"/>
      <c r="AP56" s="1225"/>
      <c r="AQ56" s="1225"/>
      <c r="AR56" s="1225"/>
      <c r="AS56" s="1225"/>
      <c r="AT56" s="1225"/>
      <c r="AU56" s="1225"/>
      <c r="AV56" s="1225"/>
      <c r="AW56" s="1225"/>
      <c r="AX56" s="1225"/>
      <c r="AY56" s="1225"/>
      <c r="AZ56" s="1225"/>
      <c r="BA56" s="1225"/>
      <c r="BB56" s="1229"/>
      <c r="BC56" s="1229"/>
      <c r="BD56" s="1229"/>
      <c r="BE56" s="1229"/>
      <c r="BF56" s="1229"/>
      <c r="BG56" s="1229"/>
      <c r="BH56" s="1229"/>
      <c r="BI56" s="1229"/>
      <c r="BJ56" s="1229"/>
      <c r="BK56" s="1229"/>
      <c r="BL56" s="1229"/>
      <c r="BM56" s="1229"/>
      <c r="BN56" s="1229"/>
      <c r="BO56" s="1229"/>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1208" customFormat="1" x14ac:dyDescent="0.15">
      <c r="B57" s="1231"/>
      <c r="G57" s="1219"/>
      <c r="H57" s="1219"/>
      <c r="I57" s="1232"/>
      <c r="J57" s="1232"/>
      <c r="K57" s="1228"/>
      <c r="L57" s="1228"/>
      <c r="M57" s="1228"/>
      <c r="N57" s="1228"/>
      <c r="AM57" s="255"/>
      <c r="AN57" s="1225"/>
      <c r="AO57" s="1225"/>
      <c r="AP57" s="1225"/>
      <c r="AQ57" s="1225"/>
      <c r="AR57" s="1225"/>
      <c r="AS57" s="1225"/>
      <c r="AT57" s="1225"/>
      <c r="AU57" s="1225"/>
      <c r="AV57" s="1225"/>
      <c r="AW57" s="1225"/>
      <c r="AX57" s="1225"/>
      <c r="AY57" s="1225"/>
      <c r="AZ57" s="1225"/>
      <c r="BA57" s="1225"/>
      <c r="BB57" s="1229" t="s">
        <v>582</v>
      </c>
      <c r="BC57" s="1229"/>
      <c r="BD57" s="1229"/>
      <c r="BE57" s="1229"/>
      <c r="BF57" s="1229"/>
      <c r="BG57" s="1229"/>
      <c r="BH57" s="1229"/>
      <c r="BI57" s="1229"/>
      <c r="BJ57" s="1229"/>
      <c r="BK57" s="1229"/>
      <c r="BL57" s="1229"/>
      <c r="BM57" s="1229"/>
      <c r="BN57" s="1229"/>
      <c r="BO57" s="1229"/>
      <c r="BP57" s="1230">
        <v>61.5</v>
      </c>
      <c r="BQ57" s="1230"/>
      <c r="BR57" s="1230"/>
      <c r="BS57" s="1230"/>
      <c r="BT57" s="1230"/>
      <c r="BU57" s="1230"/>
      <c r="BV57" s="1230"/>
      <c r="BW57" s="1230"/>
      <c r="BX57" s="1230">
        <v>63</v>
      </c>
      <c r="BY57" s="1230"/>
      <c r="BZ57" s="1230"/>
      <c r="CA57" s="1230"/>
      <c r="CB57" s="1230"/>
      <c r="CC57" s="1230"/>
      <c r="CD57" s="1230"/>
      <c r="CE57" s="1230"/>
      <c r="CF57" s="1230">
        <v>63.7</v>
      </c>
      <c r="CG57" s="1230"/>
      <c r="CH57" s="1230"/>
      <c r="CI57" s="1230"/>
      <c r="CJ57" s="1230"/>
      <c r="CK57" s="1230"/>
      <c r="CL57" s="1230"/>
      <c r="CM57" s="1230"/>
      <c r="CN57" s="1230">
        <v>64.099999999999994</v>
      </c>
      <c r="CO57" s="1230"/>
      <c r="CP57" s="1230"/>
      <c r="CQ57" s="1230"/>
      <c r="CR57" s="1230"/>
      <c r="CS57" s="1230"/>
      <c r="CT57" s="1230"/>
      <c r="CU57" s="1230"/>
      <c r="CV57" s="1230">
        <v>64.599999999999994</v>
      </c>
      <c r="CW57" s="1230"/>
      <c r="CX57" s="1230"/>
      <c r="CY57" s="1230"/>
      <c r="CZ57" s="1230"/>
      <c r="DA57" s="1230"/>
      <c r="DB57" s="1230"/>
      <c r="DC57" s="1230"/>
      <c r="DD57" s="1233"/>
      <c r="DE57" s="1231"/>
    </row>
    <row r="58" spans="1:109" s="1208" customFormat="1" x14ac:dyDescent="0.15">
      <c r="A58" s="255"/>
      <c r="B58" s="1231"/>
      <c r="G58" s="1219"/>
      <c r="H58" s="1219"/>
      <c r="I58" s="1232"/>
      <c r="J58" s="1232"/>
      <c r="K58" s="1228"/>
      <c r="L58" s="1228"/>
      <c r="M58" s="1228"/>
      <c r="N58" s="1228"/>
      <c r="AM58" s="255"/>
      <c r="AN58" s="1225"/>
      <c r="AO58" s="1225"/>
      <c r="AP58" s="1225"/>
      <c r="AQ58" s="1225"/>
      <c r="AR58" s="1225"/>
      <c r="AS58" s="1225"/>
      <c r="AT58" s="1225"/>
      <c r="AU58" s="1225"/>
      <c r="AV58" s="1225"/>
      <c r="AW58" s="1225"/>
      <c r="AX58" s="1225"/>
      <c r="AY58" s="1225"/>
      <c r="AZ58" s="1225"/>
      <c r="BA58" s="1225"/>
      <c r="BB58" s="1229"/>
      <c r="BC58" s="1229"/>
      <c r="BD58" s="1229"/>
      <c r="BE58" s="1229"/>
      <c r="BF58" s="1229"/>
      <c r="BG58" s="1229"/>
      <c r="BH58" s="1229"/>
      <c r="BI58" s="1229"/>
      <c r="BJ58" s="1229"/>
      <c r="BK58" s="1229"/>
      <c r="BL58" s="1229"/>
      <c r="BM58" s="1229"/>
      <c r="BN58" s="1229"/>
      <c r="BO58" s="1229"/>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1233"/>
      <c r="DE58" s="1231"/>
    </row>
    <row r="59" spans="1:109" s="1208" customFormat="1" x14ac:dyDescent="0.15">
      <c r="A59" s="255"/>
      <c r="B59" s="1231"/>
      <c r="K59" s="1234"/>
      <c r="L59" s="1234"/>
      <c r="M59" s="1234"/>
      <c r="N59" s="1234"/>
      <c r="AQ59" s="1234"/>
      <c r="AR59" s="1234"/>
      <c r="AS59" s="1234"/>
      <c r="AT59" s="1234"/>
      <c r="BC59" s="1234"/>
      <c r="BD59" s="1234"/>
      <c r="BE59" s="1234"/>
      <c r="BF59" s="1234"/>
      <c r="BO59" s="1234"/>
      <c r="BP59" s="1234"/>
      <c r="BQ59" s="1234"/>
      <c r="BR59" s="1234"/>
      <c r="CA59" s="1234"/>
      <c r="CB59" s="1234"/>
      <c r="CC59" s="1234"/>
      <c r="CD59" s="1234"/>
      <c r="CM59" s="1234"/>
      <c r="CN59" s="1234"/>
      <c r="CO59" s="1234"/>
      <c r="CP59" s="1234"/>
      <c r="CY59" s="1234"/>
      <c r="CZ59" s="1234"/>
      <c r="DA59" s="1234"/>
      <c r="DB59" s="1234"/>
      <c r="DC59" s="1234"/>
      <c r="DD59" s="1233"/>
      <c r="DE59" s="1231"/>
    </row>
    <row r="60" spans="1:109" s="1208" customFormat="1" x14ac:dyDescent="0.15">
      <c r="A60" s="255"/>
      <c r="B60" s="1231"/>
      <c r="K60" s="1234"/>
      <c r="L60" s="1234"/>
      <c r="M60" s="1234"/>
      <c r="N60" s="1234"/>
      <c r="AQ60" s="1234"/>
      <c r="AR60" s="1234"/>
      <c r="AS60" s="1234"/>
      <c r="AT60" s="1234"/>
      <c r="BC60" s="1234"/>
      <c r="BD60" s="1234"/>
      <c r="BE60" s="1234"/>
      <c r="BF60" s="1234"/>
      <c r="BO60" s="1234"/>
      <c r="BP60" s="1234"/>
      <c r="BQ60" s="1234"/>
      <c r="BR60" s="1234"/>
      <c r="CA60" s="1234"/>
      <c r="CB60" s="1234"/>
      <c r="CC60" s="1234"/>
      <c r="CD60" s="1234"/>
      <c r="CM60" s="1234"/>
      <c r="CN60" s="1234"/>
      <c r="CO60" s="1234"/>
      <c r="CP60" s="1234"/>
      <c r="CY60" s="1234"/>
      <c r="CZ60" s="1234"/>
      <c r="DA60" s="1234"/>
      <c r="DB60" s="1234"/>
      <c r="DC60" s="1234"/>
      <c r="DD60" s="1233"/>
      <c r="DE60" s="1231"/>
    </row>
    <row r="61" spans="1:109" s="1208" customFormat="1" x14ac:dyDescent="0.15">
      <c r="A61" s="255"/>
      <c r="B61" s="1235"/>
      <c r="C61" s="1236"/>
      <c r="D61" s="1236"/>
      <c r="E61" s="1236"/>
      <c r="F61" s="1236"/>
      <c r="G61" s="1236"/>
      <c r="H61" s="1236"/>
      <c r="I61" s="1236"/>
      <c r="J61" s="1236"/>
      <c r="K61" s="1236"/>
      <c r="L61" s="1236"/>
      <c r="M61" s="1237"/>
      <c r="N61" s="1237"/>
      <c r="O61" s="1236"/>
      <c r="P61" s="1236"/>
      <c r="Q61" s="1236"/>
      <c r="R61" s="1236"/>
      <c r="S61" s="1236"/>
      <c r="T61" s="1236"/>
      <c r="U61" s="1236"/>
      <c r="V61" s="1236"/>
      <c r="W61" s="1236"/>
      <c r="X61" s="1236"/>
      <c r="Y61" s="1236"/>
      <c r="Z61" s="1236"/>
      <c r="AA61" s="1236"/>
      <c r="AB61" s="1236"/>
      <c r="AC61" s="1236"/>
      <c r="AD61" s="1236"/>
      <c r="AE61" s="1236"/>
      <c r="AF61" s="1236"/>
      <c r="AG61" s="1236"/>
      <c r="AH61" s="1236"/>
      <c r="AI61" s="1236"/>
      <c r="AJ61" s="1236"/>
      <c r="AK61" s="1236"/>
      <c r="AL61" s="1236"/>
      <c r="AM61" s="1236"/>
      <c r="AN61" s="1236"/>
      <c r="AO61" s="1236"/>
      <c r="AP61" s="1236"/>
      <c r="AQ61" s="1236"/>
      <c r="AR61" s="1236"/>
      <c r="AS61" s="1237"/>
      <c r="AT61" s="1237"/>
      <c r="AU61" s="1236"/>
      <c r="AV61" s="1236"/>
      <c r="AW61" s="1236"/>
      <c r="AX61" s="1236"/>
      <c r="AY61" s="1236"/>
      <c r="AZ61" s="1236"/>
      <c r="BA61" s="1236"/>
      <c r="BB61" s="1236"/>
      <c r="BC61" s="1236"/>
      <c r="BD61" s="1236"/>
      <c r="BE61" s="1237"/>
      <c r="BF61" s="1237"/>
      <c r="BG61" s="1236"/>
      <c r="BH61" s="1236"/>
      <c r="BI61" s="1236"/>
      <c r="BJ61" s="1236"/>
      <c r="BK61" s="1236"/>
      <c r="BL61" s="1236"/>
      <c r="BM61" s="1236"/>
      <c r="BN61" s="1236"/>
      <c r="BO61" s="1236"/>
      <c r="BP61" s="1236"/>
      <c r="BQ61" s="1237"/>
      <c r="BR61" s="1237"/>
      <c r="BS61" s="1236"/>
      <c r="BT61" s="1236"/>
      <c r="BU61" s="1236"/>
      <c r="BV61" s="1236"/>
      <c r="BW61" s="1236"/>
      <c r="BX61" s="1236"/>
      <c r="BY61" s="1236"/>
      <c r="BZ61" s="1236"/>
      <c r="CA61" s="1236"/>
      <c r="CB61" s="1236"/>
      <c r="CC61" s="1237"/>
      <c r="CD61" s="1237"/>
      <c r="CE61" s="1236"/>
      <c r="CF61" s="1236"/>
      <c r="CG61" s="1236"/>
      <c r="CH61" s="1236"/>
      <c r="CI61" s="1236"/>
      <c r="CJ61" s="1236"/>
      <c r="CK61" s="1236"/>
      <c r="CL61" s="1236"/>
      <c r="CM61" s="1236"/>
      <c r="CN61" s="1236"/>
      <c r="CO61" s="1237"/>
      <c r="CP61" s="1237"/>
      <c r="CQ61" s="1236"/>
      <c r="CR61" s="1236"/>
      <c r="CS61" s="1236"/>
      <c r="CT61" s="1236"/>
      <c r="CU61" s="1236"/>
      <c r="CV61" s="1236"/>
      <c r="CW61" s="1236"/>
      <c r="CX61" s="1236"/>
      <c r="CY61" s="1236"/>
      <c r="CZ61" s="1236"/>
      <c r="DA61" s="1237"/>
      <c r="DB61" s="1237"/>
      <c r="DC61" s="1237"/>
      <c r="DD61" s="1238"/>
      <c r="DE61" s="1231"/>
    </row>
    <row r="62" spans="1:109" x14ac:dyDescent="0.15">
      <c r="B62" s="1206"/>
      <c r="C62" s="1206"/>
      <c r="D62" s="1206"/>
      <c r="E62" s="1206"/>
      <c r="F62" s="1206"/>
      <c r="G62" s="1206"/>
      <c r="H62" s="1206"/>
      <c r="I62" s="1206"/>
      <c r="J62" s="1206"/>
      <c r="K62" s="1206"/>
      <c r="L62" s="1206"/>
      <c r="M62" s="1206"/>
      <c r="N62" s="1206"/>
      <c r="O62" s="1206"/>
      <c r="P62" s="1206"/>
      <c r="Q62" s="1206"/>
      <c r="R62" s="1206"/>
      <c r="S62" s="1206"/>
      <c r="T62" s="1206"/>
      <c r="U62" s="1206"/>
      <c r="V62" s="1206"/>
      <c r="W62" s="1206"/>
      <c r="X62" s="1206"/>
      <c r="Y62" s="1206"/>
      <c r="Z62" s="1206"/>
      <c r="AA62" s="1206"/>
      <c r="AB62" s="1206"/>
      <c r="AC62" s="1206"/>
      <c r="AD62" s="1206"/>
      <c r="AE62" s="1206"/>
      <c r="AF62" s="1206"/>
      <c r="AG62" s="1206"/>
      <c r="AH62" s="1206"/>
      <c r="AI62" s="1206"/>
      <c r="AJ62" s="1206"/>
      <c r="AK62" s="1206"/>
      <c r="AL62" s="1206"/>
      <c r="AM62" s="1206"/>
      <c r="AN62" s="1206"/>
      <c r="AO62" s="1206"/>
      <c r="AP62" s="1206"/>
      <c r="AQ62" s="1206"/>
      <c r="AR62" s="1206"/>
      <c r="AS62" s="1206"/>
      <c r="AT62" s="1206"/>
      <c r="AU62" s="1206"/>
      <c r="AV62" s="1206"/>
      <c r="AW62" s="1206"/>
      <c r="AX62" s="1206"/>
      <c r="AY62" s="1206"/>
      <c r="AZ62" s="1206"/>
      <c r="BA62" s="1206"/>
      <c r="BB62" s="1206"/>
      <c r="BC62" s="1206"/>
      <c r="BD62" s="1206"/>
      <c r="BE62" s="1206"/>
      <c r="BF62" s="1206"/>
      <c r="BG62" s="1206"/>
      <c r="BH62" s="1206"/>
      <c r="BI62" s="1206"/>
      <c r="BJ62" s="1206"/>
      <c r="BK62" s="1206"/>
      <c r="BL62" s="1206"/>
      <c r="BM62" s="1206"/>
      <c r="BN62" s="1206"/>
      <c r="BO62" s="1206"/>
      <c r="BP62" s="1206"/>
      <c r="BQ62" s="1206"/>
      <c r="BR62" s="1206"/>
      <c r="BS62" s="1206"/>
      <c r="BT62" s="1206"/>
      <c r="BU62" s="1206"/>
      <c r="BV62" s="1206"/>
      <c r="BW62" s="1206"/>
      <c r="BX62" s="1206"/>
      <c r="BY62" s="1206"/>
      <c r="BZ62" s="1206"/>
      <c r="CA62" s="1206"/>
      <c r="CB62" s="1206"/>
      <c r="CC62" s="1206"/>
      <c r="CD62" s="1206"/>
      <c r="CE62" s="1206"/>
      <c r="CF62" s="1206"/>
      <c r="CG62" s="1206"/>
      <c r="CH62" s="1206"/>
      <c r="CI62" s="1206"/>
      <c r="CJ62" s="1206"/>
      <c r="CK62" s="1206"/>
      <c r="CL62" s="1206"/>
      <c r="CM62" s="1206"/>
      <c r="CN62" s="1206"/>
      <c r="CO62" s="1206"/>
      <c r="CP62" s="1206"/>
      <c r="CQ62" s="1206"/>
      <c r="CR62" s="1206"/>
      <c r="CS62" s="1206"/>
      <c r="CT62" s="1206"/>
      <c r="CU62" s="1206"/>
      <c r="CV62" s="1206"/>
      <c r="CW62" s="1206"/>
      <c r="CX62" s="1206"/>
      <c r="CY62" s="1206"/>
      <c r="CZ62" s="1206"/>
      <c r="DA62" s="1206"/>
      <c r="DB62" s="1206"/>
      <c r="DC62" s="1206"/>
      <c r="DD62" s="1206"/>
      <c r="DE62" s="255"/>
    </row>
    <row r="63" spans="1:109" ht="17.25" x14ac:dyDescent="0.15">
      <c r="B63" s="312" t="s">
        <v>584</v>
      </c>
    </row>
    <row r="64" spans="1:109" x14ac:dyDescent="0.15">
      <c r="B64" s="259"/>
      <c r="G64" s="1207"/>
      <c r="I64" s="1239"/>
      <c r="J64" s="1239"/>
      <c r="K64" s="1239"/>
      <c r="L64" s="1239"/>
      <c r="M64" s="1239"/>
      <c r="N64" s="1240"/>
      <c r="AM64" s="1207"/>
      <c r="AN64" s="1207" t="s">
        <v>577</v>
      </c>
      <c r="AP64" s="1208"/>
      <c r="AQ64" s="1208"/>
      <c r="AR64" s="1208"/>
      <c r="AY64" s="1207"/>
      <c r="BA64" s="1208"/>
      <c r="BB64" s="1208"/>
      <c r="BC64" s="1208"/>
      <c r="BK64" s="1207"/>
      <c r="BM64" s="1208"/>
      <c r="BN64" s="1208"/>
      <c r="BO64" s="1208"/>
      <c r="BW64" s="1207"/>
      <c r="BY64" s="1208"/>
      <c r="BZ64" s="1208"/>
      <c r="CA64" s="1208"/>
      <c r="CI64" s="1207"/>
      <c r="CK64" s="1208"/>
      <c r="CL64" s="1208"/>
      <c r="CM64" s="1208"/>
      <c r="CU64" s="1207"/>
      <c r="CW64" s="1208"/>
      <c r="CX64" s="1208"/>
      <c r="CY64" s="1208"/>
    </row>
    <row r="65" spans="2:107" x14ac:dyDescent="0.15">
      <c r="B65" s="259"/>
      <c r="AN65" s="1209" t="s">
        <v>585</v>
      </c>
      <c r="AO65" s="1210"/>
      <c r="AP65" s="1210"/>
      <c r="AQ65" s="1210"/>
      <c r="AR65" s="1210"/>
      <c r="AS65" s="1210"/>
      <c r="AT65" s="1210"/>
      <c r="AU65" s="1210"/>
      <c r="AV65" s="1210"/>
      <c r="AW65" s="1210"/>
      <c r="AX65" s="1210"/>
      <c r="AY65" s="1210"/>
      <c r="AZ65" s="1210"/>
      <c r="BA65" s="1210"/>
      <c r="BB65" s="1210"/>
      <c r="BC65" s="1210"/>
      <c r="BD65" s="1210"/>
      <c r="BE65" s="1210"/>
      <c r="BF65" s="1210"/>
      <c r="BG65" s="1210"/>
      <c r="BH65" s="1210"/>
      <c r="BI65" s="1210"/>
      <c r="BJ65" s="1210"/>
      <c r="BK65" s="1210"/>
      <c r="BL65" s="1210"/>
      <c r="BM65" s="1210"/>
      <c r="BN65" s="1210"/>
      <c r="BO65" s="1210"/>
      <c r="BP65" s="1210"/>
      <c r="BQ65" s="1210"/>
      <c r="BR65" s="1210"/>
      <c r="BS65" s="1210"/>
      <c r="BT65" s="1210"/>
      <c r="BU65" s="1210"/>
      <c r="BV65" s="1210"/>
      <c r="BW65" s="1210"/>
      <c r="BX65" s="1210"/>
      <c r="BY65" s="1210"/>
      <c r="BZ65" s="1210"/>
      <c r="CA65" s="1210"/>
      <c r="CB65" s="1210"/>
      <c r="CC65" s="1210"/>
      <c r="CD65" s="1210"/>
      <c r="CE65" s="1210"/>
      <c r="CF65" s="1210"/>
      <c r="CG65" s="1210"/>
      <c r="CH65" s="1210"/>
      <c r="CI65" s="1210"/>
      <c r="CJ65" s="1210"/>
      <c r="CK65" s="1210"/>
      <c r="CL65" s="1210"/>
      <c r="CM65" s="1210"/>
      <c r="CN65" s="1210"/>
      <c r="CO65" s="1210"/>
      <c r="CP65" s="1210"/>
      <c r="CQ65" s="1210"/>
      <c r="CR65" s="1210"/>
      <c r="CS65" s="1210"/>
      <c r="CT65" s="1210"/>
      <c r="CU65" s="1210"/>
      <c r="CV65" s="1210"/>
      <c r="CW65" s="1210"/>
      <c r="CX65" s="1210"/>
      <c r="CY65" s="1210"/>
      <c r="CZ65" s="1210"/>
      <c r="DA65" s="1210"/>
      <c r="DB65" s="1210"/>
      <c r="DC65" s="1211"/>
    </row>
    <row r="66" spans="2:107" x14ac:dyDescent="0.15">
      <c r="B66" s="259"/>
      <c r="AN66" s="1212"/>
      <c r="AO66" s="1213"/>
      <c r="AP66" s="1213"/>
      <c r="AQ66" s="1213"/>
      <c r="AR66" s="1213"/>
      <c r="AS66" s="1213"/>
      <c r="AT66" s="1213"/>
      <c r="AU66" s="1213"/>
      <c r="AV66" s="1213"/>
      <c r="AW66" s="1213"/>
      <c r="AX66" s="1213"/>
      <c r="AY66" s="1213"/>
      <c r="AZ66" s="1213"/>
      <c r="BA66" s="1213"/>
      <c r="BB66" s="1213"/>
      <c r="BC66" s="1213"/>
      <c r="BD66" s="1213"/>
      <c r="BE66" s="1213"/>
      <c r="BF66" s="1213"/>
      <c r="BG66" s="1213"/>
      <c r="BH66" s="1213"/>
      <c r="BI66" s="1213"/>
      <c r="BJ66" s="1213"/>
      <c r="BK66" s="1213"/>
      <c r="BL66" s="1213"/>
      <c r="BM66" s="1213"/>
      <c r="BN66" s="1213"/>
      <c r="BO66" s="1213"/>
      <c r="BP66" s="1213"/>
      <c r="BQ66" s="1213"/>
      <c r="BR66" s="1213"/>
      <c r="BS66" s="1213"/>
      <c r="BT66" s="1213"/>
      <c r="BU66" s="1213"/>
      <c r="BV66" s="1213"/>
      <c r="BW66" s="1213"/>
      <c r="BX66" s="1213"/>
      <c r="BY66" s="1213"/>
      <c r="BZ66" s="1213"/>
      <c r="CA66" s="1213"/>
      <c r="CB66" s="1213"/>
      <c r="CC66" s="1213"/>
      <c r="CD66" s="1213"/>
      <c r="CE66" s="1213"/>
      <c r="CF66" s="1213"/>
      <c r="CG66" s="1213"/>
      <c r="CH66" s="1213"/>
      <c r="CI66" s="1213"/>
      <c r="CJ66" s="1213"/>
      <c r="CK66" s="1213"/>
      <c r="CL66" s="1213"/>
      <c r="CM66" s="1213"/>
      <c r="CN66" s="1213"/>
      <c r="CO66" s="1213"/>
      <c r="CP66" s="1213"/>
      <c r="CQ66" s="1213"/>
      <c r="CR66" s="1213"/>
      <c r="CS66" s="1213"/>
      <c r="CT66" s="1213"/>
      <c r="CU66" s="1213"/>
      <c r="CV66" s="1213"/>
      <c r="CW66" s="1213"/>
      <c r="CX66" s="1213"/>
      <c r="CY66" s="1213"/>
      <c r="CZ66" s="1213"/>
      <c r="DA66" s="1213"/>
      <c r="DB66" s="1213"/>
      <c r="DC66" s="1214"/>
    </row>
    <row r="67" spans="2:107" x14ac:dyDescent="0.15">
      <c r="B67" s="259"/>
      <c r="AN67" s="1212"/>
      <c r="AO67" s="1213"/>
      <c r="AP67" s="1213"/>
      <c r="AQ67" s="1213"/>
      <c r="AR67" s="1213"/>
      <c r="AS67" s="1213"/>
      <c r="AT67" s="1213"/>
      <c r="AU67" s="1213"/>
      <c r="AV67" s="1213"/>
      <c r="AW67" s="1213"/>
      <c r="AX67" s="1213"/>
      <c r="AY67" s="1213"/>
      <c r="AZ67" s="1213"/>
      <c r="BA67" s="1213"/>
      <c r="BB67" s="1213"/>
      <c r="BC67" s="1213"/>
      <c r="BD67" s="1213"/>
      <c r="BE67" s="1213"/>
      <c r="BF67" s="1213"/>
      <c r="BG67" s="1213"/>
      <c r="BH67" s="1213"/>
      <c r="BI67" s="1213"/>
      <c r="BJ67" s="1213"/>
      <c r="BK67" s="1213"/>
      <c r="BL67" s="1213"/>
      <c r="BM67" s="1213"/>
      <c r="BN67" s="1213"/>
      <c r="BO67" s="1213"/>
      <c r="BP67" s="1213"/>
      <c r="BQ67" s="1213"/>
      <c r="BR67" s="1213"/>
      <c r="BS67" s="1213"/>
      <c r="BT67" s="1213"/>
      <c r="BU67" s="1213"/>
      <c r="BV67" s="1213"/>
      <c r="BW67" s="1213"/>
      <c r="BX67" s="1213"/>
      <c r="BY67" s="1213"/>
      <c r="BZ67" s="1213"/>
      <c r="CA67" s="1213"/>
      <c r="CB67" s="1213"/>
      <c r="CC67" s="1213"/>
      <c r="CD67" s="1213"/>
      <c r="CE67" s="1213"/>
      <c r="CF67" s="1213"/>
      <c r="CG67" s="1213"/>
      <c r="CH67" s="1213"/>
      <c r="CI67" s="1213"/>
      <c r="CJ67" s="1213"/>
      <c r="CK67" s="1213"/>
      <c r="CL67" s="1213"/>
      <c r="CM67" s="1213"/>
      <c r="CN67" s="1213"/>
      <c r="CO67" s="1213"/>
      <c r="CP67" s="1213"/>
      <c r="CQ67" s="1213"/>
      <c r="CR67" s="1213"/>
      <c r="CS67" s="1213"/>
      <c r="CT67" s="1213"/>
      <c r="CU67" s="1213"/>
      <c r="CV67" s="1213"/>
      <c r="CW67" s="1213"/>
      <c r="CX67" s="1213"/>
      <c r="CY67" s="1213"/>
      <c r="CZ67" s="1213"/>
      <c r="DA67" s="1213"/>
      <c r="DB67" s="1213"/>
      <c r="DC67" s="1214"/>
    </row>
    <row r="68" spans="2:107" x14ac:dyDescent="0.15">
      <c r="B68" s="259"/>
      <c r="AN68" s="1212"/>
      <c r="AO68" s="1213"/>
      <c r="AP68" s="1213"/>
      <c r="AQ68" s="1213"/>
      <c r="AR68" s="1213"/>
      <c r="AS68" s="1213"/>
      <c r="AT68" s="1213"/>
      <c r="AU68" s="1213"/>
      <c r="AV68" s="1213"/>
      <c r="AW68" s="1213"/>
      <c r="AX68" s="1213"/>
      <c r="AY68" s="1213"/>
      <c r="AZ68" s="1213"/>
      <c r="BA68" s="1213"/>
      <c r="BB68" s="1213"/>
      <c r="BC68" s="1213"/>
      <c r="BD68" s="1213"/>
      <c r="BE68" s="1213"/>
      <c r="BF68" s="1213"/>
      <c r="BG68" s="1213"/>
      <c r="BH68" s="1213"/>
      <c r="BI68" s="1213"/>
      <c r="BJ68" s="1213"/>
      <c r="BK68" s="1213"/>
      <c r="BL68" s="1213"/>
      <c r="BM68" s="1213"/>
      <c r="BN68" s="1213"/>
      <c r="BO68" s="1213"/>
      <c r="BP68" s="1213"/>
      <c r="BQ68" s="1213"/>
      <c r="BR68" s="1213"/>
      <c r="BS68" s="1213"/>
      <c r="BT68" s="1213"/>
      <c r="BU68" s="1213"/>
      <c r="BV68" s="1213"/>
      <c r="BW68" s="1213"/>
      <c r="BX68" s="1213"/>
      <c r="BY68" s="1213"/>
      <c r="BZ68" s="1213"/>
      <c r="CA68" s="1213"/>
      <c r="CB68" s="1213"/>
      <c r="CC68" s="1213"/>
      <c r="CD68" s="1213"/>
      <c r="CE68" s="1213"/>
      <c r="CF68" s="1213"/>
      <c r="CG68" s="1213"/>
      <c r="CH68" s="1213"/>
      <c r="CI68" s="1213"/>
      <c r="CJ68" s="1213"/>
      <c r="CK68" s="1213"/>
      <c r="CL68" s="1213"/>
      <c r="CM68" s="1213"/>
      <c r="CN68" s="1213"/>
      <c r="CO68" s="1213"/>
      <c r="CP68" s="1213"/>
      <c r="CQ68" s="1213"/>
      <c r="CR68" s="1213"/>
      <c r="CS68" s="1213"/>
      <c r="CT68" s="1213"/>
      <c r="CU68" s="1213"/>
      <c r="CV68" s="1213"/>
      <c r="CW68" s="1213"/>
      <c r="CX68" s="1213"/>
      <c r="CY68" s="1213"/>
      <c r="CZ68" s="1213"/>
      <c r="DA68" s="1213"/>
      <c r="DB68" s="1213"/>
      <c r="DC68" s="1214"/>
    </row>
    <row r="69" spans="2:107" x14ac:dyDescent="0.15">
      <c r="B69" s="259"/>
      <c r="AN69" s="1215"/>
      <c r="AO69" s="1216"/>
      <c r="AP69" s="1216"/>
      <c r="AQ69" s="1216"/>
      <c r="AR69" s="1216"/>
      <c r="AS69" s="1216"/>
      <c r="AT69" s="1216"/>
      <c r="AU69" s="1216"/>
      <c r="AV69" s="1216"/>
      <c r="AW69" s="1216"/>
      <c r="AX69" s="1216"/>
      <c r="AY69" s="1216"/>
      <c r="AZ69" s="1216"/>
      <c r="BA69" s="1216"/>
      <c r="BB69" s="1216"/>
      <c r="BC69" s="1216"/>
      <c r="BD69" s="1216"/>
      <c r="BE69" s="1216"/>
      <c r="BF69" s="1216"/>
      <c r="BG69" s="1216"/>
      <c r="BH69" s="1216"/>
      <c r="BI69" s="1216"/>
      <c r="BJ69" s="1216"/>
      <c r="BK69" s="1216"/>
      <c r="BL69" s="1216"/>
      <c r="BM69" s="1216"/>
      <c r="BN69" s="1216"/>
      <c r="BO69" s="1216"/>
      <c r="BP69" s="1216"/>
      <c r="BQ69" s="1216"/>
      <c r="BR69" s="1216"/>
      <c r="BS69" s="1216"/>
      <c r="BT69" s="1216"/>
      <c r="BU69" s="1216"/>
      <c r="BV69" s="1216"/>
      <c r="BW69" s="1216"/>
      <c r="BX69" s="1216"/>
      <c r="BY69" s="1216"/>
      <c r="BZ69" s="1216"/>
      <c r="CA69" s="1216"/>
      <c r="CB69" s="1216"/>
      <c r="CC69" s="1216"/>
      <c r="CD69" s="1216"/>
      <c r="CE69" s="1216"/>
      <c r="CF69" s="1216"/>
      <c r="CG69" s="1216"/>
      <c r="CH69" s="1216"/>
      <c r="CI69" s="1216"/>
      <c r="CJ69" s="1216"/>
      <c r="CK69" s="1216"/>
      <c r="CL69" s="1216"/>
      <c r="CM69" s="1216"/>
      <c r="CN69" s="1216"/>
      <c r="CO69" s="1216"/>
      <c r="CP69" s="1216"/>
      <c r="CQ69" s="1216"/>
      <c r="CR69" s="1216"/>
      <c r="CS69" s="1216"/>
      <c r="CT69" s="1216"/>
      <c r="CU69" s="1216"/>
      <c r="CV69" s="1216"/>
      <c r="CW69" s="1216"/>
      <c r="CX69" s="1216"/>
      <c r="CY69" s="1216"/>
      <c r="CZ69" s="1216"/>
      <c r="DA69" s="1216"/>
      <c r="DB69" s="1216"/>
      <c r="DC69" s="1217"/>
    </row>
    <row r="70" spans="2:107" x14ac:dyDescent="0.15">
      <c r="B70" s="259"/>
      <c r="H70" s="1241"/>
      <c r="I70" s="1241"/>
      <c r="J70" s="1242"/>
      <c r="K70" s="1242"/>
      <c r="L70" s="1243"/>
      <c r="M70" s="1242"/>
      <c r="N70" s="1243"/>
      <c r="AN70" s="1218"/>
      <c r="AO70" s="1218"/>
      <c r="AP70" s="1218"/>
      <c r="AZ70" s="1218"/>
      <c r="BA70" s="1218"/>
      <c r="BB70" s="1218"/>
      <c r="BL70" s="1218"/>
      <c r="BM70" s="1218"/>
      <c r="BN70" s="1218"/>
      <c r="BX70" s="1218"/>
      <c r="BY70" s="1218"/>
      <c r="BZ70" s="1218"/>
      <c r="CJ70" s="1218"/>
      <c r="CK70" s="1218"/>
      <c r="CL70" s="1218"/>
      <c r="CV70" s="1218"/>
      <c r="CW70" s="1218"/>
      <c r="CX70" s="1218"/>
    </row>
    <row r="71" spans="2:107" x14ac:dyDescent="0.15">
      <c r="B71" s="259"/>
      <c r="G71" s="1244"/>
      <c r="I71" s="1245"/>
      <c r="J71" s="1242"/>
      <c r="K71" s="1242"/>
      <c r="L71" s="1243"/>
      <c r="M71" s="1242"/>
      <c r="N71" s="1243"/>
      <c r="AM71" s="1244"/>
      <c r="AN71" s="255" t="s">
        <v>579</v>
      </c>
    </row>
    <row r="72" spans="2:107" x14ac:dyDescent="0.15">
      <c r="B72" s="259"/>
      <c r="G72" s="1219"/>
      <c r="H72" s="1219"/>
      <c r="I72" s="1219"/>
      <c r="J72" s="1219"/>
      <c r="K72" s="1220"/>
      <c r="L72" s="1220"/>
      <c r="M72" s="1221"/>
      <c r="N72" s="1221"/>
      <c r="AN72" s="1222"/>
      <c r="AO72" s="1223"/>
      <c r="AP72" s="1223"/>
      <c r="AQ72" s="1223"/>
      <c r="AR72" s="1223"/>
      <c r="AS72" s="1223"/>
      <c r="AT72" s="1223"/>
      <c r="AU72" s="1223"/>
      <c r="AV72" s="1223"/>
      <c r="AW72" s="1223"/>
      <c r="AX72" s="1223"/>
      <c r="AY72" s="1223"/>
      <c r="AZ72" s="1223"/>
      <c r="BA72" s="1223"/>
      <c r="BB72" s="1223"/>
      <c r="BC72" s="1223"/>
      <c r="BD72" s="1223"/>
      <c r="BE72" s="1223"/>
      <c r="BF72" s="1223"/>
      <c r="BG72" s="1223"/>
      <c r="BH72" s="1223"/>
      <c r="BI72" s="1223"/>
      <c r="BJ72" s="1223"/>
      <c r="BK72" s="1223"/>
      <c r="BL72" s="1223"/>
      <c r="BM72" s="1223"/>
      <c r="BN72" s="1223"/>
      <c r="BO72" s="1224"/>
      <c r="BP72" s="1225" t="s">
        <v>529</v>
      </c>
      <c r="BQ72" s="1225"/>
      <c r="BR72" s="1225"/>
      <c r="BS72" s="1225"/>
      <c r="BT72" s="1225"/>
      <c r="BU72" s="1225"/>
      <c r="BV72" s="1225"/>
      <c r="BW72" s="1225"/>
      <c r="BX72" s="1225" t="s">
        <v>530</v>
      </c>
      <c r="BY72" s="1225"/>
      <c r="BZ72" s="1225"/>
      <c r="CA72" s="1225"/>
      <c r="CB72" s="1225"/>
      <c r="CC72" s="1225"/>
      <c r="CD72" s="1225"/>
      <c r="CE72" s="1225"/>
      <c r="CF72" s="1225" t="s">
        <v>531</v>
      </c>
      <c r="CG72" s="1225"/>
      <c r="CH72" s="1225"/>
      <c r="CI72" s="1225"/>
      <c r="CJ72" s="1225"/>
      <c r="CK72" s="1225"/>
      <c r="CL72" s="1225"/>
      <c r="CM72" s="1225"/>
      <c r="CN72" s="1225" t="s">
        <v>532</v>
      </c>
      <c r="CO72" s="1225"/>
      <c r="CP72" s="1225"/>
      <c r="CQ72" s="1225"/>
      <c r="CR72" s="1225"/>
      <c r="CS72" s="1225"/>
      <c r="CT72" s="1225"/>
      <c r="CU72" s="1225"/>
      <c r="CV72" s="1225" t="s">
        <v>533</v>
      </c>
      <c r="CW72" s="1225"/>
      <c r="CX72" s="1225"/>
      <c r="CY72" s="1225"/>
      <c r="CZ72" s="1225"/>
      <c r="DA72" s="1225"/>
      <c r="DB72" s="1225"/>
      <c r="DC72" s="1225"/>
    </row>
    <row r="73" spans="2:107" x14ac:dyDescent="0.15">
      <c r="B73" s="259"/>
      <c r="G73" s="1226"/>
      <c r="H73" s="1226"/>
      <c r="I73" s="1226"/>
      <c r="J73" s="1226"/>
      <c r="K73" s="1246"/>
      <c r="L73" s="1246"/>
      <c r="M73" s="1246"/>
      <c r="N73" s="1246"/>
      <c r="AM73" s="1218"/>
      <c r="AN73" s="1229" t="s">
        <v>580</v>
      </c>
      <c r="AO73" s="1229"/>
      <c r="AP73" s="1229"/>
      <c r="AQ73" s="1229"/>
      <c r="AR73" s="1229"/>
      <c r="AS73" s="1229"/>
      <c r="AT73" s="1229"/>
      <c r="AU73" s="1229"/>
      <c r="AV73" s="1229"/>
      <c r="AW73" s="1229"/>
      <c r="AX73" s="1229"/>
      <c r="AY73" s="1229"/>
      <c r="AZ73" s="1229"/>
      <c r="BA73" s="1229"/>
      <c r="BB73" s="1229" t="s">
        <v>581</v>
      </c>
      <c r="BC73" s="1229"/>
      <c r="BD73" s="1229"/>
      <c r="BE73" s="1229"/>
      <c r="BF73" s="1229"/>
      <c r="BG73" s="1229"/>
      <c r="BH73" s="1229"/>
      <c r="BI73" s="1229"/>
      <c r="BJ73" s="1229"/>
      <c r="BK73" s="1229"/>
      <c r="BL73" s="1229"/>
      <c r="BM73" s="1229"/>
      <c r="BN73" s="1229"/>
      <c r="BO73" s="1229"/>
      <c r="BP73" s="1230">
        <v>100.3</v>
      </c>
      <c r="BQ73" s="1230"/>
      <c r="BR73" s="1230"/>
      <c r="BS73" s="1230"/>
      <c r="BT73" s="1230"/>
      <c r="BU73" s="1230"/>
      <c r="BV73" s="1230"/>
      <c r="BW73" s="1230"/>
      <c r="BX73" s="1230">
        <v>89.9</v>
      </c>
      <c r="BY73" s="1230"/>
      <c r="BZ73" s="1230"/>
      <c r="CA73" s="1230"/>
      <c r="CB73" s="1230"/>
      <c r="CC73" s="1230"/>
      <c r="CD73" s="1230"/>
      <c r="CE73" s="1230"/>
      <c r="CF73" s="1230">
        <v>75</v>
      </c>
      <c r="CG73" s="1230"/>
      <c r="CH73" s="1230"/>
      <c r="CI73" s="1230"/>
      <c r="CJ73" s="1230"/>
      <c r="CK73" s="1230"/>
      <c r="CL73" s="1230"/>
      <c r="CM73" s="1230"/>
      <c r="CN73" s="1230">
        <v>70.2</v>
      </c>
      <c r="CO73" s="1230"/>
      <c r="CP73" s="1230"/>
      <c r="CQ73" s="1230"/>
      <c r="CR73" s="1230"/>
      <c r="CS73" s="1230"/>
      <c r="CT73" s="1230"/>
      <c r="CU73" s="1230"/>
      <c r="CV73" s="1230">
        <v>65.3</v>
      </c>
      <c r="CW73" s="1230"/>
      <c r="CX73" s="1230"/>
      <c r="CY73" s="1230"/>
      <c r="CZ73" s="1230"/>
      <c r="DA73" s="1230"/>
      <c r="DB73" s="1230"/>
      <c r="DC73" s="1230"/>
    </row>
    <row r="74" spans="2:107" x14ac:dyDescent="0.15">
      <c r="B74" s="259"/>
      <c r="G74" s="1226"/>
      <c r="H74" s="1226"/>
      <c r="I74" s="1226"/>
      <c r="J74" s="1226"/>
      <c r="K74" s="1246"/>
      <c r="L74" s="1246"/>
      <c r="M74" s="1246"/>
      <c r="N74" s="1246"/>
      <c r="AM74" s="1218"/>
      <c r="AN74" s="1229"/>
      <c r="AO74" s="1229"/>
      <c r="AP74" s="1229"/>
      <c r="AQ74" s="1229"/>
      <c r="AR74" s="1229"/>
      <c r="AS74" s="1229"/>
      <c r="AT74" s="1229"/>
      <c r="AU74" s="1229"/>
      <c r="AV74" s="1229"/>
      <c r="AW74" s="1229"/>
      <c r="AX74" s="1229"/>
      <c r="AY74" s="1229"/>
      <c r="AZ74" s="1229"/>
      <c r="BA74" s="1229"/>
      <c r="BB74" s="1229"/>
      <c r="BC74" s="1229"/>
      <c r="BD74" s="1229"/>
      <c r="BE74" s="1229"/>
      <c r="BF74" s="1229"/>
      <c r="BG74" s="1229"/>
      <c r="BH74" s="1229"/>
      <c r="BI74" s="1229"/>
      <c r="BJ74" s="1229"/>
      <c r="BK74" s="1229"/>
      <c r="BL74" s="1229"/>
      <c r="BM74" s="1229"/>
      <c r="BN74" s="1229"/>
      <c r="BO74" s="1229"/>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x14ac:dyDescent="0.15">
      <c r="B75" s="259"/>
      <c r="G75" s="1226"/>
      <c r="H75" s="1226"/>
      <c r="I75" s="1219"/>
      <c r="J75" s="1219"/>
      <c r="K75" s="1228"/>
      <c r="L75" s="1228"/>
      <c r="M75" s="1228"/>
      <c r="N75" s="1228"/>
      <c r="AM75" s="1218"/>
      <c r="AN75" s="1229"/>
      <c r="AO75" s="1229"/>
      <c r="AP75" s="1229"/>
      <c r="AQ75" s="1229"/>
      <c r="AR75" s="1229"/>
      <c r="AS75" s="1229"/>
      <c r="AT75" s="1229"/>
      <c r="AU75" s="1229"/>
      <c r="AV75" s="1229"/>
      <c r="AW75" s="1229"/>
      <c r="AX75" s="1229"/>
      <c r="AY75" s="1229"/>
      <c r="AZ75" s="1229"/>
      <c r="BA75" s="1229"/>
      <c r="BB75" s="1229" t="s">
        <v>586</v>
      </c>
      <c r="BC75" s="1229"/>
      <c r="BD75" s="1229"/>
      <c r="BE75" s="1229"/>
      <c r="BF75" s="1229"/>
      <c r="BG75" s="1229"/>
      <c r="BH75" s="1229"/>
      <c r="BI75" s="1229"/>
      <c r="BJ75" s="1229"/>
      <c r="BK75" s="1229"/>
      <c r="BL75" s="1229"/>
      <c r="BM75" s="1229"/>
      <c r="BN75" s="1229"/>
      <c r="BO75" s="1229"/>
      <c r="BP75" s="1230">
        <v>13.8</v>
      </c>
      <c r="BQ75" s="1230"/>
      <c r="BR75" s="1230"/>
      <c r="BS75" s="1230"/>
      <c r="BT75" s="1230"/>
      <c r="BU75" s="1230"/>
      <c r="BV75" s="1230"/>
      <c r="BW75" s="1230"/>
      <c r="BX75" s="1230">
        <v>13.3</v>
      </c>
      <c r="BY75" s="1230"/>
      <c r="BZ75" s="1230"/>
      <c r="CA75" s="1230"/>
      <c r="CB75" s="1230"/>
      <c r="CC75" s="1230"/>
      <c r="CD75" s="1230"/>
      <c r="CE75" s="1230"/>
      <c r="CF75" s="1230">
        <v>12.9</v>
      </c>
      <c r="CG75" s="1230"/>
      <c r="CH75" s="1230"/>
      <c r="CI75" s="1230"/>
      <c r="CJ75" s="1230"/>
      <c r="CK75" s="1230"/>
      <c r="CL75" s="1230"/>
      <c r="CM75" s="1230"/>
      <c r="CN75" s="1230">
        <v>12.9</v>
      </c>
      <c r="CO75" s="1230"/>
      <c r="CP75" s="1230"/>
      <c r="CQ75" s="1230"/>
      <c r="CR75" s="1230"/>
      <c r="CS75" s="1230"/>
      <c r="CT75" s="1230"/>
      <c r="CU75" s="1230"/>
      <c r="CV75" s="1230">
        <v>13.2</v>
      </c>
      <c r="CW75" s="1230"/>
      <c r="CX75" s="1230"/>
      <c r="CY75" s="1230"/>
      <c r="CZ75" s="1230"/>
      <c r="DA75" s="1230"/>
      <c r="DB75" s="1230"/>
      <c r="DC75" s="1230"/>
    </row>
    <row r="76" spans="2:107" x14ac:dyDescent="0.15">
      <c r="B76" s="259"/>
      <c r="G76" s="1226"/>
      <c r="H76" s="1226"/>
      <c r="I76" s="1219"/>
      <c r="J76" s="1219"/>
      <c r="K76" s="1228"/>
      <c r="L76" s="1228"/>
      <c r="M76" s="1228"/>
      <c r="N76" s="1228"/>
      <c r="AM76" s="1218"/>
      <c r="AN76" s="1229"/>
      <c r="AO76" s="1229"/>
      <c r="AP76" s="1229"/>
      <c r="AQ76" s="1229"/>
      <c r="AR76" s="1229"/>
      <c r="AS76" s="1229"/>
      <c r="AT76" s="1229"/>
      <c r="AU76" s="1229"/>
      <c r="AV76" s="1229"/>
      <c r="AW76" s="1229"/>
      <c r="AX76" s="1229"/>
      <c r="AY76" s="1229"/>
      <c r="AZ76" s="1229"/>
      <c r="BA76" s="1229"/>
      <c r="BB76" s="1229"/>
      <c r="BC76" s="1229"/>
      <c r="BD76" s="1229"/>
      <c r="BE76" s="1229"/>
      <c r="BF76" s="1229"/>
      <c r="BG76" s="1229"/>
      <c r="BH76" s="1229"/>
      <c r="BI76" s="1229"/>
      <c r="BJ76" s="1229"/>
      <c r="BK76" s="1229"/>
      <c r="BL76" s="1229"/>
      <c r="BM76" s="1229"/>
      <c r="BN76" s="1229"/>
      <c r="BO76" s="1229"/>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x14ac:dyDescent="0.15">
      <c r="B77" s="259"/>
      <c r="G77" s="1219"/>
      <c r="H77" s="1219"/>
      <c r="I77" s="1219"/>
      <c r="J77" s="1219"/>
      <c r="K77" s="1246"/>
      <c r="L77" s="1246"/>
      <c r="M77" s="1246"/>
      <c r="N77" s="1246"/>
      <c r="AN77" s="1225" t="s">
        <v>583</v>
      </c>
      <c r="AO77" s="1225"/>
      <c r="AP77" s="1225"/>
      <c r="AQ77" s="1225"/>
      <c r="AR77" s="1225"/>
      <c r="AS77" s="1225"/>
      <c r="AT77" s="1225"/>
      <c r="AU77" s="1225"/>
      <c r="AV77" s="1225"/>
      <c r="AW77" s="1225"/>
      <c r="AX77" s="1225"/>
      <c r="AY77" s="1225"/>
      <c r="AZ77" s="1225"/>
      <c r="BA77" s="1225"/>
      <c r="BB77" s="1229" t="s">
        <v>581</v>
      </c>
      <c r="BC77" s="1229"/>
      <c r="BD77" s="1229"/>
      <c r="BE77" s="1229"/>
      <c r="BF77" s="1229"/>
      <c r="BG77" s="1229"/>
      <c r="BH77" s="1229"/>
      <c r="BI77" s="1229"/>
      <c r="BJ77" s="1229"/>
      <c r="BK77" s="1229"/>
      <c r="BL77" s="1229"/>
      <c r="BM77" s="1229"/>
      <c r="BN77" s="1229"/>
      <c r="BO77" s="1229"/>
      <c r="BP77" s="1230">
        <v>22.1</v>
      </c>
      <c r="BQ77" s="1230"/>
      <c r="BR77" s="1230"/>
      <c r="BS77" s="1230"/>
      <c r="BT77" s="1230"/>
      <c r="BU77" s="1230"/>
      <c r="BV77" s="1230"/>
      <c r="BW77" s="1230"/>
      <c r="BX77" s="1230">
        <v>20.399999999999999</v>
      </c>
      <c r="BY77" s="1230"/>
      <c r="BZ77" s="1230"/>
      <c r="CA77" s="1230"/>
      <c r="CB77" s="1230"/>
      <c r="CC77" s="1230"/>
      <c r="CD77" s="1230"/>
      <c r="CE77" s="1230"/>
      <c r="CF77" s="1230">
        <v>11.2</v>
      </c>
      <c r="CG77" s="1230"/>
      <c r="CH77" s="1230"/>
      <c r="CI77" s="1230"/>
      <c r="CJ77" s="1230"/>
      <c r="CK77" s="1230"/>
      <c r="CL77" s="1230"/>
      <c r="CM77" s="1230"/>
      <c r="CN77" s="1230">
        <v>4.5999999999999996</v>
      </c>
      <c r="CO77" s="1230"/>
      <c r="CP77" s="1230"/>
      <c r="CQ77" s="1230"/>
      <c r="CR77" s="1230"/>
      <c r="CS77" s="1230"/>
      <c r="CT77" s="1230"/>
      <c r="CU77" s="1230"/>
      <c r="CV77" s="1230">
        <v>4.2</v>
      </c>
      <c r="CW77" s="1230"/>
      <c r="CX77" s="1230"/>
      <c r="CY77" s="1230"/>
      <c r="CZ77" s="1230"/>
      <c r="DA77" s="1230"/>
      <c r="DB77" s="1230"/>
      <c r="DC77" s="1230"/>
    </row>
    <row r="78" spans="2:107" x14ac:dyDescent="0.15">
      <c r="B78" s="259"/>
      <c r="G78" s="1219"/>
      <c r="H78" s="1219"/>
      <c r="I78" s="1219"/>
      <c r="J78" s="1219"/>
      <c r="K78" s="1246"/>
      <c r="L78" s="1246"/>
      <c r="M78" s="1246"/>
      <c r="N78" s="1246"/>
      <c r="AN78" s="1225"/>
      <c r="AO78" s="1225"/>
      <c r="AP78" s="1225"/>
      <c r="AQ78" s="1225"/>
      <c r="AR78" s="1225"/>
      <c r="AS78" s="1225"/>
      <c r="AT78" s="1225"/>
      <c r="AU78" s="1225"/>
      <c r="AV78" s="1225"/>
      <c r="AW78" s="1225"/>
      <c r="AX78" s="1225"/>
      <c r="AY78" s="1225"/>
      <c r="AZ78" s="1225"/>
      <c r="BA78" s="1225"/>
      <c r="BB78" s="1229"/>
      <c r="BC78" s="1229"/>
      <c r="BD78" s="1229"/>
      <c r="BE78" s="1229"/>
      <c r="BF78" s="1229"/>
      <c r="BG78" s="1229"/>
      <c r="BH78" s="1229"/>
      <c r="BI78" s="1229"/>
      <c r="BJ78" s="1229"/>
      <c r="BK78" s="1229"/>
      <c r="BL78" s="1229"/>
      <c r="BM78" s="1229"/>
      <c r="BN78" s="1229"/>
      <c r="BO78" s="1229"/>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x14ac:dyDescent="0.15">
      <c r="B79" s="259"/>
      <c r="G79" s="1219"/>
      <c r="H79" s="1219"/>
      <c r="I79" s="1232"/>
      <c r="J79" s="1232"/>
      <c r="K79" s="1247"/>
      <c r="L79" s="1247"/>
      <c r="M79" s="1247"/>
      <c r="N79" s="1247"/>
      <c r="AN79" s="1225"/>
      <c r="AO79" s="1225"/>
      <c r="AP79" s="1225"/>
      <c r="AQ79" s="1225"/>
      <c r="AR79" s="1225"/>
      <c r="AS79" s="1225"/>
      <c r="AT79" s="1225"/>
      <c r="AU79" s="1225"/>
      <c r="AV79" s="1225"/>
      <c r="AW79" s="1225"/>
      <c r="AX79" s="1225"/>
      <c r="AY79" s="1225"/>
      <c r="AZ79" s="1225"/>
      <c r="BA79" s="1225"/>
      <c r="BB79" s="1229" t="s">
        <v>586</v>
      </c>
      <c r="BC79" s="1229"/>
      <c r="BD79" s="1229"/>
      <c r="BE79" s="1229"/>
      <c r="BF79" s="1229"/>
      <c r="BG79" s="1229"/>
      <c r="BH79" s="1229"/>
      <c r="BI79" s="1229"/>
      <c r="BJ79" s="1229"/>
      <c r="BK79" s="1229"/>
      <c r="BL79" s="1229"/>
      <c r="BM79" s="1229"/>
      <c r="BN79" s="1229"/>
      <c r="BO79" s="1229"/>
      <c r="BP79" s="1230">
        <v>6.3</v>
      </c>
      <c r="BQ79" s="1230"/>
      <c r="BR79" s="1230"/>
      <c r="BS79" s="1230"/>
      <c r="BT79" s="1230"/>
      <c r="BU79" s="1230"/>
      <c r="BV79" s="1230"/>
      <c r="BW79" s="1230"/>
      <c r="BX79" s="1230">
        <v>6.2</v>
      </c>
      <c r="BY79" s="1230"/>
      <c r="BZ79" s="1230"/>
      <c r="CA79" s="1230"/>
      <c r="CB79" s="1230"/>
      <c r="CC79" s="1230"/>
      <c r="CD79" s="1230"/>
      <c r="CE79" s="1230"/>
      <c r="CF79" s="1230">
        <v>5.7</v>
      </c>
      <c r="CG79" s="1230"/>
      <c r="CH79" s="1230"/>
      <c r="CI79" s="1230"/>
      <c r="CJ79" s="1230"/>
      <c r="CK79" s="1230"/>
      <c r="CL79" s="1230"/>
      <c r="CM79" s="1230"/>
      <c r="CN79" s="1230">
        <v>5.8</v>
      </c>
      <c r="CO79" s="1230"/>
      <c r="CP79" s="1230"/>
      <c r="CQ79" s="1230"/>
      <c r="CR79" s="1230"/>
      <c r="CS79" s="1230"/>
      <c r="CT79" s="1230"/>
      <c r="CU79" s="1230"/>
      <c r="CV79" s="1230">
        <v>5.8</v>
      </c>
      <c r="CW79" s="1230"/>
      <c r="CX79" s="1230"/>
      <c r="CY79" s="1230"/>
      <c r="CZ79" s="1230"/>
      <c r="DA79" s="1230"/>
      <c r="DB79" s="1230"/>
      <c r="DC79" s="1230"/>
    </row>
    <row r="80" spans="2:107" x14ac:dyDescent="0.15">
      <c r="B80" s="259"/>
      <c r="G80" s="1219"/>
      <c r="H80" s="1219"/>
      <c r="I80" s="1232"/>
      <c r="J80" s="1232"/>
      <c r="K80" s="1247"/>
      <c r="L80" s="1247"/>
      <c r="M80" s="1247"/>
      <c r="N80" s="1247"/>
      <c r="AN80" s="1225"/>
      <c r="AO80" s="1225"/>
      <c r="AP80" s="1225"/>
      <c r="AQ80" s="1225"/>
      <c r="AR80" s="1225"/>
      <c r="AS80" s="1225"/>
      <c r="AT80" s="1225"/>
      <c r="AU80" s="1225"/>
      <c r="AV80" s="1225"/>
      <c r="AW80" s="1225"/>
      <c r="AX80" s="1225"/>
      <c r="AY80" s="1225"/>
      <c r="AZ80" s="1225"/>
      <c r="BA80" s="1225"/>
      <c r="BB80" s="1229"/>
      <c r="BC80" s="1229"/>
      <c r="BD80" s="1229"/>
      <c r="BE80" s="1229"/>
      <c r="BF80" s="1229"/>
      <c r="BG80" s="1229"/>
      <c r="BH80" s="1229"/>
      <c r="BI80" s="1229"/>
      <c r="BJ80" s="1229"/>
      <c r="BK80" s="1229"/>
      <c r="BL80" s="1229"/>
      <c r="BM80" s="1229"/>
      <c r="BN80" s="1229"/>
      <c r="BO80" s="1229"/>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x14ac:dyDescent="0.15">
      <c r="B81" s="259"/>
    </row>
    <row r="82" spans="2:109" ht="17.25" x14ac:dyDescent="0.15">
      <c r="B82" s="259"/>
      <c r="K82" s="1248"/>
      <c r="L82" s="1248"/>
      <c r="M82" s="1248"/>
      <c r="N82" s="1248"/>
      <c r="AQ82" s="1248"/>
      <c r="AR82" s="1248"/>
      <c r="AS82" s="1248"/>
      <c r="AT82" s="1248"/>
      <c r="BC82" s="1248"/>
      <c r="BD82" s="1248"/>
      <c r="BE82" s="1248"/>
      <c r="BF82" s="1248"/>
      <c r="BO82" s="1248"/>
      <c r="BP82" s="1248"/>
      <c r="BQ82" s="1248"/>
      <c r="BR82" s="1248"/>
      <c r="CA82" s="1248"/>
      <c r="CB82" s="1248"/>
      <c r="CC82" s="1248"/>
      <c r="CD82" s="1248"/>
      <c r="CM82" s="1248"/>
      <c r="CN82" s="1248"/>
      <c r="CO82" s="1248"/>
      <c r="CP82" s="1248"/>
      <c r="CY82" s="1248"/>
      <c r="CZ82" s="1248"/>
      <c r="DA82" s="1248"/>
      <c r="DB82" s="1248"/>
      <c r="DC82" s="1248"/>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9SZNbD53Kw3iCjjFrjbghNYsLB6yErvZ4nrjzftUbv5FGcD/+YNYRF5O+X9ssvjD0hF6+IMdV+ecbs8ED2ZTJA==" saltValue="iNArb7jNziJDs8yUWgOzh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9C236-5843-47B2-8F6F-59E1EB0131F2}">
  <sheetPr>
    <pageSetUpPr fitToPage="1"/>
  </sheetPr>
  <dimension ref="A1:DR125"/>
  <sheetViews>
    <sheetView showGridLines="0" topLeftCell="A97" zoomScaleNormal="100" zoomScaleSheetLayoutView="70" workbookViewId="0">
      <selection activeCell="BP75" sqref="BP75:BW76"/>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Cxy5a/QPmbM23MrI2Q0DYeWu7nQ0SXSJ6E26Q/5AxfS1u4q6b7IWSOUxuqzlA2nT06ZmgtX7JaFiWIuLEEt/8Q==" saltValue="FPE9bCkl9L3bgNCqBzA6f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87014-7EBF-4B82-8D70-4DF0529FB6CF}">
  <sheetPr>
    <pageSetUpPr fitToPage="1"/>
  </sheetPr>
  <dimension ref="A1:DR125"/>
  <sheetViews>
    <sheetView showGridLines="0" topLeftCell="A88" zoomScaleNormal="100" zoomScaleSheetLayoutView="55" workbookViewId="0">
      <selection activeCell="BP75" sqref="BP75:BW76"/>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6Kpr6GhQPazmBYizHf95QhXUW+ZSiqn+P7ln07es+QVl4ewsQdPvNOqBbbmr92eeBhqrQ4dox3bl77J/tTOH8w==" saltValue="96AutPKdzJA4O8jx/sEI1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528</v>
      </c>
      <c r="G2" s="149"/>
      <c r="H2" s="150"/>
    </row>
    <row r="3" spans="1:8" x14ac:dyDescent="0.15">
      <c r="A3" s="146" t="s">
        <v>521</v>
      </c>
      <c r="B3" s="151"/>
      <c r="C3" s="152"/>
      <c r="D3" s="153">
        <v>50757</v>
      </c>
      <c r="E3" s="154"/>
      <c r="F3" s="155">
        <v>45588</v>
      </c>
      <c r="G3" s="156"/>
      <c r="H3" s="157"/>
    </row>
    <row r="4" spans="1:8" x14ac:dyDescent="0.15">
      <c r="A4" s="158"/>
      <c r="B4" s="159"/>
      <c r="C4" s="160"/>
      <c r="D4" s="161">
        <v>31000</v>
      </c>
      <c r="E4" s="162"/>
      <c r="F4" s="163">
        <v>24150</v>
      </c>
      <c r="G4" s="164"/>
      <c r="H4" s="165"/>
    </row>
    <row r="5" spans="1:8" x14ac:dyDescent="0.15">
      <c r="A5" s="146" t="s">
        <v>523</v>
      </c>
      <c r="B5" s="151"/>
      <c r="C5" s="152"/>
      <c r="D5" s="153">
        <v>30379</v>
      </c>
      <c r="E5" s="154"/>
      <c r="F5" s="155">
        <v>45483</v>
      </c>
      <c r="G5" s="156"/>
      <c r="H5" s="157"/>
    </row>
    <row r="6" spans="1:8" x14ac:dyDescent="0.15">
      <c r="A6" s="158"/>
      <c r="B6" s="159"/>
      <c r="C6" s="160"/>
      <c r="D6" s="161">
        <v>15056</v>
      </c>
      <c r="E6" s="162"/>
      <c r="F6" s="163">
        <v>24241</v>
      </c>
      <c r="G6" s="164"/>
      <c r="H6" s="165"/>
    </row>
    <row r="7" spans="1:8" x14ac:dyDescent="0.15">
      <c r="A7" s="146" t="s">
        <v>524</v>
      </c>
      <c r="B7" s="151"/>
      <c r="C7" s="152"/>
      <c r="D7" s="153">
        <v>48842</v>
      </c>
      <c r="E7" s="154"/>
      <c r="F7" s="155">
        <v>45945</v>
      </c>
      <c r="G7" s="156"/>
      <c r="H7" s="157"/>
    </row>
    <row r="8" spans="1:8" x14ac:dyDescent="0.15">
      <c r="A8" s="158"/>
      <c r="B8" s="159"/>
      <c r="C8" s="160"/>
      <c r="D8" s="161">
        <v>24037</v>
      </c>
      <c r="E8" s="162"/>
      <c r="F8" s="163">
        <v>25180</v>
      </c>
      <c r="G8" s="164"/>
      <c r="H8" s="165"/>
    </row>
    <row r="9" spans="1:8" x14ac:dyDescent="0.15">
      <c r="A9" s="146" t="s">
        <v>525</v>
      </c>
      <c r="B9" s="151"/>
      <c r="C9" s="152"/>
      <c r="D9" s="153">
        <v>52033</v>
      </c>
      <c r="E9" s="154"/>
      <c r="F9" s="155">
        <v>44475</v>
      </c>
      <c r="G9" s="156"/>
      <c r="H9" s="157"/>
    </row>
    <row r="10" spans="1:8" x14ac:dyDescent="0.15">
      <c r="A10" s="158"/>
      <c r="B10" s="159"/>
      <c r="C10" s="160"/>
      <c r="D10" s="161">
        <v>21415</v>
      </c>
      <c r="E10" s="162"/>
      <c r="F10" s="163">
        <v>24780</v>
      </c>
      <c r="G10" s="164"/>
      <c r="H10" s="165"/>
    </row>
    <row r="11" spans="1:8" x14ac:dyDescent="0.15">
      <c r="A11" s="146" t="s">
        <v>526</v>
      </c>
      <c r="B11" s="151"/>
      <c r="C11" s="152"/>
      <c r="D11" s="153">
        <v>58142</v>
      </c>
      <c r="E11" s="154"/>
      <c r="F11" s="155">
        <v>45982</v>
      </c>
      <c r="G11" s="156"/>
      <c r="H11" s="157"/>
    </row>
    <row r="12" spans="1:8" x14ac:dyDescent="0.15">
      <c r="A12" s="158"/>
      <c r="B12" s="159"/>
      <c r="C12" s="166"/>
      <c r="D12" s="161">
        <v>28397</v>
      </c>
      <c r="E12" s="162"/>
      <c r="F12" s="163">
        <v>25583</v>
      </c>
      <c r="G12" s="164"/>
      <c r="H12" s="165"/>
    </row>
    <row r="13" spans="1:8" x14ac:dyDescent="0.15">
      <c r="A13" s="146"/>
      <c r="B13" s="151"/>
      <c r="C13" s="152"/>
      <c r="D13" s="153">
        <v>48031</v>
      </c>
      <c r="E13" s="154"/>
      <c r="F13" s="155">
        <v>45495</v>
      </c>
      <c r="G13" s="167"/>
      <c r="H13" s="157"/>
    </row>
    <row r="14" spans="1:8" x14ac:dyDescent="0.15">
      <c r="A14" s="158"/>
      <c r="B14" s="159"/>
      <c r="C14" s="160"/>
      <c r="D14" s="161">
        <v>23981</v>
      </c>
      <c r="E14" s="162"/>
      <c r="F14" s="163">
        <v>24787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3.56</v>
      </c>
      <c r="C19" s="168">
        <f>ROUND(VALUE(SUBSTITUTE(実質収支比率等に係る経年分析!G$48,"▲","-")),2)</f>
        <v>3.87</v>
      </c>
      <c r="D19" s="168">
        <f>ROUND(VALUE(SUBSTITUTE(実質収支比率等に係る経年分析!H$48,"▲","-")),2)</f>
        <v>8.94</v>
      </c>
      <c r="E19" s="168">
        <f>ROUND(VALUE(SUBSTITUTE(実質収支比率等に係る経年分析!I$48,"▲","-")),2)</f>
        <v>6.39</v>
      </c>
      <c r="F19" s="168">
        <f>ROUND(VALUE(SUBSTITUTE(実質収支比率等に係る経年分析!J$48,"▲","-")),2)</f>
        <v>6.57</v>
      </c>
    </row>
    <row r="20" spans="1:11" x14ac:dyDescent="0.15">
      <c r="A20" s="168" t="s">
        <v>53</v>
      </c>
      <c r="B20" s="168">
        <f>ROUND(VALUE(SUBSTITUTE(実質収支比率等に係る経年分析!F$47,"▲","-")),2)</f>
        <v>7.06</v>
      </c>
      <c r="C20" s="168">
        <f>ROUND(VALUE(SUBSTITUTE(実質収支比率等に係る経年分析!G$47,"▲","-")),2)</f>
        <v>6.84</v>
      </c>
      <c r="D20" s="168">
        <f>ROUND(VALUE(SUBSTITUTE(実質収支比率等に係る経年分析!H$47,"▲","-")),2)</f>
        <v>8.4600000000000009</v>
      </c>
      <c r="E20" s="168">
        <f>ROUND(VALUE(SUBSTITUTE(実質収支比率等に係る経年分析!I$47,"▲","-")),2)</f>
        <v>13.29</v>
      </c>
      <c r="F20" s="168">
        <f>ROUND(VALUE(SUBSTITUTE(実質収支比率等に係る経年分析!J$47,"▲","-")),2)</f>
        <v>16.32</v>
      </c>
    </row>
    <row r="21" spans="1:11" x14ac:dyDescent="0.15">
      <c r="A21" s="168" t="s">
        <v>54</v>
      </c>
      <c r="B21" s="168">
        <f>IF(ISNUMBER(VALUE(SUBSTITUTE(実質収支比率等に係る経年分析!F$49,"▲","-"))),ROUND(VALUE(SUBSTITUTE(実質収支比率等に係る経年分析!F$49,"▲","-")),2),NA())</f>
        <v>1.27</v>
      </c>
      <c r="C21" s="168">
        <f>IF(ISNUMBER(VALUE(SUBSTITUTE(実質収支比率等に係る経年分析!G$49,"▲","-"))),ROUND(VALUE(SUBSTITUTE(実質収支比率等に係る経年分析!G$49,"▲","-")),2),NA())</f>
        <v>0.42</v>
      </c>
      <c r="D21" s="168">
        <f>IF(ISNUMBER(VALUE(SUBSTITUTE(実質収支比率等に係る経年分析!H$49,"▲","-"))),ROUND(VALUE(SUBSTITUTE(実質収支比率等に係る経年分析!H$49,"▲","-")),2),NA())</f>
        <v>7.06</v>
      </c>
      <c r="E21" s="168">
        <f>IF(ISNUMBER(VALUE(SUBSTITUTE(実質収支比率等に係る経年分析!I$49,"▲","-"))),ROUND(VALUE(SUBSTITUTE(実質収支比率等に係る経年分析!I$49,"▲","-")),2),NA())</f>
        <v>1.98</v>
      </c>
      <c r="F21" s="168">
        <f>IF(ISNUMBER(VALUE(SUBSTITUTE(実質収支比率等に係る経年分析!J$49,"▲","-"))),ROUND(VALUE(SUBSTITUTE(実質収支比率等に係る経年分析!J$49,"▲","-")),2),NA())</f>
        <v>3.42</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休日診療事業特別会計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0.04</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0.03</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0.06</v>
      </c>
    </row>
    <row r="30" spans="1:11" x14ac:dyDescent="0.15">
      <c r="A30" s="169" t="str">
        <f>IF(連結実質赤字比率に係る赤字・黒字の構成分析!C$40="",NA(),連結実質赤字比率に係る赤字・黒字の構成分析!C$40)</f>
        <v>国民健康保険事業特別会計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0.8</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0.95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1.0900000000000001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0.18</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0.09</v>
      </c>
    </row>
    <row r="31" spans="1:11" x14ac:dyDescent="0.15">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0.14000000000000001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0.17</v>
      </c>
    </row>
    <row r="32" spans="1:11" x14ac:dyDescent="0.15">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0.28999999999999998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0.72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0.64</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1.19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2.08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3.11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3.67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4.68</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3.52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3.82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8.93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6.35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6.49</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16.43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15.1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13.78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13.58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13.2</v>
      </c>
    </row>
    <row r="36" spans="1:16" x14ac:dyDescent="0.15">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0.92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0.91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0.75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0.45</v>
      </c>
      <c r="J36" s="169">
        <f>IF(ROUND(VALUE(SUBSTITUTE(連結実質赤字比率に係る赤字・黒字の構成分析!J$34,"▲", "-")), 2) &lt; 0, ABS(ROUND(VALUE(SUBSTITUTE(連結実質赤字比率に係る赤字・黒字の構成分析!J$34,"▲", "-")), 2)), NA())</f>
        <v>0.06</v>
      </c>
      <c r="K36" s="169" t="e">
        <f>IF(ROUND(VALUE(SUBSTITUTE(連結実質赤字比率に係る赤字・黒字の構成分析!J$34,"▲", "-")), 2) &gt;= 0, ABS(ROUND(VALUE(SUBSTITUTE(連結実質赤字比率に係る赤字・黒字の構成分析!J$34,"▲", "-")), 2)), NA())</f>
        <v>#N/A</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3388</v>
      </c>
      <c r="E42" s="170"/>
      <c r="F42" s="170"/>
      <c r="G42" s="170">
        <f>'実質公債費比率（分子）の構造'!L$52</f>
        <v>3372</v>
      </c>
      <c r="H42" s="170"/>
      <c r="I42" s="170"/>
      <c r="J42" s="170">
        <f>'実質公債費比率（分子）の構造'!M$52</f>
        <v>3185</v>
      </c>
      <c r="K42" s="170"/>
      <c r="L42" s="170"/>
      <c r="M42" s="170">
        <f>'実質公債費比率（分子）の構造'!N$52</f>
        <v>3140</v>
      </c>
      <c r="N42" s="170"/>
      <c r="O42" s="170"/>
      <c r="P42" s="170">
        <f>'実質公債費比率（分子）の構造'!O$52</f>
        <v>2973</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93</v>
      </c>
      <c r="C45" s="170"/>
      <c r="D45" s="170"/>
      <c r="E45" s="170">
        <f>'実質公債費比率（分子）の構造'!L$49</f>
        <v>77</v>
      </c>
      <c r="F45" s="170"/>
      <c r="G45" s="170"/>
      <c r="H45" s="170">
        <f>'実質公債費比率（分子）の構造'!M$49</f>
        <v>59</v>
      </c>
      <c r="I45" s="170"/>
      <c r="J45" s="170"/>
      <c r="K45" s="170">
        <f>'実質公債費比率（分子）の構造'!N$49</f>
        <v>68</v>
      </c>
      <c r="L45" s="170"/>
      <c r="M45" s="170"/>
      <c r="N45" s="170">
        <f>'実質公債費比率（分子）の構造'!O$49</f>
        <v>65</v>
      </c>
      <c r="O45" s="170"/>
      <c r="P45" s="170"/>
    </row>
    <row r="46" spans="1:16" x14ac:dyDescent="0.15">
      <c r="A46" s="170" t="s">
        <v>64</v>
      </c>
      <c r="B46" s="170">
        <f>'実質公債費比率（分子）の構造'!K$48</f>
        <v>1148</v>
      </c>
      <c r="C46" s="170"/>
      <c r="D46" s="170"/>
      <c r="E46" s="170">
        <f>'実質公債費比率（分子）の構造'!L$48</f>
        <v>1200</v>
      </c>
      <c r="F46" s="170"/>
      <c r="G46" s="170"/>
      <c r="H46" s="170">
        <f>'実質公債費比率（分子）の構造'!M$48</f>
        <v>1208</v>
      </c>
      <c r="I46" s="170"/>
      <c r="J46" s="170"/>
      <c r="K46" s="170">
        <f>'実質公債費比率（分子）の構造'!N$48</f>
        <v>1225</v>
      </c>
      <c r="L46" s="170"/>
      <c r="M46" s="170"/>
      <c r="N46" s="170">
        <f>'実質公債費比率（分子）の構造'!O$48</f>
        <v>1219</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4236</v>
      </c>
      <c r="C49" s="170"/>
      <c r="D49" s="170"/>
      <c r="E49" s="170">
        <f>'実質公債費比率（分子）の構造'!L$45</f>
        <v>4110</v>
      </c>
      <c r="F49" s="170"/>
      <c r="G49" s="170"/>
      <c r="H49" s="170">
        <f>'実質公債費比率（分子）の構造'!M$45</f>
        <v>4139</v>
      </c>
      <c r="I49" s="170"/>
      <c r="J49" s="170"/>
      <c r="K49" s="170">
        <f>'実質公債費比率（分子）の構造'!N$45</f>
        <v>4114</v>
      </c>
      <c r="L49" s="170"/>
      <c r="M49" s="170"/>
      <c r="N49" s="170">
        <f>'実質公債費比率（分子）の構造'!O$45</f>
        <v>3961</v>
      </c>
      <c r="O49" s="170"/>
      <c r="P49" s="170"/>
    </row>
    <row r="50" spans="1:16" x14ac:dyDescent="0.15">
      <c r="A50" s="170" t="s">
        <v>67</v>
      </c>
      <c r="B50" s="170" t="e">
        <f>NA()</f>
        <v>#N/A</v>
      </c>
      <c r="C50" s="170">
        <f>IF(ISNUMBER('実質公債費比率（分子）の構造'!K$53),'実質公債費比率（分子）の構造'!K$53,NA())</f>
        <v>2089</v>
      </c>
      <c r="D50" s="170" t="e">
        <f>NA()</f>
        <v>#N/A</v>
      </c>
      <c r="E50" s="170" t="e">
        <f>NA()</f>
        <v>#N/A</v>
      </c>
      <c r="F50" s="170">
        <f>IF(ISNUMBER('実質公債費比率（分子）の構造'!L$53),'実質公債費比率（分子）の構造'!L$53,NA())</f>
        <v>2015</v>
      </c>
      <c r="G50" s="170" t="e">
        <f>NA()</f>
        <v>#N/A</v>
      </c>
      <c r="H50" s="170" t="e">
        <f>NA()</f>
        <v>#N/A</v>
      </c>
      <c r="I50" s="170">
        <f>IF(ISNUMBER('実質公債費比率（分子）の構造'!M$53),'実質公債費比率（分子）の構造'!M$53,NA())</f>
        <v>2221</v>
      </c>
      <c r="J50" s="170" t="e">
        <f>NA()</f>
        <v>#N/A</v>
      </c>
      <c r="K50" s="170" t="e">
        <f>NA()</f>
        <v>#N/A</v>
      </c>
      <c r="L50" s="170">
        <f>IF(ISNUMBER('実質公債費比率（分子）の構造'!N$53),'実質公債費比率（分子）の構造'!N$53,NA())</f>
        <v>2267</v>
      </c>
      <c r="M50" s="170" t="e">
        <f>NA()</f>
        <v>#N/A</v>
      </c>
      <c r="N50" s="170" t="e">
        <f>NA()</f>
        <v>#N/A</v>
      </c>
      <c r="O50" s="170">
        <f>IF(ISNUMBER('実質公債費比率（分子）の構造'!O$53),'実質公債費比率（分子）の構造'!O$53,NA())</f>
        <v>2272</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33983</v>
      </c>
      <c r="E56" s="169"/>
      <c r="F56" s="169"/>
      <c r="G56" s="169">
        <f>'将来負担比率（分子）の構造'!J$52</f>
        <v>33203</v>
      </c>
      <c r="H56" s="169"/>
      <c r="I56" s="169"/>
      <c r="J56" s="169">
        <f>'将来負担比率（分子）の構造'!K$52</f>
        <v>32757</v>
      </c>
      <c r="K56" s="169"/>
      <c r="L56" s="169"/>
      <c r="M56" s="169">
        <f>'将来負担比率（分子）の構造'!L$52</f>
        <v>31553</v>
      </c>
      <c r="N56" s="169"/>
      <c r="O56" s="169"/>
      <c r="P56" s="169">
        <f>'将来負担比率（分子）の構造'!M$52</f>
        <v>30279</v>
      </c>
    </row>
    <row r="57" spans="1:16" x14ac:dyDescent="0.15">
      <c r="A57" s="169" t="s">
        <v>42</v>
      </c>
      <c r="B57" s="169"/>
      <c r="C57" s="169"/>
      <c r="D57" s="169">
        <f>'将来負担比率（分子）の構造'!I$51</f>
        <v>3017</v>
      </c>
      <c r="E57" s="169"/>
      <c r="F57" s="169"/>
      <c r="G57" s="169">
        <f>'将来負担比率（分子）の構造'!J$51</f>
        <v>2479</v>
      </c>
      <c r="H57" s="169"/>
      <c r="I57" s="169"/>
      <c r="J57" s="169">
        <f>'将来負担比率（分子）の構造'!K$51</f>
        <v>2603</v>
      </c>
      <c r="K57" s="169"/>
      <c r="L57" s="169"/>
      <c r="M57" s="169">
        <f>'将来負担比率（分子）の構造'!L$51</f>
        <v>2531</v>
      </c>
      <c r="N57" s="169"/>
      <c r="O57" s="169"/>
      <c r="P57" s="169">
        <f>'将来負担比率（分子）の構造'!M$51</f>
        <v>2400</v>
      </c>
    </row>
    <row r="58" spans="1:16" x14ac:dyDescent="0.15">
      <c r="A58" s="169" t="s">
        <v>41</v>
      </c>
      <c r="B58" s="169"/>
      <c r="C58" s="169"/>
      <c r="D58" s="169">
        <f>'将来負担比率（分子）の構造'!I$50</f>
        <v>3845</v>
      </c>
      <c r="E58" s="169"/>
      <c r="F58" s="169"/>
      <c r="G58" s="169">
        <f>'将来負担比率（分子）の構造'!J$50</f>
        <v>4829</v>
      </c>
      <c r="H58" s="169"/>
      <c r="I58" s="169"/>
      <c r="J58" s="169">
        <f>'将来負担比率（分子）の構造'!K$50</f>
        <v>6567</v>
      </c>
      <c r="K58" s="169"/>
      <c r="L58" s="169"/>
      <c r="M58" s="169">
        <f>'将来負担比率（分子）の構造'!L$50</f>
        <v>7417</v>
      </c>
      <c r="N58" s="169"/>
      <c r="O58" s="169"/>
      <c r="P58" s="169">
        <f>'将来負担比率（分子）の構造'!M$50</f>
        <v>8047</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3635</v>
      </c>
      <c r="C62" s="169"/>
      <c r="D62" s="169"/>
      <c r="E62" s="169">
        <f>'将来負担比率（分子）の構造'!J$45</f>
        <v>3541</v>
      </c>
      <c r="F62" s="169"/>
      <c r="G62" s="169"/>
      <c r="H62" s="169">
        <f>'将来負担比率（分子）の構造'!K$45</f>
        <v>3464</v>
      </c>
      <c r="I62" s="169"/>
      <c r="J62" s="169"/>
      <c r="K62" s="169">
        <f>'将来負担比率（分子）の構造'!L$45</f>
        <v>3395</v>
      </c>
      <c r="L62" s="169"/>
      <c r="M62" s="169"/>
      <c r="N62" s="169">
        <f>'将来負担比率（分子）の構造'!M$45</f>
        <v>3591</v>
      </c>
      <c r="O62" s="169"/>
      <c r="P62" s="169"/>
    </row>
    <row r="63" spans="1:16" x14ac:dyDescent="0.15">
      <c r="A63" s="169" t="s">
        <v>34</v>
      </c>
      <c r="B63" s="169">
        <f>'将来負担比率（分子）の構造'!I$44</f>
        <v>198</v>
      </c>
      <c r="C63" s="169"/>
      <c r="D63" s="169"/>
      <c r="E63" s="169">
        <f>'将来負担比率（分子）の構造'!J$44</f>
        <v>168</v>
      </c>
      <c r="F63" s="169"/>
      <c r="G63" s="169"/>
      <c r="H63" s="169">
        <f>'将来負担比率（分子）の構造'!K$44</f>
        <v>164</v>
      </c>
      <c r="I63" s="169"/>
      <c r="J63" s="169"/>
      <c r="K63" s="169">
        <f>'将来負担比率（分子）の構造'!L$44</f>
        <v>201</v>
      </c>
      <c r="L63" s="169"/>
      <c r="M63" s="169"/>
      <c r="N63" s="169">
        <f>'将来負担比率（分子）の構造'!M$44</f>
        <v>188</v>
      </c>
      <c r="O63" s="169"/>
      <c r="P63" s="169"/>
    </row>
    <row r="64" spans="1:16" x14ac:dyDescent="0.15">
      <c r="A64" s="169" t="s">
        <v>33</v>
      </c>
      <c r="B64" s="169">
        <f>'将来負担比率（分子）の構造'!I$43</f>
        <v>10376</v>
      </c>
      <c r="C64" s="169"/>
      <c r="D64" s="169"/>
      <c r="E64" s="169">
        <f>'将来負担比率（分子）の構造'!J$43</f>
        <v>10497</v>
      </c>
      <c r="F64" s="169"/>
      <c r="G64" s="169"/>
      <c r="H64" s="169">
        <f>'将来負担比率（分子）の構造'!K$43</f>
        <v>10605</v>
      </c>
      <c r="I64" s="169"/>
      <c r="J64" s="169"/>
      <c r="K64" s="169">
        <f>'将来負担比率（分子）の構造'!L$43</f>
        <v>10497</v>
      </c>
      <c r="L64" s="169"/>
      <c r="M64" s="169"/>
      <c r="N64" s="169">
        <f>'将来負担比率（分子）の構造'!M$43</f>
        <v>10251</v>
      </c>
      <c r="O64" s="169"/>
      <c r="P64" s="169"/>
    </row>
    <row r="65" spans="1:16" x14ac:dyDescent="0.15">
      <c r="A65" s="169" t="s">
        <v>32</v>
      </c>
      <c r="B65" s="169">
        <f>'将来負担比率（分子）の構造'!I$42</f>
        <v>135</v>
      </c>
      <c r="C65" s="169"/>
      <c r="D65" s="169"/>
      <c r="E65" s="169">
        <f>'将来負担比率（分子）の構造'!J$42</f>
        <v>135</v>
      </c>
      <c r="F65" s="169"/>
      <c r="G65" s="169"/>
      <c r="H65" s="169">
        <f>'将来負担比率（分子）の構造'!K$42</f>
        <v>134</v>
      </c>
      <c r="I65" s="169"/>
      <c r="J65" s="169"/>
      <c r="K65" s="169">
        <f>'将来負担比率（分子）の構造'!L$42</f>
        <v>133</v>
      </c>
      <c r="L65" s="169"/>
      <c r="M65" s="169"/>
      <c r="N65" s="169">
        <f>'将来負担比率（分子）の構造'!M$42</f>
        <v>132</v>
      </c>
      <c r="O65" s="169"/>
      <c r="P65" s="169"/>
    </row>
    <row r="66" spans="1:16" x14ac:dyDescent="0.15">
      <c r="A66" s="169" t="s">
        <v>31</v>
      </c>
      <c r="B66" s="169">
        <f>'将来負担比率（分子）の構造'!I$41</f>
        <v>42121</v>
      </c>
      <c r="C66" s="169"/>
      <c r="D66" s="169"/>
      <c r="E66" s="169">
        <f>'将来負担比率（分子）の構造'!J$41</f>
        <v>40739</v>
      </c>
      <c r="F66" s="169"/>
      <c r="G66" s="169"/>
      <c r="H66" s="169">
        <f>'将来負担比率（分子）の構造'!K$41</f>
        <v>40388</v>
      </c>
      <c r="I66" s="169"/>
      <c r="J66" s="169"/>
      <c r="K66" s="169">
        <f>'将来負担比率（分子）の構造'!L$41</f>
        <v>39058</v>
      </c>
      <c r="L66" s="169"/>
      <c r="M66" s="169"/>
      <c r="N66" s="169">
        <f>'将来負担比率（分子）の構造'!M$41</f>
        <v>37772</v>
      </c>
      <c r="O66" s="169"/>
      <c r="P66" s="169"/>
    </row>
    <row r="67" spans="1:16" x14ac:dyDescent="0.15">
      <c r="A67" s="169" t="s">
        <v>71</v>
      </c>
      <c r="B67" s="169" t="e">
        <f>NA()</f>
        <v>#N/A</v>
      </c>
      <c r="C67" s="169">
        <f>IF(ISNUMBER('将来負担比率（分子）の構造'!I$53), IF('将来負担比率（分子）の構造'!I$53 &lt; 0, 0, '将来負担比率（分子）の構造'!I$53), NA())</f>
        <v>15620</v>
      </c>
      <c r="D67" s="169" t="e">
        <f>NA()</f>
        <v>#N/A</v>
      </c>
      <c r="E67" s="169" t="e">
        <f>NA()</f>
        <v>#N/A</v>
      </c>
      <c r="F67" s="169">
        <f>IF(ISNUMBER('将来負担比率（分子）の構造'!J$53), IF('将来負担比率（分子）の構造'!J$53 &lt; 0, 0, '将来負担比率（分子）の構造'!J$53), NA())</f>
        <v>14568</v>
      </c>
      <c r="G67" s="169" t="e">
        <f>NA()</f>
        <v>#N/A</v>
      </c>
      <c r="H67" s="169" t="e">
        <f>NA()</f>
        <v>#N/A</v>
      </c>
      <c r="I67" s="169">
        <f>IF(ISNUMBER('将来負担比率（分子）の構造'!K$53), IF('将来負担比率（分子）の構造'!K$53 &lt; 0, 0, '将来負担比率（分子）の構造'!K$53), NA())</f>
        <v>12826</v>
      </c>
      <c r="J67" s="169" t="e">
        <f>NA()</f>
        <v>#N/A</v>
      </c>
      <c r="K67" s="169" t="e">
        <f>NA()</f>
        <v>#N/A</v>
      </c>
      <c r="L67" s="169">
        <f>IF(ISNUMBER('将来負担比率（分子）の構造'!L$53), IF('将来負担比率（分子）の構造'!L$53 &lt; 0, 0, '将来負担比率（分子）の構造'!L$53), NA())</f>
        <v>11782</v>
      </c>
      <c r="M67" s="169" t="e">
        <f>NA()</f>
        <v>#N/A</v>
      </c>
      <c r="N67" s="169" t="e">
        <f>NA()</f>
        <v>#N/A</v>
      </c>
      <c r="O67" s="169">
        <f>IF(ISNUMBER('将来負担比率（分子）の構造'!M$53), IF('将来負担比率（分子）の構造'!M$53 &lt; 0, 0, '将来負担比率（分子）の構造'!M$53), NA())</f>
        <v>11207</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1690</v>
      </c>
      <c r="C72" s="173">
        <f>基金残高に係る経年分析!G55</f>
        <v>2610</v>
      </c>
      <c r="D72" s="173">
        <f>基金残高に係る経年分析!H55</f>
        <v>3241</v>
      </c>
    </row>
    <row r="73" spans="1:16" x14ac:dyDescent="0.15">
      <c r="A73" s="172" t="s">
        <v>74</v>
      </c>
      <c r="B73" s="173">
        <f>基金残高に係る経年分析!F56</f>
        <v>349</v>
      </c>
      <c r="C73" s="173">
        <f>基金残高に係る経年分析!G56</f>
        <v>348</v>
      </c>
      <c r="D73" s="173">
        <f>基金残高に係る経年分析!H56</f>
        <v>443</v>
      </c>
    </row>
    <row r="74" spans="1:16" x14ac:dyDescent="0.15">
      <c r="A74" s="172" t="s">
        <v>75</v>
      </c>
      <c r="B74" s="173">
        <f>基金残高に係る経年分析!F57</f>
        <v>2953</v>
      </c>
      <c r="C74" s="173">
        <f>基金残高に係る経年分析!G57</f>
        <v>2966</v>
      </c>
      <c r="D74" s="173">
        <f>基金残高に係る経年分析!H57</f>
        <v>3124</v>
      </c>
    </row>
  </sheetData>
  <sheetProtection algorithmName="SHA-512" hashValue="1cHE40XuGk/pgo5aG5n1Cfn/WU3a+Eg5/T87LxY0tmitPERMSY82Y7VU8rpyZmOjs8dBOj4KwHsOYDdeJv4Wxw==" saltValue="pttcUntE5Plqj7uxAdcqD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204</v>
      </c>
      <c r="DI1" s="590"/>
      <c r="DJ1" s="590"/>
      <c r="DK1" s="590"/>
      <c r="DL1" s="590"/>
      <c r="DM1" s="590"/>
      <c r="DN1" s="591"/>
      <c r="DO1" s="208"/>
      <c r="DP1" s="589" t="s">
        <v>205</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207</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208</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209</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210</v>
      </c>
      <c r="S4" s="593"/>
      <c r="T4" s="593"/>
      <c r="U4" s="593"/>
      <c r="V4" s="593"/>
      <c r="W4" s="593"/>
      <c r="X4" s="593"/>
      <c r="Y4" s="594"/>
      <c r="Z4" s="592" t="s">
        <v>211</v>
      </c>
      <c r="AA4" s="593"/>
      <c r="AB4" s="593"/>
      <c r="AC4" s="594"/>
      <c r="AD4" s="592" t="s">
        <v>212</v>
      </c>
      <c r="AE4" s="593"/>
      <c r="AF4" s="593"/>
      <c r="AG4" s="593"/>
      <c r="AH4" s="593"/>
      <c r="AI4" s="593"/>
      <c r="AJ4" s="593"/>
      <c r="AK4" s="594"/>
      <c r="AL4" s="592" t="s">
        <v>211</v>
      </c>
      <c r="AM4" s="593"/>
      <c r="AN4" s="593"/>
      <c r="AO4" s="594"/>
      <c r="AP4" s="595" t="s">
        <v>213</v>
      </c>
      <c r="AQ4" s="595"/>
      <c r="AR4" s="595"/>
      <c r="AS4" s="595"/>
      <c r="AT4" s="595"/>
      <c r="AU4" s="595"/>
      <c r="AV4" s="595"/>
      <c r="AW4" s="595"/>
      <c r="AX4" s="595"/>
      <c r="AY4" s="595"/>
      <c r="AZ4" s="595"/>
      <c r="BA4" s="595"/>
      <c r="BB4" s="595"/>
      <c r="BC4" s="595"/>
      <c r="BD4" s="595"/>
      <c r="BE4" s="595"/>
      <c r="BF4" s="595"/>
      <c r="BG4" s="595" t="s">
        <v>214</v>
      </c>
      <c r="BH4" s="595"/>
      <c r="BI4" s="595"/>
      <c r="BJ4" s="595"/>
      <c r="BK4" s="595"/>
      <c r="BL4" s="595"/>
      <c r="BM4" s="595"/>
      <c r="BN4" s="595"/>
      <c r="BO4" s="595" t="s">
        <v>211</v>
      </c>
      <c r="BP4" s="595"/>
      <c r="BQ4" s="595"/>
      <c r="BR4" s="595"/>
      <c r="BS4" s="595" t="s">
        <v>215</v>
      </c>
      <c r="BT4" s="595"/>
      <c r="BU4" s="595"/>
      <c r="BV4" s="595"/>
      <c r="BW4" s="595"/>
      <c r="BX4" s="595"/>
      <c r="BY4" s="595"/>
      <c r="BZ4" s="595"/>
      <c r="CA4" s="595"/>
      <c r="CB4" s="595"/>
      <c r="CD4" s="592" t="s">
        <v>216</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217</v>
      </c>
      <c r="C5" s="597"/>
      <c r="D5" s="597"/>
      <c r="E5" s="597"/>
      <c r="F5" s="597"/>
      <c r="G5" s="597"/>
      <c r="H5" s="597"/>
      <c r="I5" s="597"/>
      <c r="J5" s="597"/>
      <c r="K5" s="597"/>
      <c r="L5" s="597"/>
      <c r="M5" s="597"/>
      <c r="N5" s="597"/>
      <c r="O5" s="597"/>
      <c r="P5" s="597"/>
      <c r="Q5" s="598"/>
      <c r="R5" s="599">
        <v>10619952</v>
      </c>
      <c r="S5" s="600"/>
      <c r="T5" s="600"/>
      <c r="U5" s="600"/>
      <c r="V5" s="600"/>
      <c r="W5" s="600"/>
      <c r="X5" s="600"/>
      <c r="Y5" s="601"/>
      <c r="Z5" s="602">
        <v>22.8</v>
      </c>
      <c r="AA5" s="602"/>
      <c r="AB5" s="602"/>
      <c r="AC5" s="602"/>
      <c r="AD5" s="603">
        <v>10387234</v>
      </c>
      <c r="AE5" s="603"/>
      <c r="AF5" s="603"/>
      <c r="AG5" s="603"/>
      <c r="AH5" s="603"/>
      <c r="AI5" s="603"/>
      <c r="AJ5" s="603"/>
      <c r="AK5" s="603"/>
      <c r="AL5" s="604">
        <v>50.8</v>
      </c>
      <c r="AM5" s="605"/>
      <c r="AN5" s="605"/>
      <c r="AO5" s="606"/>
      <c r="AP5" s="596" t="s">
        <v>218</v>
      </c>
      <c r="AQ5" s="597"/>
      <c r="AR5" s="597"/>
      <c r="AS5" s="597"/>
      <c r="AT5" s="597"/>
      <c r="AU5" s="597"/>
      <c r="AV5" s="597"/>
      <c r="AW5" s="597"/>
      <c r="AX5" s="597"/>
      <c r="AY5" s="597"/>
      <c r="AZ5" s="597"/>
      <c r="BA5" s="597"/>
      <c r="BB5" s="597"/>
      <c r="BC5" s="597"/>
      <c r="BD5" s="597"/>
      <c r="BE5" s="597"/>
      <c r="BF5" s="598"/>
      <c r="BG5" s="610">
        <v>10367845</v>
      </c>
      <c r="BH5" s="611"/>
      <c r="BI5" s="611"/>
      <c r="BJ5" s="611"/>
      <c r="BK5" s="611"/>
      <c r="BL5" s="611"/>
      <c r="BM5" s="611"/>
      <c r="BN5" s="612"/>
      <c r="BO5" s="613">
        <v>97.6</v>
      </c>
      <c r="BP5" s="613"/>
      <c r="BQ5" s="613"/>
      <c r="BR5" s="613"/>
      <c r="BS5" s="614">
        <v>465184</v>
      </c>
      <c r="BT5" s="614"/>
      <c r="BU5" s="614"/>
      <c r="BV5" s="614"/>
      <c r="BW5" s="614"/>
      <c r="BX5" s="614"/>
      <c r="BY5" s="614"/>
      <c r="BZ5" s="614"/>
      <c r="CA5" s="614"/>
      <c r="CB5" s="618"/>
      <c r="CD5" s="592" t="s">
        <v>213</v>
      </c>
      <c r="CE5" s="593"/>
      <c r="CF5" s="593"/>
      <c r="CG5" s="593"/>
      <c r="CH5" s="593"/>
      <c r="CI5" s="593"/>
      <c r="CJ5" s="593"/>
      <c r="CK5" s="593"/>
      <c r="CL5" s="593"/>
      <c r="CM5" s="593"/>
      <c r="CN5" s="593"/>
      <c r="CO5" s="593"/>
      <c r="CP5" s="593"/>
      <c r="CQ5" s="594"/>
      <c r="CR5" s="592" t="s">
        <v>219</v>
      </c>
      <c r="CS5" s="593"/>
      <c r="CT5" s="593"/>
      <c r="CU5" s="593"/>
      <c r="CV5" s="593"/>
      <c r="CW5" s="593"/>
      <c r="CX5" s="593"/>
      <c r="CY5" s="594"/>
      <c r="CZ5" s="592" t="s">
        <v>211</v>
      </c>
      <c r="DA5" s="593"/>
      <c r="DB5" s="593"/>
      <c r="DC5" s="594"/>
      <c r="DD5" s="592" t="s">
        <v>220</v>
      </c>
      <c r="DE5" s="593"/>
      <c r="DF5" s="593"/>
      <c r="DG5" s="593"/>
      <c r="DH5" s="593"/>
      <c r="DI5" s="593"/>
      <c r="DJ5" s="593"/>
      <c r="DK5" s="593"/>
      <c r="DL5" s="593"/>
      <c r="DM5" s="593"/>
      <c r="DN5" s="593"/>
      <c r="DO5" s="593"/>
      <c r="DP5" s="594"/>
      <c r="DQ5" s="592" t="s">
        <v>221</v>
      </c>
      <c r="DR5" s="593"/>
      <c r="DS5" s="593"/>
      <c r="DT5" s="593"/>
      <c r="DU5" s="593"/>
      <c r="DV5" s="593"/>
      <c r="DW5" s="593"/>
      <c r="DX5" s="593"/>
      <c r="DY5" s="593"/>
      <c r="DZ5" s="593"/>
      <c r="EA5" s="593"/>
      <c r="EB5" s="593"/>
      <c r="EC5" s="594"/>
    </row>
    <row r="6" spans="2:143" ht="11.25" customHeight="1" x14ac:dyDescent="0.15">
      <c r="B6" s="607" t="s">
        <v>222</v>
      </c>
      <c r="C6" s="608"/>
      <c r="D6" s="608"/>
      <c r="E6" s="608"/>
      <c r="F6" s="608"/>
      <c r="G6" s="608"/>
      <c r="H6" s="608"/>
      <c r="I6" s="608"/>
      <c r="J6" s="608"/>
      <c r="K6" s="608"/>
      <c r="L6" s="608"/>
      <c r="M6" s="608"/>
      <c r="N6" s="608"/>
      <c r="O6" s="608"/>
      <c r="P6" s="608"/>
      <c r="Q6" s="609"/>
      <c r="R6" s="610">
        <v>257115</v>
      </c>
      <c r="S6" s="611"/>
      <c r="T6" s="611"/>
      <c r="U6" s="611"/>
      <c r="V6" s="611"/>
      <c r="W6" s="611"/>
      <c r="X6" s="611"/>
      <c r="Y6" s="612"/>
      <c r="Z6" s="613">
        <v>0.6</v>
      </c>
      <c r="AA6" s="613"/>
      <c r="AB6" s="613"/>
      <c r="AC6" s="613"/>
      <c r="AD6" s="614">
        <v>257115</v>
      </c>
      <c r="AE6" s="614"/>
      <c r="AF6" s="614"/>
      <c r="AG6" s="614"/>
      <c r="AH6" s="614"/>
      <c r="AI6" s="614"/>
      <c r="AJ6" s="614"/>
      <c r="AK6" s="614"/>
      <c r="AL6" s="615">
        <v>1.3</v>
      </c>
      <c r="AM6" s="616"/>
      <c r="AN6" s="616"/>
      <c r="AO6" s="617"/>
      <c r="AP6" s="607" t="s">
        <v>223</v>
      </c>
      <c r="AQ6" s="608"/>
      <c r="AR6" s="608"/>
      <c r="AS6" s="608"/>
      <c r="AT6" s="608"/>
      <c r="AU6" s="608"/>
      <c r="AV6" s="608"/>
      <c r="AW6" s="608"/>
      <c r="AX6" s="608"/>
      <c r="AY6" s="608"/>
      <c r="AZ6" s="608"/>
      <c r="BA6" s="608"/>
      <c r="BB6" s="608"/>
      <c r="BC6" s="608"/>
      <c r="BD6" s="608"/>
      <c r="BE6" s="608"/>
      <c r="BF6" s="609"/>
      <c r="BG6" s="610">
        <v>10367845</v>
      </c>
      <c r="BH6" s="611"/>
      <c r="BI6" s="611"/>
      <c r="BJ6" s="611"/>
      <c r="BK6" s="611"/>
      <c r="BL6" s="611"/>
      <c r="BM6" s="611"/>
      <c r="BN6" s="612"/>
      <c r="BO6" s="613">
        <v>97.6</v>
      </c>
      <c r="BP6" s="613"/>
      <c r="BQ6" s="613"/>
      <c r="BR6" s="613"/>
      <c r="BS6" s="614">
        <v>465184</v>
      </c>
      <c r="BT6" s="614"/>
      <c r="BU6" s="614"/>
      <c r="BV6" s="614"/>
      <c r="BW6" s="614"/>
      <c r="BX6" s="614"/>
      <c r="BY6" s="614"/>
      <c r="BZ6" s="614"/>
      <c r="CA6" s="614"/>
      <c r="CB6" s="618"/>
      <c r="CD6" s="596" t="s">
        <v>224</v>
      </c>
      <c r="CE6" s="597"/>
      <c r="CF6" s="597"/>
      <c r="CG6" s="597"/>
      <c r="CH6" s="597"/>
      <c r="CI6" s="597"/>
      <c r="CJ6" s="597"/>
      <c r="CK6" s="597"/>
      <c r="CL6" s="597"/>
      <c r="CM6" s="597"/>
      <c r="CN6" s="597"/>
      <c r="CO6" s="597"/>
      <c r="CP6" s="597"/>
      <c r="CQ6" s="598"/>
      <c r="CR6" s="610">
        <v>285776</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285776</v>
      </c>
      <c r="DR6" s="611"/>
      <c r="DS6" s="611"/>
      <c r="DT6" s="611"/>
      <c r="DU6" s="611"/>
      <c r="DV6" s="611"/>
      <c r="DW6" s="611"/>
      <c r="DX6" s="611"/>
      <c r="DY6" s="611"/>
      <c r="DZ6" s="611"/>
      <c r="EA6" s="611"/>
      <c r="EB6" s="611"/>
      <c r="EC6" s="620"/>
    </row>
    <row r="7" spans="2:143" ht="11.25" customHeight="1" x14ac:dyDescent="0.15">
      <c r="B7" s="607" t="s">
        <v>225</v>
      </c>
      <c r="C7" s="608"/>
      <c r="D7" s="608"/>
      <c r="E7" s="608"/>
      <c r="F7" s="608"/>
      <c r="G7" s="608"/>
      <c r="H7" s="608"/>
      <c r="I7" s="608"/>
      <c r="J7" s="608"/>
      <c r="K7" s="608"/>
      <c r="L7" s="608"/>
      <c r="M7" s="608"/>
      <c r="N7" s="608"/>
      <c r="O7" s="608"/>
      <c r="P7" s="608"/>
      <c r="Q7" s="609"/>
      <c r="R7" s="610">
        <v>3959</v>
      </c>
      <c r="S7" s="611"/>
      <c r="T7" s="611"/>
      <c r="U7" s="611"/>
      <c r="V7" s="611"/>
      <c r="W7" s="611"/>
      <c r="X7" s="611"/>
      <c r="Y7" s="612"/>
      <c r="Z7" s="613">
        <v>0</v>
      </c>
      <c r="AA7" s="613"/>
      <c r="AB7" s="613"/>
      <c r="AC7" s="613"/>
      <c r="AD7" s="614">
        <v>3959</v>
      </c>
      <c r="AE7" s="614"/>
      <c r="AF7" s="614"/>
      <c r="AG7" s="614"/>
      <c r="AH7" s="614"/>
      <c r="AI7" s="614"/>
      <c r="AJ7" s="614"/>
      <c r="AK7" s="614"/>
      <c r="AL7" s="615">
        <v>0</v>
      </c>
      <c r="AM7" s="616"/>
      <c r="AN7" s="616"/>
      <c r="AO7" s="617"/>
      <c r="AP7" s="607" t="s">
        <v>226</v>
      </c>
      <c r="AQ7" s="608"/>
      <c r="AR7" s="608"/>
      <c r="AS7" s="608"/>
      <c r="AT7" s="608"/>
      <c r="AU7" s="608"/>
      <c r="AV7" s="608"/>
      <c r="AW7" s="608"/>
      <c r="AX7" s="608"/>
      <c r="AY7" s="608"/>
      <c r="AZ7" s="608"/>
      <c r="BA7" s="608"/>
      <c r="BB7" s="608"/>
      <c r="BC7" s="608"/>
      <c r="BD7" s="608"/>
      <c r="BE7" s="608"/>
      <c r="BF7" s="609"/>
      <c r="BG7" s="610">
        <v>4732439</v>
      </c>
      <c r="BH7" s="611"/>
      <c r="BI7" s="611"/>
      <c r="BJ7" s="611"/>
      <c r="BK7" s="611"/>
      <c r="BL7" s="611"/>
      <c r="BM7" s="611"/>
      <c r="BN7" s="612"/>
      <c r="BO7" s="613">
        <v>44.6</v>
      </c>
      <c r="BP7" s="613"/>
      <c r="BQ7" s="613"/>
      <c r="BR7" s="613"/>
      <c r="BS7" s="614">
        <v>148632</v>
      </c>
      <c r="BT7" s="614"/>
      <c r="BU7" s="614"/>
      <c r="BV7" s="614"/>
      <c r="BW7" s="614"/>
      <c r="BX7" s="614"/>
      <c r="BY7" s="614"/>
      <c r="BZ7" s="614"/>
      <c r="CA7" s="614"/>
      <c r="CB7" s="618"/>
      <c r="CD7" s="607" t="s">
        <v>227</v>
      </c>
      <c r="CE7" s="608"/>
      <c r="CF7" s="608"/>
      <c r="CG7" s="608"/>
      <c r="CH7" s="608"/>
      <c r="CI7" s="608"/>
      <c r="CJ7" s="608"/>
      <c r="CK7" s="608"/>
      <c r="CL7" s="608"/>
      <c r="CM7" s="608"/>
      <c r="CN7" s="608"/>
      <c r="CO7" s="608"/>
      <c r="CP7" s="608"/>
      <c r="CQ7" s="609"/>
      <c r="CR7" s="610">
        <v>10535392</v>
      </c>
      <c r="CS7" s="611"/>
      <c r="CT7" s="611"/>
      <c r="CU7" s="611"/>
      <c r="CV7" s="611"/>
      <c r="CW7" s="611"/>
      <c r="CX7" s="611"/>
      <c r="CY7" s="612"/>
      <c r="CZ7" s="613">
        <v>23.3</v>
      </c>
      <c r="DA7" s="613"/>
      <c r="DB7" s="613"/>
      <c r="DC7" s="613"/>
      <c r="DD7" s="619">
        <v>169313</v>
      </c>
      <c r="DE7" s="611"/>
      <c r="DF7" s="611"/>
      <c r="DG7" s="611"/>
      <c r="DH7" s="611"/>
      <c r="DI7" s="611"/>
      <c r="DJ7" s="611"/>
      <c r="DK7" s="611"/>
      <c r="DL7" s="611"/>
      <c r="DM7" s="611"/>
      <c r="DN7" s="611"/>
      <c r="DO7" s="611"/>
      <c r="DP7" s="612"/>
      <c r="DQ7" s="619">
        <v>3500563</v>
      </c>
      <c r="DR7" s="611"/>
      <c r="DS7" s="611"/>
      <c r="DT7" s="611"/>
      <c r="DU7" s="611"/>
      <c r="DV7" s="611"/>
      <c r="DW7" s="611"/>
      <c r="DX7" s="611"/>
      <c r="DY7" s="611"/>
      <c r="DZ7" s="611"/>
      <c r="EA7" s="611"/>
      <c r="EB7" s="611"/>
      <c r="EC7" s="620"/>
    </row>
    <row r="8" spans="2:143" ht="11.25" customHeight="1" x14ac:dyDescent="0.15">
      <c r="B8" s="607" t="s">
        <v>228</v>
      </c>
      <c r="C8" s="608"/>
      <c r="D8" s="608"/>
      <c r="E8" s="608"/>
      <c r="F8" s="608"/>
      <c r="G8" s="608"/>
      <c r="H8" s="608"/>
      <c r="I8" s="608"/>
      <c r="J8" s="608"/>
      <c r="K8" s="608"/>
      <c r="L8" s="608"/>
      <c r="M8" s="608"/>
      <c r="N8" s="608"/>
      <c r="O8" s="608"/>
      <c r="P8" s="608"/>
      <c r="Q8" s="609"/>
      <c r="R8" s="610">
        <v>97082</v>
      </c>
      <c r="S8" s="611"/>
      <c r="T8" s="611"/>
      <c r="U8" s="611"/>
      <c r="V8" s="611"/>
      <c r="W8" s="611"/>
      <c r="X8" s="611"/>
      <c r="Y8" s="612"/>
      <c r="Z8" s="613">
        <v>0.2</v>
      </c>
      <c r="AA8" s="613"/>
      <c r="AB8" s="613"/>
      <c r="AC8" s="613"/>
      <c r="AD8" s="614">
        <v>97082</v>
      </c>
      <c r="AE8" s="614"/>
      <c r="AF8" s="614"/>
      <c r="AG8" s="614"/>
      <c r="AH8" s="614"/>
      <c r="AI8" s="614"/>
      <c r="AJ8" s="614"/>
      <c r="AK8" s="614"/>
      <c r="AL8" s="615">
        <v>0.5</v>
      </c>
      <c r="AM8" s="616"/>
      <c r="AN8" s="616"/>
      <c r="AO8" s="617"/>
      <c r="AP8" s="607" t="s">
        <v>229</v>
      </c>
      <c r="AQ8" s="608"/>
      <c r="AR8" s="608"/>
      <c r="AS8" s="608"/>
      <c r="AT8" s="608"/>
      <c r="AU8" s="608"/>
      <c r="AV8" s="608"/>
      <c r="AW8" s="608"/>
      <c r="AX8" s="608"/>
      <c r="AY8" s="608"/>
      <c r="AZ8" s="608"/>
      <c r="BA8" s="608"/>
      <c r="BB8" s="608"/>
      <c r="BC8" s="608"/>
      <c r="BD8" s="608"/>
      <c r="BE8" s="608"/>
      <c r="BF8" s="609"/>
      <c r="BG8" s="610">
        <v>152620</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230</v>
      </c>
      <c r="CE8" s="608"/>
      <c r="CF8" s="608"/>
      <c r="CG8" s="608"/>
      <c r="CH8" s="608"/>
      <c r="CI8" s="608"/>
      <c r="CJ8" s="608"/>
      <c r="CK8" s="608"/>
      <c r="CL8" s="608"/>
      <c r="CM8" s="608"/>
      <c r="CN8" s="608"/>
      <c r="CO8" s="608"/>
      <c r="CP8" s="608"/>
      <c r="CQ8" s="609"/>
      <c r="CR8" s="610">
        <v>16002436</v>
      </c>
      <c r="CS8" s="611"/>
      <c r="CT8" s="611"/>
      <c r="CU8" s="611"/>
      <c r="CV8" s="611"/>
      <c r="CW8" s="611"/>
      <c r="CX8" s="611"/>
      <c r="CY8" s="612"/>
      <c r="CZ8" s="613">
        <v>35.4</v>
      </c>
      <c r="DA8" s="613"/>
      <c r="DB8" s="613"/>
      <c r="DC8" s="613"/>
      <c r="DD8" s="619">
        <v>377457</v>
      </c>
      <c r="DE8" s="611"/>
      <c r="DF8" s="611"/>
      <c r="DG8" s="611"/>
      <c r="DH8" s="611"/>
      <c r="DI8" s="611"/>
      <c r="DJ8" s="611"/>
      <c r="DK8" s="611"/>
      <c r="DL8" s="611"/>
      <c r="DM8" s="611"/>
      <c r="DN8" s="611"/>
      <c r="DO8" s="611"/>
      <c r="DP8" s="612"/>
      <c r="DQ8" s="619">
        <v>8058147</v>
      </c>
      <c r="DR8" s="611"/>
      <c r="DS8" s="611"/>
      <c r="DT8" s="611"/>
      <c r="DU8" s="611"/>
      <c r="DV8" s="611"/>
      <c r="DW8" s="611"/>
      <c r="DX8" s="611"/>
      <c r="DY8" s="611"/>
      <c r="DZ8" s="611"/>
      <c r="EA8" s="611"/>
      <c r="EB8" s="611"/>
      <c r="EC8" s="620"/>
    </row>
    <row r="9" spans="2:143" ht="11.25" customHeight="1" x14ac:dyDescent="0.15">
      <c r="B9" s="607" t="s">
        <v>231</v>
      </c>
      <c r="C9" s="608"/>
      <c r="D9" s="608"/>
      <c r="E9" s="608"/>
      <c r="F9" s="608"/>
      <c r="G9" s="608"/>
      <c r="H9" s="608"/>
      <c r="I9" s="608"/>
      <c r="J9" s="608"/>
      <c r="K9" s="608"/>
      <c r="L9" s="608"/>
      <c r="M9" s="608"/>
      <c r="N9" s="608"/>
      <c r="O9" s="608"/>
      <c r="P9" s="608"/>
      <c r="Q9" s="609"/>
      <c r="R9" s="610">
        <v>98650</v>
      </c>
      <c r="S9" s="611"/>
      <c r="T9" s="611"/>
      <c r="U9" s="611"/>
      <c r="V9" s="611"/>
      <c r="W9" s="611"/>
      <c r="X9" s="611"/>
      <c r="Y9" s="612"/>
      <c r="Z9" s="613">
        <v>0.2</v>
      </c>
      <c r="AA9" s="613"/>
      <c r="AB9" s="613"/>
      <c r="AC9" s="613"/>
      <c r="AD9" s="614">
        <v>98650</v>
      </c>
      <c r="AE9" s="614"/>
      <c r="AF9" s="614"/>
      <c r="AG9" s="614"/>
      <c r="AH9" s="614"/>
      <c r="AI9" s="614"/>
      <c r="AJ9" s="614"/>
      <c r="AK9" s="614"/>
      <c r="AL9" s="615">
        <v>0.5</v>
      </c>
      <c r="AM9" s="616"/>
      <c r="AN9" s="616"/>
      <c r="AO9" s="617"/>
      <c r="AP9" s="607" t="s">
        <v>232</v>
      </c>
      <c r="AQ9" s="608"/>
      <c r="AR9" s="608"/>
      <c r="AS9" s="608"/>
      <c r="AT9" s="608"/>
      <c r="AU9" s="608"/>
      <c r="AV9" s="608"/>
      <c r="AW9" s="608"/>
      <c r="AX9" s="608"/>
      <c r="AY9" s="608"/>
      <c r="AZ9" s="608"/>
      <c r="BA9" s="608"/>
      <c r="BB9" s="608"/>
      <c r="BC9" s="608"/>
      <c r="BD9" s="608"/>
      <c r="BE9" s="608"/>
      <c r="BF9" s="609"/>
      <c r="BG9" s="610">
        <v>3965258</v>
      </c>
      <c r="BH9" s="611"/>
      <c r="BI9" s="611"/>
      <c r="BJ9" s="611"/>
      <c r="BK9" s="611"/>
      <c r="BL9" s="611"/>
      <c r="BM9" s="611"/>
      <c r="BN9" s="612"/>
      <c r="BO9" s="613">
        <v>37.299999999999997</v>
      </c>
      <c r="BP9" s="613"/>
      <c r="BQ9" s="613"/>
      <c r="BR9" s="613"/>
      <c r="BS9" s="614" t="s">
        <v>122</v>
      </c>
      <c r="BT9" s="614"/>
      <c r="BU9" s="614"/>
      <c r="BV9" s="614"/>
      <c r="BW9" s="614"/>
      <c r="BX9" s="614"/>
      <c r="BY9" s="614"/>
      <c r="BZ9" s="614"/>
      <c r="CA9" s="614"/>
      <c r="CB9" s="618"/>
      <c r="CD9" s="607" t="s">
        <v>233</v>
      </c>
      <c r="CE9" s="608"/>
      <c r="CF9" s="608"/>
      <c r="CG9" s="608"/>
      <c r="CH9" s="608"/>
      <c r="CI9" s="608"/>
      <c r="CJ9" s="608"/>
      <c r="CK9" s="608"/>
      <c r="CL9" s="608"/>
      <c r="CM9" s="608"/>
      <c r="CN9" s="608"/>
      <c r="CO9" s="608"/>
      <c r="CP9" s="608"/>
      <c r="CQ9" s="609"/>
      <c r="CR9" s="610">
        <v>3364134</v>
      </c>
      <c r="CS9" s="611"/>
      <c r="CT9" s="611"/>
      <c r="CU9" s="611"/>
      <c r="CV9" s="611"/>
      <c r="CW9" s="611"/>
      <c r="CX9" s="611"/>
      <c r="CY9" s="612"/>
      <c r="CZ9" s="613">
        <v>7.4</v>
      </c>
      <c r="DA9" s="613"/>
      <c r="DB9" s="613"/>
      <c r="DC9" s="613"/>
      <c r="DD9" s="619">
        <v>324875</v>
      </c>
      <c r="DE9" s="611"/>
      <c r="DF9" s="611"/>
      <c r="DG9" s="611"/>
      <c r="DH9" s="611"/>
      <c r="DI9" s="611"/>
      <c r="DJ9" s="611"/>
      <c r="DK9" s="611"/>
      <c r="DL9" s="611"/>
      <c r="DM9" s="611"/>
      <c r="DN9" s="611"/>
      <c r="DO9" s="611"/>
      <c r="DP9" s="612"/>
      <c r="DQ9" s="619">
        <v>2276205</v>
      </c>
      <c r="DR9" s="611"/>
      <c r="DS9" s="611"/>
      <c r="DT9" s="611"/>
      <c r="DU9" s="611"/>
      <c r="DV9" s="611"/>
      <c r="DW9" s="611"/>
      <c r="DX9" s="611"/>
      <c r="DY9" s="611"/>
      <c r="DZ9" s="611"/>
      <c r="EA9" s="611"/>
      <c r="EB9" s="611"/>
      <c r="EC9" s="620"/>
    </row>
    <row r="10" spans="2:143" ht="11.25" customHeight="1" x14ac:dyDescent="0.15">
      <c r="B10" s="607" t="s">
        <v>234</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235</v>
      </c>
      <c r="AQ10" s="608"/>
      <c r="AR10" s="608"/>
      <c r="AS10" s="608"/>
      <c r="AT10" s="608"/>
      <c r="AU10" s="608"/>
      <c r="AV10" s="608"/>
      <c r="AW10" s="608"/>
      <c r="AX10" s="608"/>
      <c r="AY10" s="608"/>
      <c r="AZ10" s="608"/>
      <c r="BA10" s="608"/>
      <c r="BB10" s="608"/>
      <c r="BC10" s="608"/>
      <c r="BD10" s="608"/>
      <c r="BE10" s="608"/>
      <c r="BF10" s="609"/>
      <c r="BG10" s="610">
        <v>225153</v>
      </c>
      <c r="BH10" s="611"/>
      <c r="BI10" s="611"/>
      <c r="BJ10" s="611"/>
      <c r="BK10" s="611"/>
      <c r="BL10" s="611"/>
      <c r="BM10" s="611"/>
      <c r="BN10" s="612"/>
      <c r="BO10" s="613">
        <v>2.1</v>
      </c>
      <c r="BP10" s="613"/>
      <c r="BQ10" s="613"/>
      <c r="BR10" s="613"/>
      <c r="BS10" s="614">
        <v>37532</v>
      </c>
      <c r="BT10" s="614"/>
      <c r="BU10" s="614"/>
      <c r="BV10" s="614"/>
      <c r="BW10" s="614"/>
      <c r="BX10" s="614"/>
      <c r="BY10" s="614"/>
      <c r="BZ10" s="614"/>
      <c r="CA10" s="614"/>
      <c r="CB10" s="618"/>
      <c r="CD10" s="607" t="s">
        <v>236</v>
      </c>
      <c r="CE10" s="608"/>
      <c r="CF10" s="608"/>
      <c r="CG10" s="608"/>
      <c r="CH10" s="608"/>
      <c r="CI10" s="608"/>
      <c r="CJ10" s="608"/>
      <c r="CK10" s="608"/>
      <c r="CL10" s="608"/>
      <c r="CM10" s="608"/>
      <c r="CN10" s="608"/>
      <c r="CO10" s="608"/>
      <c r="CP10" s="608"/>
      <c r="CQ10" s="609"/>
      <c r="CR10" s="610">
        <v>5753</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895</v>
      </c>
      <c r="DR10" s="611"/>
      <c r="DS10" s="611"/>
      <c r="DT10" s="611"/>
      <c r="DU10" s="611"/>
      <c r="DV10" s="611"/>
      <c r="DW10" s="611"/>
      <c r="DX10" s="611"/>
      <c r="DY10" s="611"/>
      <c r="DZ10" s="611"/>
      <c r="EA10" s="611"/>
      <c r="EB10" s="611"/>
      <c r="EC10" s="620"/>
    </row>
    <row r="11" spans="2:143" ht="11.25" customHeight="1" x14ac:dyDescent="0.15">
      <c r="B11" s="607" t="s">
        <v>237</v>
      </c>
      <c r="C11" s="608"/>
      <c r="D11" s="608"/>
      <c r="E11" s="608"/>
      <c r="F11" s="608"/>
      <c r="G11" s="608"/>
      <c r="H11" s="608"/>
      <c r="I11" s="608"/>
      <c r="J11" s="608"/>
      <c r="K11" s="608"/>
      <c r="L11" s="608"/>
      <c r="M11" s="608"/>
      <c r="N11" s="608"/>
      <c r="O11" s="608"/>
      <c r="P11" s="608"/>
      <c r="Q11" s="609"/>
      <c r="R11" s="610">
        <v>1935706</v>
      </c>
      <c r="S11" s="611"/>
      <c r="T11" s="611"/>
      <c r="U11" s="611"/>
      <c r="V11" s="611"/>
      <c r="W11" s="611"/>
      <c r="X11" s="611"/>
      <c r="Y11" s="612"/>
      <c r="Z11" s="615">
        <v>4.2</v>
      </c>
      <c r="AA11" s="616"/>
      <c r="AB11" s="616"/>
      <c r="AC11" s="622"/>
      <c r="AD11" s="619">
        <v>1935706</v>
      </c>
      <c r="AE11" s="611"/>
      <c r="AF11" s="611"/>
      <c r="AG11" s="611"/>
      <c r="AH11" s="611"/>
      <c r="AI11" s="611"/>
      <c r="AJ11" s="611"/>
      <c r="AK11" s="612"/>
      <c r="AL11" s="615">
        <v>9.5</v>
      </c>
      <c r="AM11" s="616"/>
      <c r="AN11" s="616"/>
      <c r="AO11" s="617"/>
      <c r="AP11" s="607" t="s">
        <v>238</v>
      </c>
      <c r="AQ11" s="608"/>
      <c r="AR11" s="608"/>
      <c r="AS11" s="608"/>
      <c r="AT11" s="608"/>
      <c r="AU11" s="608"/>
      <c r="AV11" s="608"/>
      <c r="AW11" s="608"/>
      <c r="AX11" s="608"/>
      <c r="AY11" s="608"/>
      <c r="AZ11" s="608"/>
      <c r="BA11" s="608"/>
      <c r="BB11" s="608"/>
      <c r="BC11" s="608"/>
      <c r="BD11" s="608"/>
      <c r="BE11" s="608"/>
      <c r="BF11" s="609"/>
      <c r="BG11" s="610">
        <v>389408</v>
      </c>
      <c r="BH11" s="611"/>
      <c r="BI11" s="611"/>
      <c r="BJ11" s="611"/>
      <c r="BK11" s="611"/>
      <c r="BL11" s="611"/>
      <c r="BM11" s="611"/>
      <c r="BN11" s="612"/>
      <c r="BO11" s="613">
        <v>3.7</v>
      </c>
      <c r="BP11" s="613"/>
      <c r="BQ11" s="613"/>
      <c r="BR11" s="613"/>
      <c r="BS11" s="614">
        <v>111100</v>
      </c>
      <c r="BT11" s="614"/>
      <c r="BU11" s="614"/>
      <c r="BV11" s="614"/>
      <c r="BW11" s="614"/>
      <c r="BX11" s="614"/>
      <c r="BY11" s="614"/>
      <c r="BZ11" s="614"/>
      <c r="CA11" s="614"/>
      <c r="CB11" s="618"/>
      <c r="CD11" s="607" t="s">
        <v>239</v>
      </c>
      <c r="CE11" s="608"/>
      <c r="CF11" s="608"/>
      <c r="CG11" s="608"/>
      <c r="CH11" s="608"/>
      <c r="CI11" s="608"/>
      <c r="CJ11" s="608"/>
      <c r="CK11" s="608"/>
      <c r="CL11" s="608"/>
      <c r="CM11" s="608"/>
      <c r="CN11" s="608"/>
      <c r="CO11" s="608"/>
      <c r="CP11" s="608"/>
      <c r="CQ11" s="609"/>
      <c r="CR11" s="610">
        <v>1725302</v>
      </c>
      <c r="CS11" s="611"/>
      <c r="CT11" s="611"/>
      <c r="CU11" s="611"/>
      <c r="CV11" s="611"/>
      <c r="CW11" s="611"/>
      <c r="CX11" s="611"/>
      <c r="CY11" s="612"/>
      <c r="CZ11" s="613">
        <v>3.8</v>
      </c>
      <c r="DA11" s="613"/>
      <c r="DB11" s="613"/>
      <c r="DC11" s="613"/>
      <c r="DD11" s="619">
        <v>991987</v>
      </c>
      <c r="DE11" s="611"/>
      <c r="DF11" s="611"/>
      <c r="DG11" s="611"/>
      <c r="DH11" s="611"/>
      <c r="DI11" s="611"/>
      <c r="DJ11" s="611"/>
      <c r="DK11" s="611"/>
      <c r="DL11" s="611"/>
      <c r="DM11" s="611"/>
      <c r="DN11" s="611"/>
      <c r="DO11" s="611"/>
      <c r="DP11" s="612"/>
      <c r="DQ11" s="619">
        <v>373609</v>
      </c>
      <c r="DR11" s="611"/>
      <c r="DS11" s="611"/>
      <c r="DT11" s="611"/>
      <c r="DU11" s="611"/>
      <c r="DV11" s="611"/>
      <c r="DW11" s="611"/>
      <c r="DX11" s="611"/>
      <c r="DY11" s="611"/>
      <c r="DZ11" s="611"/>
      <c r="EA11" s="611"/>
      <c r="EB11" s="611"/>
      <c r="EC11" s="620"/>
    </row>
    <row r="12" spans="2:143" ht="11.25" customHeight="1" x14ac:dyDescent="0.15">
      <c r="B12" s="607" t="s">
        <v>240</v>
      </c>
      <c r="C12" s="608"/>
      <c r="D12" s="608"/>
      <c r="E12" s="608"/>
      <c r="F12" s="608"/>
      <c r="G12" s="608"/>
      <c r="H12" s="608"/>
      <c r="I12" s="608"/>
      <c r="J12" s="608"/>
      <c r="K12" s="608"/>
      <c r="L12" s="608"/>
      <c r="M12" s="608"/>
      <c r="N12" s="608"/>
      <c r="O12" s="608"/>
      <c r="P12" s="608"/>
      <c r="Q12" s="609"/>
      <c r="R12" s="610">
        <v>81934</v>
      </c>
      <c r="S12" s="611"/>
      <c r="T12" s="611"/>
      <c r="U12" s="611"/>
      <c r="V12" s="611"/>
      <c r="W12" s="611"/>
      <c r="X12" s="611"/>
      <c r="Y12" s="612"/>
      <c r="Z12" s="613">
        <v>0.2</v>
      </c>
      <c r="AA12" s="613"/>
      <c r="AB12" s="613"/>
      <c r="AC12" s="613"/>
      <c r="AD12" s="614">
        <v>81934</v>
      </c>
      <c r="AE12" s="614"/>
      <c r="AF12" s="614"/>
      <c r="AG12" s="614"/>
      <c r="AH12" s="614"/>
      <c r="AI12" s="614"/>
      <c r="AJ12" s="614"/>
      <c r="AK12" s="614"/>
      <c r="AL12" s="615">
        <v>0.4</v>
      </c>
      <c r="AM12" s="616"/>
      <c r="AN12" s="616"/>
      <c r="AO12" s="617"/>
      <c r="AP12" s="607" t="s">
        <v>241</v>
      </c>
      <c r="AQ12" s="608"/>
      <c r="AR12" s="608"/>
      <c r="AS12" s="608"/>
      <c r="AT12" s="608"/>
      <c r="AU12" s="608"/>
      <c r="AV12" s="608"/>
      <c r="AW12" s="608"/>
      <c r="AX12" s="608"/>
      <c r="AY12" s="608"/>
      <c r="AZ12" s="608"/>
      <c r="BA12" s="608"/>
      <c r="BB12" s="608"/>
      <c r="BC12" s="608"/>
      <c r="BD12" s="608"/>
      <c r="BE12" s="608"/>
      <c r="BF12" s="609"/>
      <c r="BG12" s="610">
        <v>4754998</v>
      </c>
      <c r="BH12" s="611"/>
      <c r="BI12" s="611"/>
      <c r="BJ12" s="611"/>
      <c r="BK12" s="611"/>
      <c r="BL12" s="611"/>
      <c r="BM12" s="611"/>
      <c r="BN12" s="612"/>
      <c r="BO12" s="613">
        <v>44.8</v>
      </c>
      <c r="BP12" s="613"/>
      <c r="BQ12" s="613"/>
      <c r="BR12" s="613"/>
      <c r="BS12" s="614">
        <v>316552</v>
      </c>
      <c r="BT12" s="614"/>
      <c r="BU12" s="614"/>
      <c r="BV12" s="614"/>
      <c r="BW12" s="614"/>
      <c r="BX12" s="614"/>
      <c r="BY12" s="614"/>
      <c r="BZ12" s="614"/>
      <c r="CA12" s="614"/>
      <c r="CB12" s="618"/>
      <c r="CD12" s="607" t="s">
        <v>242</v>
      </c>
      <c r="CE12" s="608"/>
      <c r="CF12" s="608"/>
      <c r="CG12" s="608"/>
      <c r="CH12" s="608"/>
      <c r="CI12" s="608"/>
      <c r="CJ12" s="608"/>
      <c r="CK12" s="608"/>
      <c r="CL12" s="608"/>
      <c r="CM12" s="608"/>
      <c r="CN12" s="608"/>
      <c r="CO12" s="608"/>
      <c r="CP12" s="608"/>
      <c r="CQ12" s="609"/>
      <c r="CR12" s="610">
        <v>821937</v>
      </c>
      <c r="CS12" s="611"/>
      <c r="CT12" s="611"/>
      <c r="CU12" s="611"/>
      <c r="CV12" s="611"/>
      <c r="CW12" s="611"/>
      <c r="CX12" s="611"/>
      <c r="CY12" s="612"/>
      <c r="CZ12" s="613">
        <v>1.8</v>
      </c>
      <c r="DA12" s="613"/>
      <c r="DB12" s="613"/>
      <c r="DC12" s="613"/>
      <c r="DD12" s="619">
        <v>15126</v>
      </c>
      <c r="DE12" s="611"/>
      <c r="DF12" s="611"/>
      <c r="DG12" s="611"/>
      <c r="DH12" s="611"/>
      <c r="DI12" s="611"/>
      <c r="DJ12" s="611"/>
      <c r="DK12" s="611"/>
      <c r="DL12" s="611"/>
      <c r="DM12" s="611"/>
      <c r="DN12" s="611"/>
      <c r="DO12" s="611"/>
      <c r="DP12" s="612"/>
      <c r="DQ12" s="619">
        <v>524477</v>
      </c>
      <c r="DR12" s="611"/>
      <c r="DS12" s="611"/>
      <c r="DT12" s="611"/>
      <c r="DU12" s="611"/>
      <c r="DV12" s="611"/>
      <c r="DW12" s="611"/>
      <c r="DX12" s="611"/>
      <c r="DY12" s="611"/>
      <c r="DZ12" s="611"/>
      <c r="EA12" s="611"/>
      <c r="EB12" s="611"/>
      <c r="EC12" s="620"/>
    </row>
    <row r="13" spans="2:143" ht="11.25" customHeight="1" x14ac:dyDescent="0.15">
      <c r="B13" s="607" t="s">
        <v>243</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244</v>
      </c>
      <c r="AQ13" s="608"/>
      <c r="AR13" s="608"/>
      <c r="AS13" s="608"/>
      <c r="AT13" s="608"/>
      <c r="AU13" s="608"/>
      <c r="AV13" s="608"/>
      <c r="AW13" s="608"/>
      <c r="AX13" s="608"/>
      <c r="AY13" s="608"/>
      <c r="AZ13" s="608"/>
      <c r="BA13" s="608"/>
      <c r="BB13" s="608"/>
      <c r="BC13" s="608"/>
      <c r="BD13" s="608"/>
      <c r="BE13" s="608"/>
      <c r="BF13" s="609"/>
      <c r="BG13" s="610">
        <v>4743228</v>
      </c>
      <c r="BH13" s="611"/>
      <c r="BI13" s="611"/>
      <c r="BJ13" s="611"/>
      <c r="BK13" s="611"/>
      <c r="BL13" s="611"/>
      <c r="BM13" s="611"/>
      <c r="BN13" s="612"/>
      <c r="BO13" s="613">
        <v>44.7</v>
      </c>
      <c r="BP13" s="613"/>
      <c r="BQ13" s="613"/>
      <c r="BR13" s="613"/>
      <c r="BS13" s="614">
        <v>316552</v>
      </c>
      <c r="BT13" s="614"/>
      <c r="BU13" s="614"/>
      <c r="BV13" s="614"/>
      <c r="BW13" s="614"/>
      <c r="BX13" s="614"/>
      <c r="BY13" s="614"/>
      <c r="BZ13" s="614"/>
      <c r="CA13" s="614"/>
      <c r="CB13" s="618"/>
      <c r="CD13" s="607" t="s">
        <v>245</v>
      </c>
      <c r="CE13" s="608"/>
      <c r="CF13" s="608"/>
      <c r="CG13" s="608"/>
      <c r="CH13" s="608"/>
      <c r="CI13" s="608"/>
      <c r="CJ13" s="608"/>
      <c r="CK13" s="608"/>
      <c r="CL13" s="608"/>
      <c r="CM13" s="608"/>
      <c r="CN13" s="608"/>
      <c r="CO13" s="608"/>
      <c r="CP13" s="608"/>
      <c r="CQ13" s="609"/>
      <c r="CR13" s="610">
        <v>3326708</v>
      </c>
      <c r="CS13" s="611"/>
      <c r="CT13" s="611"/>
      <c r="CU13" s="611"/>
      <c r="CV13" s="611"/>
      <c r="CW13" s="611"/>
      <c r="CX13" s="611"/>
      <c r="CY13" s="612"/>
      <c r="CZ13" s="613">
        <v>7.4</v>
      </c>
      <c r="DA13" s="613"/>
      <c r="DB13" s="613"/>
      <c r="DC13" s="613"/>
      <c r="DD13" s="619">
        <v>1674851</v>
      </c>
      <c r="DE13" s="611"/>
      <c r="DF13" s="611"/>
      <c r="DG13" s="611"/>
      <c r="DH13" s="611"/>
      <c r="DI13" s="611"/>
      <c r="DJ13" s="611"/>
      <c r="DK13" s="611"/>
      <c r="DL13" s="611"/>
      <c r="DM13" s="611"/>
      <c r="DN13" s="611"/>
      <c r="DO13" s="611"/>
      <c r="DP13" s="612"/>
      <c r="DQ13" s="619">
        <v>1754423</v>
      </c>
      <c r="DR13" s="611"/>
      <c r="DS13" s="611"/>
      <c r="DT13" s="611"/>
      <c r="DU13" s="611"/>
      <c r="DV13" s="611"/>
      <c r="DW13" s="611"/>
      <c r="DX13" s="611"/>
      <c r="DY13" s="611"/>
      <c r="DZ13" s="611"/>
      <c r="EA13" s="611"/>
      <c r="EB13" s="611"/>
      <c r="EC13" s="620"/>
    </row>
    <row r="14" spans="2:143" ht="11.25" customHeight="1" x14ac:dyDescent="0.15">
      <c r="B14" s="607" t="s">
        <v>246</v>
      </c>
      <c r="C14" s="608"/>
      <c r="D14" s="608"/>
      <c r="E14" s="608"/>
      <c r="F14" s="608"/>
      <c r="G14" s="608"/>
      <c r="H14" s="608"/>
      <c r="I14" s="608"/>
      <c r="J14" s="608"/>
      <c r="K14" s="608"/>
      <c r="L14" s="608"/>
      <c r="M14" s="608"/>
      <c r="N14" s="608"/>
      <c r="O14" s="608"/>
      <c r="P14" s="608"/>
      <c r="Q14" s="609"/>
      <c r="R14" s="610">
        <v>2528</v>
      </c>
      <c r="S14" s="611"/>
      <c r="T14" s="611"/>
      <c r="U14" s="611"/>
      <c r="V14" s="611"/>
      <c r="W14" s="611"/>
      <c r="X14" s="611"/>
      <c r="Y14" s="612"/>
      <c r="Z14" s="613">
        <v>0</v>
      </c>
      <c r="AA14" s="613"/>
      <c r="AB14" s="613"/>
      <c r="AC14" s="613"/>
      <c r="AD14" s="614">
        <v>2528</v>
      </c>
      <c r="AE14" s="614"/>
      <c r="AF14" s="614"/>
      <c r="AG14" s="614"/>
      <c r="AH14" s="614"/>
      <c r="AI14" s="614"/>
      <c r="AJ14" s="614"/>
      <c r="AK14" s="614"/>
      <c r="AL14" s="615">
        <v>0</v>
      </c>
      <c r="AM14" s="616"/>
      <c r="AN14" s="616"/>
      <c r="AO14" s="617"/>
      <c r="AP14" s="607" t="s">
        <v>247</v>
      </c>
      <c r="AQ14" s="608"/>
      <c r="AR14" s="608"/>
      <c r="AS14" s="608"/>
      <c r="AT14" s="608"/>
      <c r="AU14" s="608"/>
      <c r="AV14" s="608"/>
      <c r="AW14" s="608"/>
      <c r="AX14" s="608"/>
      <c r="AY14" s="608"/>
      <c r="AZ14" s="608"/>
      <c r="BA14" s="608"/>
      <c r="BB14" s="608"/>
      <c r="BC14" s="608"/>
      <c r="BD14" s="608"/>
      <c r="BE14" s="608"/>
      <c r="BF14" s="609"/>
      <c r="BG14" s="610">
        <v>295027</v>
      </c>
      <c r="BH14" s="611"/>
      <c r="BI14" s="611"/>
      <c r="BJ14" s="611"/>
      <c r="BK14" s="611"/>
      <c r="BL14" s="611"/>
      <c r="BM14" s="611"/>
      <c r="BN14" s="612"/>
      <c r="BO14" s="613">
        <v>2.8</v>
      </c>
      <c r="BP14" s="613"/>
      <c r="BQ14" s="613"/>
      <c r="BR14" s="613"/>
      <c r="BS14" s="614" t="s">
        <v>122</v>
      </c>
      <c r="BT14" s="614"/>
      <c r="BU14" s="614"/>
      <c r="BV14" s="614"/>
      <c r="BW14" s="614"/>
      <c r="BX14" s="614"/>
      <c r="BY14" s="614"/>
      <c r="BZ14" s="614"/>
      <c r="CA14" s="614"/>
      <c r="CB14" s="618"/>
      <c r="CD14" s="607" t="s">
        <v>248</v>
      </c>
      <c r="CE14" s="608"/>
      <c r="CF14" s="608"/>
      <c r="CG14" s="608"/>
      <c r="CH14" s="608"/>
      <c r="CI14" s="608"/>
      <c r="CJ14" s="608"/>
      <c r="CK14" s="608"/>
      <c r="CL14" s="608"/>
      <c r="CM14" s="608"/>
      <c r="CN14" s="608"/>
      <c r="CO14" s="608"/>
      <c r="CP14" s="608"/>
      <c r="CQ14" s="609"/>
      <c r="CR14" s="610">
        <v>1171650</v>
      </c>
      <c r="CS14" s="611"/>
      <c r="CT14" s="611"/>
      <c r="CU14" s="611"/>
      <c r="CV14" s="611"/>
      <c r="CW14" s="611"/>
      <c r="CX14" s="611"/>
      <c r="CY14" s="612"/>
      <c r="CZ14" s="613">
        <v>2.6</v>
      </c>
      <c r="DA14" s="613"/>
      <c r="DB14" s="613"/>
      <c r="DC14" s="613"/>
      <c r="DD14" s="619">
        <v>71208</v>
      </c>
      <c r="DE14" s="611"/>
      <c r="DF14" s="611"/>
      <c r="DG14" s="611"/>
      <c r="DH14" s="611"/>
      <c r="DI14" s="611"/>
      <c r="DJ14" s="611"/>
      <c r="DK14" s="611"/>
      <c r="DL14" s="611"/>
      <c r="DM14" s="611"/>
      <c r="DN14" s="611"/>
      <c r="DO14" s="611"/>
      <c r="DP14" s="612"/>
      <c r="DQ14" s="619">
        <v>1063066</v>
      </c>
      <c r="DR14" s="611"/>
      <c r="DS14" s="611"/>
      <c r="DT14" s="611"/>
      <c r="DU14" s="611"/>
      <c r="DV14" s="611"/>
      <c r="DW14" s="611"/>
      <c r="DX14" s="611"/>
      <c r="DY14" s="611"/>
      <c r="DZ14" s="611"/>
      <c r="EA14" s="611"/>
      <c r="EB14" s="611"/>
      <c r="EC14" s="620"/>
    </row>
    <row r="15" spans="2:143" ht="11.25" customHeight="1" x14ac:dyDescent="0.15">
      <c r="B15" s="607" t="s">
        <v>249</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250</v>
      </c>
      <c r="AQ15" s="608"/>
      <c r="AR15" s="608"/>
      <c r="AS15" s="608"/>
      <c r="AT15" s="608"/>
      <c r="AU15" s="608"/>
      <c r="AV15" s="608"/>
      <c r="AW15" s="608"/>
      <c r="AX15" s="608"/>
      <c r="AY15" s="608"/>
      <c r="AZ15" s="608"/>
      <c r="BA15" s="608"/>
      <c r="BB15" s="608"/>
      <c r="BC15" s="608"/>
      <c r="BD15" s="608"/>
      <c r="BE15" s="608"/>
      <c r="BF15" s="609"/>
      <c r="BG15" s="610">
        <v>585381</v>
      </c>
      <c r="BH15" s="611"/>
      <c r="BI15" s="611"/>
      <c r="BJ15" s="611"/>
      <c r="BK15" s="611"/>
      <c r="BL15" s="611"/>
      <c r="BM15" s="611"/>
      <c r="BN15" s="612"/>
      <c r="BO15" s="613">
        <v>5.5</v>
      </c>
      <c r="BP15" s="613"/>
      <c r="BQ15" s="613"/>
      <c r="BR15" s="613"/>
      <c r="BS15" s="614" t="s">
        <v>122</v>
      </c>
      <c r="BT15" s="614"/>
      <c r="BU15" s="614"/>
      <c r="BV15" s="614"/>
      <c r="BW15" s="614"/>
      <c r="BX15" s="614"/>
      <c r="BY15" s="614"/>
      <c r="BZ15" s="614"/>
      <c r="CA15" s="614"/>
      <c r="CB15" s="618"/>
      <c r="CD15" s="607" t="s">
        <v>251</v>
      </c>
      <c r="CE15" s="608"/>
      <c r="CF15" s="608"/>
      <c r="CG15" s="608"/>
      <c r="CH15" s="608"/>
      <c r="CI15" s="608"/>
      <c r="CJ15" s="608"/>
      <c r="CK15" s="608"/>
      <c r="CL15" s="608"/>
      <c r="CM15" s="608"/>
      <c r="CN15" s="608"/>
      <c r="CO15" s="608"/>
      <c r="CP15" s="608"/>
      <c r="CQ15" s="609"/>
      <c r="CR15" s="610">
        <v>4000833</v>
      </c>
      <c r="CS15" s="611"/>
      <c r="CT15" s="611"/>
      <c r="CU15" s="611"/>
      <c r="CV15" s="611"/>
      <c r="CW15" s="611"/>
      <c r="CX15" s="611"/>
      <c r="CY15" s="612"/>
      <c r="CZ15" s="613">
        <v>8.8000000000000007</v>
      </c>
      <c r="DA15" s="613"/>
      <c r="DB15" s="613"/>
      <c r="DC15" s="613"/>
      <c r="DD15" s="619">
        <v>1419898</v>
      </c>
      <c r="DE15" s="611"/>
      <c r="DF15" s="611"/>
      <c r="DG15" s="611"/>
      <c r="DH15" s="611"/>
      <c r="DI15" s="611"/>
      <c r="DJ15" s="611"/>
      <c r="DK15" s="611"/>
      <c r="DL15" s="611"/>
      <c r="DM15" s="611"/>
      <c r="DN15" s="611"/>
      <c r="DO15" s="611"/>
      <c r="DP15" s="612"/>
      <c r="DQ15" s="619">
        <v>1727128</v>
      </c>
      <c r="DR15" s="611"/>
      <c r="DS15" s="611"/>
      <c r="DT15" s="611"/>
      <c r="DU15" s="611"/>
      <c r="DV15" s="611"/>
      <c r="DW15" s="611"/>
      <c r="DX15" s="611"/>
      <c r="DY15" s="611"/>
      <c r="DZ15" s="611"/>
      <c r="EA15" s="611"/>
      <c r="EB15" s="611"/>
      <c r="EC15" s="620"/>
    </row>
    <row r="16" spans="2:143" ht="11.25" customHeight="1" x14ac:dyDescent="0.15">
      <c r="B16" s="607" t="s">
        <v>252</v>
      </c>
      <c r="C16" s="608"/>
      <c r="D16" s="608"/>
      <c r="E16" s="608"/>
      <c r="F16" s="608"/>
      <c r="G16" s="608"/>
      <c r="H16" s="608"/>
      <c r="I16" s="608"/>
      <c r="J16" s="608"/>
      <c r="K16" s="608"/>
      <c r="L16" s="608"/>
      <c r="M16" s="608"/>
      <c r="N16" s="608"/>
      <c r="O16" s="608"/>
      <c r="P16" s="608"/>
      <c r="Q16" s="609"/>
      <c r="R16" s="610">
        <v>45916</v>
      </c>
      <c r="S16" s="611"/>
      <c r="T16" s="611"/>
      <c r="U16" s="611"/>
      <c r="V16" s="611"/>
      <c r="W16" s="611"/>
      <c r="X16" s="611"/>
      <c r="Y16" s="612"/>
      <c r="Z16" s="613">
        <v>0.1</v>
      </c>
      <c r="AA16" s="613"/>
      <c r="AB16" s="613"/>
      <c r="AC16" s="613"/>
      <c r="AD16" s="614">
        <v>45916</v>
      </c>
      <c r="AE16" s="614"/>
      <c r="AF16" s="614"/>
      <c r="AG16" s="614"/>
      <c r="AH16" s="614"/>
      <c r="AI16" s="614"/>
      <c r="AJ16" s="614"/>
      <c r="AK16" s="614"/>
      <c r="AL16" s="615">
        <v>0.2</v>
      </c>
      <c r="AM16" s="616"/>
      <c r="AN16" s="616"/>
      <c r="AO16" s="617"/>
      <c r="AP16" s="607" t="s">
        <v>253</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254</v>
      </c>
      <c r="CE16" s="608"/>
      <c r="CF16" s="608"/>
      <c r="CG16" s="608"/>
      <c r="CH16" s="608"/>
      <c r="CI16" s="608"/>
      <c r="CJ16" s="608"/>
      <c r="CK16" s="608"/>
      <c r="CL16" s="608"/>
      <c r="CM16" s="608"/>
      <c r="CN16" s="608"/>
      <c r="CO16" s="608"/>
      <c r="CP16" s="608"/>
      <c r="CQ16" s="609"/>
      <c r="CR16" s="610">
        <v>12789</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255</v>
      </c>
      <c r="C17" s="608"/>
      <c r="D17" s="608"/>
      <c r="E17" s="608"/>
      <c r="F17" s="608"/>
      <c r="G17" s="608"/>
      <c r="H17" s="608"/>
      <c r="I17" s="608"/>
      <c r="J17" s="608"/>
      <c r="K17" s="608"/>
      <c r="L17" s="608"/>
      <c r="M17" s="608"/>
      <c r="N17" s="608"/>
      <c r="O17" s="608"/>
      <c r="P17" s="608"/>
      <c r="Q17" s="609"/>
      <c r="R17" s="610">
        <v>174492</v>
      </c>
      <c r="S17" s="611"/>
      <c r="T17" s="611"/>
      <c r="U17" s="611"/>
      <c r="V17" s="611"/>
      <c r="W17" s="611"/>
      <c r="X17" s="611"/>
      <c r="Y17" s="612"/>
      <c r="Z17" s="613">
        <v>0.4</v>
      </c>
      <c r="AA17" s="613"/>
      <c r="AB17" s="613"/>
      <c r="AC17" s="613"/>
      <c r="AD17" s="614">
        <v>174492</v>
      </c>
      <c r="AE17" s="614"/>
      <c r="AF17" s="614"/>
      <c r="AG17" s="614"/>
      <c r="AH17" s="614"/>
      <c r="AI17" s="614"/>
      <c r="AJ17" s="614"/>
      <c r="AK17" s="614"/>
      <c r="AL17" s="615">
        <v>0.9</v>
      </c>
      <c r="AM17" s="616"/>
      <c r="AN17" s="616"/>
      <c r="AO17" s="617"/>
      <c r="AP17" s="607" t="s">
        <v>256</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257</v>
      </c>
      <c r="CE17" s="608"/>
      <c r="CF17" s="608"/>
      <c r="CG17" s="608"/>
      <c r="CH17" s="608"/>
      <c r="CI17" s="608"/>
      <c r="CJ17" s="608"/>
      <c r="CK17" s="608"/>
      <c r="CL17" s="608"/>
      <c r="CM17" s="608"/>
      <c r="CN17" s="608"/>
      <c r="CO17" s="608"/>
      <c r="CP17" s="608"/>
      <c r="CQ17" s="609"/>
      <c r="CR17" s="610">
        <v>3961051</v>
      </c>
      <c r="CS17" s="611"/>
      <c r="CT17" s="611"/>
      <c r="CU17" s="611"/>
      <c r="CV17" s="611"/>
      <c r="CW17" s="611"/>
      <c r="CX17" s="611"/>
      <c r="CY17" s="612"/>
      <c r="CZ17" s="613">
        <v>8.8000000000000007</v>
      </c>
      <c r="DA17" s="613"/>
      <c r="DB17" s="613"/>
      <c r="DC17" s="613"/>
      <c r="DD17" s="619" t="s">
        <v>122</v>
      </c>
      <c r="DE17" s="611"/>
      <c r="DF17" s="611"/>
      <c r="DG17" s="611"/>
      <c r="DH17" s="611"/>
      <c r="DI17" s="611"/>
      <c r="DJ17" s="611"/>
      <c r="DK17" s="611"/>
      <c r="DL17" s="611"/>
      <c r="DM17" s="611"/>
      <c r="DN17" s="611"/>
      <c r="DO17" s="611"/>
      <c r="DP17" s="612"/>
      <c r="DQ17" s="619">
        <v>3894812</v>
      </c>
      <c r="DR17" s="611"/>
      <c r="DS17" s="611"/>
      <c r="DT17" s="611"/>
      <c r="DU17" s="611"/>
      <c r="DV17" s="611"/>
      <c r="DW17" s="611"/>
      <c r="DX17" s="611"/>
      <c r="DY17" s="611"/>
      <c r="DZ17" s="611"/>
      <c r="EA17" s="611"/>
      <c r="EB17" s="611"/>
      <c r="EC17" s="620"/>
    </row>
    <row r="18" spans="2:133" ht="11.25" customHeight="1" x14ac:dyDescent="0.15">
      <c r="B18" s="607" t="s">
        <v>258</v>
      </c>
      <c r="C18" s="608"/>
      <c r="D18" s="608"/>
      <c r="E18" s="608"/>
      <c r="F18" s="608"/>
      <c r="G18" s="608"/>
      <c r="H18" s="608"/>
      <c r="I18" s="608"/>
      <c r="J18" s="608"/>
      <c r="K18" s="608"/>
      <c r="L18" s="608"/>
      <c r="M18" s="608"/>
      <c r="N18" s="608"/>
      <c r="O18" s="608"/>
      <c r="P18" s="608"/>
      <c r="Q18" s="609"/>
      <c r="R18" s="610">
        <v>109267</v>
      </c>
      <c r="S18" s="611"/>
      <c r="T18" s="611"/>
      <c r="U18" s="611"/>
      <c r="V18" s="611"/>
      <c r="W18" s="611"/>
      <c r="X18" s="611"/>
      <c r="Y18" s="612"/>
      <c r="Z18" s="613">
        <v>0.2</v>
      </c>
      <c r="AA18" s="613"/>
      <c r="AB18" s="613"/>
      <c r="AC18" s="613"/>
      <c r="AD18" s="614">
        <v>109267</v>
      </c>
      <c r="AE18" s="614"/>
      <c r="AF18" s="614"/>
      <c r="AG18" s="614"/>
      <c r="AH18" s="614"/>
      <c r="AI18" s="614"/>
      <c r="AJ18" s="614"/>
      <c r="AK18" s="614"/>
      <c r="AL18" s="615">
        <v>0.5</v>
      </c>
      <c r="AM18" s="616"/>
      <c r="AN18" s="616"/>
      <c r="AO18" s="617"/>
      <c r="AP18" s="607" t="s">
        <v>259</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260</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261</v>
      </c>
      <c r="C19" s="608"/>
      <c r="D19" s="608"/>
      <c r="E19" s="608"/>
      <c r="F19" s="608"/>
      <c r="G19" s="608"/>
      <c r="H19" s="608"/>
      <c r="I19" s="608"/>
      <c r="J19" s="608"/>
      <c r="K19" s="608"/>
      <c r="L19" s="608"/>
      <c r="M19" s="608"/>
      <c r="N19" s="608"/>
      <c r="O19" s="608"/>
      <c r="P19" s="608"/>
      <c r="Q19" s="609"/>
      <c r="R19" s="610">
        <v>98782</v>
      </c>
      <c r="S19" s="611"/>
      <c r="T19" s="611"/>
      <c r="U19" s="611"/>
      <c r="V19" s="611"/>
      <c r="W19" s="611"/>
      <c r="X19" s="611"/>
      <c r="Y19" s="612"/>
      <c r="Z19" s="613">
        <v>0.2</v>
      </c>
      <c r="AA19" s="613"/>
      <c r="AB19" s="613"/>
      <c r="AC19" s="613"/>
      <c r="AD19" s="614">
        <v>98782</v>
      </c>
      <c r="AE19" s="614"/>
      <c r="AF19" s="614"/>
      <c r="AG19" s="614"/>
      <c r="AH19" s="614"/>
      <c r="AI19" s="614"/>
      <c r="AJ19" s="614"/>
      <c r="AK19" s="614"/>
      <c r="AL19" s="615">
        <v>0.5</v>
      </c>
      <c r="AM19" s="616"/>
      <c r="AN19" s="616"/>
      <c r="AO19" s="617"/>
      <c r="AP19" s="607" t="s">
        <v>262</v>
      </c>
      <c r="AQ19" s="608"/>
      <c r="AR19" s="608"/>
      <c r="AS19" s="608"/>
      <c r="AT19" s="608"/>
      <c r="AU19" s="608"/>
      <c r="AV19" s="608"/>
      <c r="AW19" s="608"/>
      <c r="AX19" s="608"/>
      <c r="AY19" s="608"/>
      <c r="AZ19" s="608"/>
      <c r="BA19" s="608"/>
      <c r="BB19" s="608"/>
      <c r="BC19" s="608"/>
      <c r="BD19" s="608"/>
      <c r="BE19" s="608"/>
      <c r="BF19" s="609"/>
      <c r="BG19" s="610">
        <v>252107</v>
      </c>
      <c r="BH19" s="611"/>
      <c r="BI19" s="611"/>
      <c r="BJ19" s="611"/>
      <c r="BK19" s="611"/>
      <c r="BL19" s="611"/>
      <c r="BM19" s="611"/>
      <c r="BN19" s="612"/>
      <c r="BO19" s="613">
        <v>2.4</v>
      </c>
      <c r="BP19" s="613"/>
      <c r="BQ19" s="613"/>
      <c r="BR19" s="613"/>
      <c r="BS19" s="614" t="s">
        <v>122</v>
      </c>
      <c r="BT19" s="614"/>
      <c r="BU19" s="614"/>
      <c r="BV19" s="614"/>
      <c r="BW19" s="614"/>
      <c r="BX19" s="614"/>
      <c r="BY19" s="614"/>
      <c r="BZ19" s="614"/>
      <c r="CA19" s="614"/>
      <c r="CB19" s="618"/>
      <c r="CD19" s="607" t="s">
        <v>263</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264</v>
      </c>
      <c r="C20" s="624"/>
      <c r="D20" s="624"/>
      <c r="E20" s="624"/>
      <c r="F20" s="624"/>
      <c r="G20" s="624"/>
      <c r="H20" s="624"/>
      <c r="I20" s="624"/>
      <c r="J20" s="624"/>
      <c r="K20" s="624"/>
      <c r="L20" s="624"/>
      <c r="M20" s="624"/>
      <c r="N20" s="624"/>
      <c r="O20" s="624"/>
      <c r="P20" s="624"/>
      <c r="Q20" s="625"/>
      <c r="R20" s="610">
        <v>10485</v>
      </c>
      <c r="S20" s="611"/>
      <c r="T20" s="611"/>
      <c r="U20" s="611"/>
      <c r="V20" s="611"/>
      <c r="W20" s="611"/>
      <c r="X20" s="611"/>
      <c r="Y20" s="612"/>
      <c r="Z20" s="613">
        <v>0</v>
      </c>
      <c r="AA20" s="613"/>
      <c r="AB20" s="613"/>
      <c r="AC20" s="613"/>
      <c r="AD20" s="614">
        <v>10485</v>
      </c>
      <c r="AE20" s="614"/>
      <c r="AF20" s="614"/>
      <c r="AG20" s="614"/>
      <c r="AH20" s="614"/>
      <c r="AI20" s="614"/>
      <c r="AJ20" s="614"/>
      <c r="AK20" s="614"/>
      <c r="AL20" s="615">
        <v>0.1</v>
      </c>
      <c r="AM20" s="616"/>
      <c r="AN20" s="616"/>
      <c r="AO20" s="617"/>
      <c r="AP20" s="607" t="s">
        <v>265</v>
      </c>
      <c r="AQ20" s="608"/>
      <c r="AR20" s="608"/>
      <c r="AS20" s="608"/>
      <c r="AT20" s="608"/>
      <c r="AU20" s="608"/>
      <c r="AV20" s="608"/>
      <c r="AW20" s="608"/>
      <c r="AX20" s="608"/>
      <c r="AY20" s="608"/>
      <c r="AZ20" s="608"/>
      <c r="BA20" s="608"/>
      <c r="BB20" s="608"/>
      <c r="BC20" s="608"/>
      <c r="BD20" s="608"/>
      <c r="BE20" s="608"/>
      <c r="BF20" s="609"/>
      <c r="BG20" s="610">
        <v>252107</v>
      </c>
      <c r="BH20" s="611"/>
      <c r="BI20" s="611"/>
      <c r="BJ20" s="611"/>
      <c r="BK20" s="611"/>
      <c r="BL20" s="611"/>
      <c r="BM20" s="611"/>
      <c r="BN20" s="612"/>
      <c r="BO20" s="613">
        <v>2.4</v>
      </c>
      <c r="BP20" s="613"/>
      <c r="BQ20" s="613"/>
      <c r="BR20" s="613"/>
      <c r="BS20" s="614" t="s">
        <v>122</v>
      </c>
      <c r="BT20" s="614"/>
      <c r="BU20" s="614"/>
      <c r="BV20" s="614"/>
      <c r="BW20" s="614"/>
      <c r="BX20" s="614"/>
      <c r="BY20" s="614"/>
      <c r="BZ20" s="614"/>
      <c r="CA20" s="614"/>
      <c r="CB20" s="618"/>
      <c r="CD20" s="607" t="s">
        <v>266</v>
      </c>
      <c r="CE20" s="608"/>
      <c r="CF20" s="608"/>
      <c r="CG20" s="608"/>
      <c r="CH20" s="608"/>
      <c r="CI20" s="608"/>
      <c r="CJ20" s="608"/>
      <c r="CK20" s="608"/>
      <c r="CL20" s="608"/>
      <c r="CM20" s="608"/>
      <c r="CN20" s="608"/>
      <c r="CO20" s="608"/>
      <c r="CP20" s="608"/>
      <c r="CQ20" s="609"/>
      <c r="CR20" s="610">
        <v>45213761</v>
      </c>
      <c r="CS20" s="611"/>
      <c r="CT20" s="611"/>
      <c r="CU20" s="611"/>
      <c r="CV20" s="611"/>
      <c r="CW20" s="611"/>
      <c r="CX20" s="611"/>
      <c r="CY20" s="612"/>
      <c r="CZ20" s="613">
        <v>100</v>
      </c>
      <c r="DA20" s="613"/>
      <c r="DB20" s="613"/>
      <c r="DC20" s="613"/>
      <c r="DD20" s="619">
        <v>5044715</v>
      </c>
      <c r="DE20" s="611"/>
      <c r="DF20" s="611"/>
      <c r="DG20" s="611"/>
      <c r="DH20" s="611"/>
      <c r="DI20" s="611"/>
      <c r="DJ20" s="611"/>
      <c r="DK20" s="611"/>
      <c r="DL20" s="611"/>
      <c r="DM20" s="611"/>
      <c r="DN20" s="611"/>
      <c r="DO20" s="611"/>
      <c r="DP20" s="612"/>
      <c r="DQ20" s="619">
        <v>23459101</v>
      </c>
      <c r="DR20" s="611"/>
      <c r="DS20" s="611"/>
      <c r="DT20" s="611"/>
      <c r="DU20" s="611"/>
      <c r="DV20" s="611"/>
      <c r="DW20" s="611"/>
      <c r="DX20" s="611"/>
      <c r="DY20" s="611"/>
      <c r="DZ20" s="611"/>
      <c r="EA20" s="611"/>
      <c r="EB20" s="611"/>
      <c r="EC20" s="620"/>
    </row>
    <row r="21" spans="2:133" ht="11.25" customHeight="1" x14ac:dyDescent="0.15">
      <c r="B21" s="607" t="s">
        <v>267</v>
      </c>
      <c r="C21" s="608"/>
      <c r="D21" s="608"/>
      <c r="E21" s="608"/>
      <c r="F21" s="608"/>
      <c r="G21" s="608"/>
      <c r="H21" s="608"/>
      <c r="I21" s="608"/>
      <c r="J21" s="608"/>
      <c r="K21" s="608"/>
      <c r="L21" s="608"/>
      <c r="M21" s="608"/>
      <c r="N21" s="608"/>
      <c r="O21" s="608"/>
      <c r="P21" s="608"/>
      <c r="Q21" s="609"/>
      <c r="R21" s="610">
        <v>8024955</v>
      </c>
      <c r="S21" s="611"/>
      <c r="T21" s="611"/>
      <c r="U21" s="611"/>
      <c r="V21" s="611"/>
      <c r="W21" s="611"/>
      <c r="X21" s="611"/>
      <c r="Y21" s="612"/>
      <c r="Z21" s="613">
        <v>17.2</v>
      </c>
      <c r="AA21" s="613"/>
      <c r="AB21" s="613"/>
      <c r="AC21" s="613"/>
      <c r="AD21" s="614">
        <v>7113855</v>
      </c>
      <c r="AE21" s="614"/>
      <c r="AF21" s="614"/>
      <c r="AG21" s="614"/>
      <c r="AH21" s="614"/>
      <c r="AI21" s="614"/>
      <c r="AJ21" s="614"/>
      <c r="AK21" s="614"/>
      <c r="AL21" s="615">
        <v>34.799999999999997</v>
      </c>
      <c r="AM21" s="616"/>
      <c r="AN21" s="616"/>
      <c r="AO21" s="617"/>
      <c r="AP21" s="607" t="s">
        <v>268</v>
      </c>
      <c r="AQ21" s="626"/>
      <c r="AR21" s="626"/>
      <c r="AS21" s="626"/>
      <c r="AT21" s="626"/>
      <c r="AU21" s="626"/>
      <c r="AV21" s="626"/>
      <c r="AW21" s="626"/>
      <c r="AX21" s="626"/>
      <c r="AY21" s="626"/>
      <c r="AZ21" s="626"/>
      <c r="BA21" s="626"/>
      <c r="BB21" s="626"/>
      <c r="BC21" s="626"/>
      <c r="BD21" s="626"/>
      <c r="BE21" s="626"/>
      <c r="BF21" s="627"/>
      <c r="BG21" s="610">
        <v>19389</v>
      </c>
      <c r="BH21" s="611"/>
      <c r="BI21" s="611"/>
      <c r="BJ21" s="611"/>
      <c r="BK21" s="611"/>
      <c r="BL21" s="611"/>
      <c r="BM21" s="611"/>
      <c r="BN21" s="612"/>
      <c r="BO21" s="613">
        <v>0.2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269</v>
      </c>
      <c r="C22" s="608"/>
      <c r="D22" s="608"/>
      <c r="E22" s="608"/>
      <c r="F22" s="608"/>
      <c r="G22" s="608"/>
      <c r="H22" s="608"/>
      <c r="I22" s="608"/>
      <c r="J22" s="608"/>
      <c r="K22" s="608"/>
      <c r="L22" s="608"/>
      <c r="M22" s="608"/>
      <c r="N22" s="608"/>
      <c r="O22" s="608"/>
      <c r="P22" s="608"/>
      <c r="Q22" s="609"/>
      <c r="R22" s="610">
        <v>7113855</v>
      </c>
      <c r="S22" s="611"/>
      <c r="T22" s="611"/>
      <c r="U22" s="611"/>
      <c r="V22" s="611"/>
      <c r="W22" s="611"/>
      <c r="X22" s="611"/>
      <c r="Y22" s="612"/>
      <c r="Z22" s="613">
        <v>15.3</v>
      </c>
      <c r="AA22" s="613"/>
      <c r="AB22" s="613"/>
      <c r="AC22" s="613"/>
      <c r="AD22" s="614">
        <v>7113855</v>
      </c>
      <c r="AE22" s="614"/>
      <c r="AF22" s="614"/>
      <c r="AG22" s="614"/>
      <c r="AH22" s="614"/>
      <c r="AI22" s="614"/>
      <c r="AJ22" s="614"/>
      <c r="AK22" s="614"/>
      <c r="AL22" s="615">
        <v>34.799999999999997</v>
      </c>
      <c r="AM22" s="616"/>
      <c r="AN22" s="616"/>
      <c r="AO22" s="617"/>
      <c r="AP22" s="607" t="s">
        <v>270</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271</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272</v>
      </c>
      <c r="C23" s="608"/>
      <c r="D23" s="608"/>
      <c r="E23" s="608"/>
      <c r="F23" s="608"/>
      <c r="G23" s="608"/>
      <c r="H23" s="608"/>
      <c r="I23" s="608"/>
      <c r="J23" s="608"/>
      <c r="K23" s="608"/>
      <c r="L23" s="608"/>
      <c r="M23" s="608"/>
      <c r="N23" s="608"/>
      <c r="O23" s="608"/>
      <c r="P23" s="608"/>
      <c r="Q23" s="609"/>
      <c r="R23" s="610">
        <v>911100</v>
      </c>
      <c r="S23" s="611"/>
      <c r="T23" s="611"/>
      <c r="U23" s="611"/>
      <c r="V23" s="611"/>
      <c r="W23" s="611"/>
      <c r="X23" s="611"/>
      <c r="Y23" s="612"/>
      <c r="Z23" s="613">
        <v>2</v>
      </c>
      <c r="AA23" s="613"/>
      <c r="AB23" s="613"/>
      <c r="AC23" s="613"/>
      <c r="AD23" s="614" t="s">
        <v>122</v>
      </c>
      <c r="AE23" s="614"/>
      <c r="AF23" s="614"/>
      <c r="AG23" s="614"/>
      <c r="AH23" s="614"/>
      <c r="AI23" s="614"/>
      <c r="AJ23" s="614"/>
      <c r="AK23" s="614"/>
      <c r="AL23" s="615" t="s">
        <v>122</v>
      </c>
      <c r="AM23" s="616"/>
      <c r="AN23" s="616"/>
      <c r="AO23" s="617"/>
      <c r="AP23" s="607" t="s">
        <v>273</v>
      </c>
      <c r="AQ23" s="626"/>
      <c r="AR23" s="626"/>
      <c r="AS23" s="626"/>
      <c r="AT23" s="626"/>
      <c r="AU23" s="626"/>
      <c r="AV23" s="626"/>
      <c r="AW23" s="626"/>
      <c r="AX23" s="626"/>
      <c r="AY23" s="626"/>
      <c r="AZ23" s="626"/>
      <c r="BA23" s="626"/>
      <c r="BB23" s="626"/>
      <c r="BC23" s="626"/>
      <c r="BD23" s="626"/>
      <c r="BE23" s="626"/>
      <c r="BF23" s="627"/>
      <c r="BG23" s="610">
        <v>232718</v>
      </c>
      <c r="BH23" s="611"/>
      <c r="BI23" s="611"/>
      <c r="BJ23" s="611"/>
      <c r="BK23" s="611"/>
      <c r="BL23" s="611"/>
      <c r="BM23" s="611"/>
      <c r="BN23" s="612"/>
      <c r="BO23" s="613">
        <v>2.2000000000000002</v>
      </c>
      <c r="BP23" s="613"/>
      <c r="BQ23" s="613"/>
      <c r="BR23" s="613"/>
      <c r="BS23" s="614" t="s">
        <v>122</v>
      </c>
      <c r="BT23" s="614"/>
      <c r="BU23" s="614"/>
      <c r="BV23" s="614"/>
      <c r="BW23" s="614"/>
      <c r="BX23" s="614"/>
      <c r="BY23" s="614"/>
      <c r="BZ23" s="614"/>
      <c r="CA23" s="614"/>
      <c r="CB23" s="618"/>
      <c r="CD23" s="592" t="s">
        <v>213</v>
      </c>
      <c r="CE23" s="593"/>
      <c r="CF23" s="593"/>
      <c r="CG23" s="593"/>
      <c r="CH23" s="593"/>
      <c r="CI23" s="593"/>
      <c r="CJ23" s="593"/>
      <c r="CK23" s="593"/>
      <c r="CL23" s="593"/>
      <c r="CM23" s="593"/>
      <c r="CN23" s="593"/>
      <c r="CO23" s="593"/>
      <c r="CP23" s="593"/>
      <c r="CQ23" s="594"/>
      <c r="CR23" s="592" t="s">
        <v>274</v>
      </c>
      <c r="CS23" s="593"/>
      <c r="CT23" s="593"/>
      <c r="CU23" s="593"/>
      <c r="CV23" s="593"/>
      <c r="CW23" s="593"/>
      <c r="CX23" s="593"/>
      <c r="CY23" s="594"/>
      <c r="CZ23" s="592" t="s">
        <v>275</v>
      </c>
      <c r="DA23" s="593"/>
      <c r="DB23" s="593"/>
      <c r="DC23" s="594"/>
      <c r="DD23" s="592" t="s">
        <v>276</v>
      </c>
      <c r="DE23" s="593"/>
      <c r="DF23" s="593"/>
      <c r="DG23" s="593"/>
      <c r="DH23" s="593"/>
      <c r="DI23" s="593"/>
      <c r="DJ23" s="593"/>
      <c r="DK23" s="594"/>
      <c r="DL23" s="637" t="s">
        <v>277</v>
      </c>
      <c r="DM23" s="638"/>
      <c r="DN23" s="638"/>
      <c r="DO23" s="638"/>
      <c r="DP23" s="638"/>
      <c r="DQ23" s="638"/>
      <c r="DR23" s="638"/>
      <c r="DS23" s="638"/>
      <c r="DT23" s="638"/>
      <c r="DU23" s="638"/>
      <c r="DV23" s="639"/>
      <c r="DW23" s="592" t="s">
        <v>278</v>
      </c>
      <c r="DX23" s="593"/>
      <c r="DY23" s="593"/>
      <c r="DZ23" s="593"/>
      <c r="EA23" s="593"/>
      <c r="EB23" s="593"/>
      <c r="EC23" s="594"/>
    </row>
    <row r="24" spans="2:133" ht="11.25" customHeight="1" x14ac:dyDescent="0.15">
      <c r="B24" s="607" t="s">
        <v>279</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280</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281</v>
      </c>
      <c r="CE24" s="597"/>
      <c r="CF24" s="597"/>
      <c r="CG24" s="597"/>
      <c r="CH24" s="597"/>
      <c r="CI24" s="597"/>
      <c r="CJ24" s="597"/>
      <c r="CK24" s="597"/>
      <c r="CL24" s="597"/>
      <c r="CM24" s="597"/>
      <c r="CN24" s="597"/>
      <c r="CO24" s="597"/>
      <c r="CP24" s="597"/>
      <c r="CQ24" s="598"/>
      <c r="CR24" s="599">
        <v>19489075</v>
      </c>
      <c r="CS24" s="600"/>
      <c r="CT24" s="600"/>
      <c r="CU24" s="600"/>
      <c r="CV24" s="600"/>
      <c r="CW24" s="600"/>
      <c r="CX24" s="600"/>
      <c r="CY24" s="601"/>
      <c r="CZ24" s="604">
        <v>43.1</v>
      </c>
      <c r="DA24" s="605"/>
      <c r="DB24" s="605"/>
      <c r="DC24" s="621"/>
      <c r="DD24" s="645">
        <v>12447688</v>
      </c>
      <c r="DE24" s="600"/>
      <c r="DF24" s="600"/>
      <c r="DG24" s="600"/>
      <c r="DH24" s="600"/>
      <c r="DI24" s="600"/>
      <c r="DJ24" s="600"/>
      <c r="DK24" s="601"/>
      <c r="DL24" s="645">
        <v>11231662</v>
      </c>
      <c r="DM24" s="600"/>
      <c r="DN24" s="600"/>
      <c r="DO24" s="600"/>
      <c r="DP24" s="600"/>
      <c r="DQ24" s="600"/>
      <c r="DR24" s="600"/>
      <c r="DS24" s="600"/>
      <c r="DT24" s="600"/>
      <c r="DU24" s="600"/>
      <c r="DV24" s="601"/>
      <c r="DW24" s="604">
        <v>54.5</v>
      </c>
      <c r="DX24" s="605"/>
      <c r="DY24" s="605"/>
      <c r="DZ24" s="605"/>
      <c r="EA24" s="605"/>
      <c r="EB24" s="605"/>
      <c r="EC24" s="606"/>
    </row>
    <row r="25" spans="2:133" ht="11.25" customHeight="1" x14ac:dyDescent="0.15">
      <c r="B25" s="607" t="s">
        <v>282</v>
      </c>
      <c r="C25" s="608"/>
      <c r="D25" s="608"/>
      <c r="E25" s="608"/>
      <c r="F25" s="608"/>
      <c r="G25" s="608"/>
      <c r="H25" s="608"/>
      <c r="I25" s="608"/>
      <c r="J25" s="608"/>
      <c r="K25" s="608"/>
      <c r="L25" s="608"/>
      <c r="M25" s="608"/>
      <c r="N25" s="608"/>
      <c r="O25" s="608"/>
      <c r="P25" s="608"/>
      <c r="Q25" s="609"/>
      <c r="R25" s="610">
        <v>21451556</v>
      </c>
      <c r="S25" s="611"/>
      <c r="T25" s="611"/>
      <c r="U25" s="611"/>
      <c r="V25" s="611"/>
      <c r="W25" s="611"/>
      <c r="X25" s="611"/>
      <c r="Y25" s="612"/>
      <c r="Z25" s="613">
        <v>46.1</v>
      </c>
      <c r="AA25" s="613"/>
      <c r="AB25" s="613"/>
      <c r="AC25" s="613"/>
      <c r="AD25" s="614">
        <v>20307738</v>
      </c>
      <c r="AE25" s="614"/>
      <c r="AF25" s="614"/>
      <c r="AG25" s="614"/>
      <c r="AH25" s="614"/>
      <c r="AI25" s="614"/>
      <c r="AJ25" s="614"/>
      <c r="AK25" s="614"/>
      <c r="AL25" s="615">
        <v>99.4</v>
      </c>
      <c r="AM25" s="616"/>
      <c r="AN25" s="616"/>
      <c r="AO25" s="617"/>
      <c r="AP25" s="607" t="s">
        <v>283</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284</v>
      </c>
      <c r="CE25" s="608"/>
      <c r="CF25" s="608"/>
      <c r="CG25" s="608"/>
      <c r="CH25" s="608"/>
      <c r="CI25" s="608"/>
      <c r="CJ25" s="608"/>
      <c r="CK25" s="608"/>
      <c r="CL25" s="608"/>
      <c r="CM25" s="608"/>
      <c r="CN25" s="608"/>
      <c r="CO25" s="608"/>
      <c r="CP25" s="608"/>
      <c r="CQ25" s="609"/>
      <c r="CR25" s="610">
        <v>5840035</v>
      </c>
      <c r="CS25" s="642"/>
      <c r="CT25" s="642"/>
      <c r="CU25" s="642"/>
      <c r="CV25" s="642"/>
      <c r="CW25" s="642"/>
      <c r="CX25" s="642"/>
      <c r="CY25" s="643"/>
      <c r="CZ25" s="615">
        <v>12.9</v>
      </c>
      <c r="DA25" s="640"/>
      <c r="DB25" s="640"/>
      <c r="DC25" s="644"/>
      <c r="DD25" s="619">
        <v>5008850</v>
      </c>
      <c r="DE25" s="642"/>
      <c r="DF25" s="642"/>
      <c r="DG25" s="642"/>
      <c r="DH25" s="642"/>
      <c r="DI25" s="642"/>
      <c r="DJ25" s="642"/>
      <c r="DK25" s="643"/>
      <c r="DL25" s="619">
        <v>4728601</v>
      </c>
      <c r="DM25" s="642"/>
      <c r="DN25" s="642"/>
      <c r="DO25" s="642"/>
      <c r="DP25" s="642"/>
      <c r="DQ25" s="642"/>
      <c r="DR25" s="642"/>
      <c r="DS25" s="642"/>
      <c r="DT25" s="642"/>
      <c r="DU25" s="642"/>
      <c r="DV25" s="643"/>
      <c r="DW25" s="615">
        <v>23</v>
      </c>
      <c r="DX25" s="640"/>
      <c r="DY25" s="640"/>
      <c r="DZ25" s="640"/>
      <c r="EA25" s="640"/>
      <c r="EB25" s="640"/>
      <c r="EC25" s="641"/>
    </row>
    <row r="26" spans="2:133" ht="11.25" customHeight="1" x14ac:dyDescent="0.15">
      <c r="B26" s="607" t="s">
        <v>285</v>
      </c>
      <c r="C26" s="608"/>
      <c r="D26" s="608"/>
      <c r="E26" s="608"/>
      <c r="F26" s="608"/>
      <c r="G26" s="608"/>
      <c r="H26" s="608"/>
      <c r="I26" s="608"/>
      <c r="J26" s="608"/>
      <c r="K26" s="608"/>
      <c r="L26" s="608"/>
      <c r="M26" s="608"/>
      <c r="N26" s="608"/>
      <c r="O26" s="608"/>
      <c r="P26" s="608"/>
      <c r="Q26" s="609"/>
      <c r="R26" s="610">
        <v>8400</v>
      </c>
      <c r="S26" s="611"/>
      <c r="T26" s="611"/>
      <c r="U26" s="611"/>
      <c r="V26" s="611"/>
      <c r="W26" s="611"/>
      <c r="X26" s="611"/>
      <c r="Y26" s="612"/>
      <c r="Z26" s="613">
        <v>0</v>
      </c>
      <c r="AA26" s="613"/>
      <c r="AB26" s="613"/>
      <c r="AC26" s="613"/>
      <c r="AD26" s="614">
        <v>8400</v>
      </c>
      <c r="AE26" s="614"/>
      <c r="AF26" s="614"/>
      <c r="AG26" s="614"/>
      <c r="AH26" s="614"/>
      <c r="AI26" s="614"/>
      <c r="AJ26" s="614"/>
      <c r="AK26" s="614"/>
      <c r="AL26" s="615">
        <v>0</v>
      </c>
      <c r="AM26" s="616"/>
      <c r="AN26" s="616"/>
      <c r="AO26" s="617"/>
      <c r="AP26" s="607" t="s">
        <v>286</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287</v>
      </c>
      <c r="CE26" s="608"/>
      <c r="CF26" s="608"/>
      <c r="CG26" s="608"/>
      <c r="CH26" s="608"/>
      <c r="CI26" s="608"/>
      <c r="CJ26" s="608"/>
      <c r="CK26" s="608"/>
      <c r="CL26" s="608"/>
      <c r="CM26" s="608"/>
      <c r="CN26" s="608"/>
      <c r="CO26" s="608"/>
      <c r="CP26" s="608"/>
      <c r="CQ26" s="609"/>
      <c r="CR26" s="610">
        <v>3280177</v>
      </c>
      <c r="CS26" s="611"/>
      <c r="CT26" s="611"/>
      <c r="CU26" s="611"/>
      <c r="CV26" s="611"/>
      <c r="CW26" s="611"/>
      <c r="CX26" s="611"/>
      <c r="CY26" s="612"/>
      <c r="CZ26" s="615">
        <v>7.3</v>
      </c>
      <c r="DA26" s="640"/>
      <c r="DB26" s="640"/>
      <c r="DC26" s="644"/>
      <c r="DD26" s="619">
        <v>3038474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288</v>
      </c>
      <c r="C27" s="608"/>
      <c r="D27" s="608"/>
      <c r="E27" s="608"/>
      <c r="F27" s="608"/>
      <c r="G27" s="608"/>
      <c r="H27" s="608"/>
      <c r="I27" s="608"/>
      <c r="J27" s="608"/>
      <c r="K27" s="608"/>
      <c r="L27" s="608"/>
      <c r="M27" s="608"/>
      <c r="N27" s="608"/>
      <c r="O27" s="608"/>
      <c r="P27" s="608"/>
      <c r="Q27" s="609"/>
      <c r="R27" s="610">
        <v>206780</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289</v>
      </c>
      <c r="AQ27" s="608"/>
      <c r="AR27" s="608"/>
      <c r="AS27" s="608"/>
      <c r="AT27" s="608"/>
      <c r="AU27" s="608"/>
      <c r="AV27" s="608"/>
      <c r="AW27" s="608"/>
      <c r="AX27" s="608"/>
      <c r="AY27" s="608"/>
      <c r="AZ27" s="608"/>
      <c r="BA27" s="608"/>
      <c r="BB27" s="608"/>
      <c r="BC27" s="608"/>
      <c r="BD27" s="608"/>
      <c r="BE27" s="608"/>
      <c r="BF27" s="609"/>
      <c r="BG27" s="610">
        <v>10619952</v>
      </c>
      <c r="BH27" s="611"/>
      <c r="BI27" s="611"/>
      <c r="BJ27" s="611"/>
      <c r="BK27" s="611"/>
      <c r="BL27" s="611"/>
      <c r="BM27" s="611"/>
      <c r="BN27" s="612"/>
      <c r="BO27" s="613">
        <v>100</v>
      </c>
      <c r="BP27" s="613"/>
      <c r="BQ27" s="613"/>
      <c r="BR27" s="613"/>
      <c r="BS27" s="614">
        <v>465184</v>
      </c>
      <c r="BT27" s="614"/>
      <c r="BU27" s="614"/>
      <c r="BV27" s="614"/>
      <c r="BW27" s="614"/>
      <c r="BX27" s="614"/>
      <c r="BY27" s="614"/>
      <c r="BZ27" s="614"/>
      <c r="CA27" s="614"/>
      <c r="CB27" s="618"/>
      <c r="CD27" s="607" t="s">
        <v>290</v>
      </c>
      <c r="CE27" s="608"/>
      <c r="CF27" s="608"/>
      <c r="CG27" s="608"/>
      <c r="CH27" s="608"/>
      <c r="CI27" s="608"/>
      <c r="CJ27" s="608"/>
      <c r="CK27" s="608"/>
      <c r="CL27" s="608"/>
      <c r="CM27" s="608"/>
      <c r="CN27" s="608"/>
      <c r="CO27" s="608"/>
      <c r="CP27" s="608"/>
      <c r="CQ27" s="609"/>
      <c r="CR27" s="610">
        <v>9687989</v>
      </c>
      <c r="CS27" s="642"/>
      <c r="CT27" s="642"/>
      <c r="CU27" s="642"/>
      <c r="CV27" s="642"/>
      <c r="CW27" s="642"/>
      <c r="CX27" s="642"/>
      <c r="CY27" s="643"/>
      <c r="CZ27" s="615">
        <v>21.4</v>
      </c>
      <c r="DA27" s="640"/>
      <c r="DB27" s="640"/>
      <c r="DC27" s="644"/>
      <c r="DD27" s="619">
        <v>3544026</v>
      </c>
      <c r="DE27" s="642"/>
      <c r="DF27" s="642"/>
      <c r="DG27" s="642"/>
      <c r="DH27" s="642"/>
      <c r="DI27" s="642"/>
      <c r="DJ27" s="642"/>
      <c r="DK27" s="643"/>
      <c r="DL27" s="619">
        <v>2608249</v>
      </c>
      <c r="DM27" s="642"/>
      <c r="DN27" s="642"/>
      <c r="DO27" s="642"/>
      <c r="DP27" s="642"/>
      <c r="DQ27" s="642"/>
      <c r="DR27" s="642"/>
      <c r="DS27" s="642"/>
      <c r="DT27" s="642"/>
      <c r="DU27" s="642"/>
      <c r="DV27" s="643"/>
      <c r="DW27" s="615">
        <v>12.7</v>
      </c>
      <c r="DX27" s="640"/>
      <c r="DY27" s="640"/>
      <c r="DZ27" s="640"/>
      <c r="EA27" s="640"/>
      <c r="EB27" s="640"/>
      <c r="EC27" s="641"/>
    </row>
    <row r="28" spans="2:133" ht="11.25" customHeight="1" x14ac:dyDescent="0.15">
      <c r="B28" s="607" t="s">
        <v>291</v>
      </c>
      <c r="C28" s="608"/>
      <c r="D28" s="608"/>
      <c r="E28" s="608"/>
      <c r="F28" s="608"/>
      <c r="G28" s="608"/>
      <c r="H28" s="608"/>
      <c r="I28" s="608"/>
      <c r="J28" s="608"/>
      <c r="K28" s="608"/>
      <c r="L28" s="608"/>
      <c r="M28" s="608"/>
      <c r="N28" s="608"/>
      <c r="O28" s="608"/>
      <c r="P28" s="608"/>
      <c r="Q28" s="609"/>
      <c r="R28" s="610">
        <v>331201</v>
      </c>
      <c r="S28" s="611"/>
      <c r="T28" s="611"/>
      <c r="U28" s="611"/>
      <c r="V28" s="611"/>
      <c r="W28" s="611"/>
      <c r="X28" s="611"/>
      <c r="Y28" s="612"/>
      <c r="Z28" s="613">
        <v>0.7</v>
      </c>
      <c r="AA28" s="613"/>
      <c r="AB28" s="613"/>
      <c r="AC28" s="613"/>
      <c r="AD28" s="614">
        <v>104916</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292</v>
      </c>
      <c r="CE28" s="608"/>
      <c r="CF28" s="608"/>
      <c r="CG28" s="608"/>
      <c r="CH28" s="608"/>
      <c r="CI28" s="608"/>
      <c r="CJ28" s="608"/>
      <c r="CK28" s="608"/>
      <c r="CL28" s="608"/>
      <c r="CM28" s="608"/>
      <c r="CN28" s="608"/>
      <c r="CO28" s="608"/>
      <c r="CP28" s="608"/>
      <c r="CQ28" s="609"/>
      <c r="CR28" s="610">
        <v>3961051</v>
      </c>
      <c r="CS28" s="611"/>
      <c r="CT28" s="611"/>
      <c r="CU28" s="611"/>
      <c r="CV28" s="611"/>
      <c r="CW28" s="611"/>
      <c r="CX28" s="611"/>
      <c r="CY28" s="612"/>
      <c r="CZ28" s="615">
        <v>8.8000000000000007</v>
      </c>
      <c r="DA28" s="640"/>
      <c r="DB28" s="640"/>
      <c r="DC28" s="644"/>
      <c r="DD28" s="619">
        <v>3894812</v>
      </c>
      <c r="DE28" s="611"/>
      <c r="DF28" s="611"/>
      <c r="DG28" s="611"/>
      <c r="DH28" s="611"/>
      <c r="DI28" s="611"/>
      <c r="DJ28" s="611"/>
      <c r="DK28" s="612"/>
      <c r="DL28" s="619">
        <v>3894812</v>
      </c>
      <c r="DM28" s="611"/>
      <c r="DN28" s="611"/>
      <c r="DO28" s="611"/>
      <c r="DP28" s="611"/>
      <c r="DQ28" s="611"/>
      <c r="DR28" s="611"/>
      <c r="DS28" s="611"/>
      <c r="DT28" s="611"/>
      <c r="DU28" s="611"/>
      <c r="DV28" s="612"/>
      <c r="DW28" s="615">
        <v>18.899999999999999</v>
      </c>
      <c r="DX28" s="640"/>
      <c r="DY28" s="640"/>
      <c r="DZ28" s="640"/>
      <c r="EA28" s="640"/>
      <c r="EB28" s="640"/>
      <c r="EC28" s="641"/>
    </row>
    <row r="29" spans="2:133" ht="11.25" customHeight="1" x14ac:dyDescent="0.15">
      <c r="B29" s="607" t="s">
        <v>293</v>
      </c>
      <c r="C29" s="608"/>
      <c r="D29" s="608"/>
      <c r="E29" s="608"/>
      <c r="F29" s="608"/>
      <c r="G29" s="608"/>
      <c r="H29" s="608"/>
      <c r="I29" s="608"/>
      <c r="J29" s="608"/>
      <c r="K29" s="608"/>
      <c r="L29" s="608"/>
      <c r="M29" s="608"/>
      <c r="N29" s="608"/>
      <c r="O29" s="608"/>
      <c r="P29" s="608"/>
      <c r="Q29" s="609"/>
      <c r="R29" s="610">
        <v>398230</v>
      </c>
      <c r="S29" s="611"/>
      <c r="T29" s="611"/>
      <c r="U29" s="611"/>
      <c r="V29" s="611"/>
      <c r="W29" s="611"/>
      <c r="X29" s="611"/>
      <c r="Y29" s="612"/>
      <c r="Z29" s="613">
        <v>0.9</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294</v>
      </c>
      <c r="CE29" s="647"/>
      <c r="CF29" s="607" t="s">
        <v>66</v>
      </c>
      <c r="CG29" s="608"/>
      <c r="CH29" s="608"/>
      <c r="CI29" s="608"/>
      <c r="CJ29" s="608"/>
      <c r="CK29" s="608"/>
      <c r="CL29" s="608"/>
      <c r="CM29" s="608"/>
      <c r="CN29" s="608"/>
      <c r="CO29" s="608"/>
      <c r="CP29" s="608"/>
      <c r="CQ29" s="609"/>
      <c r="CR29" s="610">
        <v>3961051</v>
      </c>
      <c r="CS29" s="642"/>
      <c r="CT29" s="642"/>
      <c r="CU29" s="642"/>
      <c r="CV29" s="642"/>
      <c r="CW29" s="642"/>
      <c r="CX29" s="642"/>
      <c r="CY29" s="643"/>
      <c r="CZ29" s="615">
        <v>8.8000000000000007</v>
      </c>
      <c r="DA29" s="640"/>
      <c r="DB29" s="640"/>
      <c r="DC29" s="644"/>
      <c r="DD29" s="619">
        <v>3894812</v>
      </c>
      <c r="DE29" s="642"/>
      <c r="DF29" s="642"/>
      <c r="DG29" s="642"/>
      <c r="DH29" s="642"/>
      <c r="DI29" s="642"/>
      <c r="DJ29" s="642"/>
      <c r="DK29" s="643"/>
      <c r="DL29" s="619">
        <v>3894812</v>
      </c>
      <c r="DM29" s="642"/>
      <c r="DN29" s="642"/>
      <c r="DO29" s="642"/>
      <c r="DP29" s="642"/>
      <c r="DQ29" s="642"/>
      <c r="DR29" s="642"/>
      <c r="DS29" s="642"/>
      <c r="DT29" s="642"/>
      <c r="DU29" s="642"/>
      <c r="DV29" s="643"/>
      <c r="DW29" s="615">
        <v>18.899999999999999</v>
      </c>
      <c r="DX29" s="640"/>
      <c r="DY29" s="640"/>
      <c r="DZ29" s="640"/>
      <c r="EA29" s="640"/>
      <c r="EB29" s="640"/>
      <c r="EC29" s="641"/>
    </row>
    <row r="30" spans="2:133" ht="11.25" customHeight="1" x14ac:dyDescent="0.15">
      <c r="B30" s="607" t="s">
        <v>295</v>
      </c>
      <c r="C30" s="608"/>
      <c r="D30" s="608"/>
      <c r="E30" s="608"/>
      <c r="F30" s="608"/>
      <c r="G30" s="608"/>
      <c r="H30" s="608"/>
      <c r="I30" s="608"/>
      <c r="J30" s="608"/>
      <c r="K30" s="608"/>
      <c r="L30" s="608"/>
      <c r="M30" s="608"/>
      <c r="N30" s="608"/>
      <c r="O30" s="608"/>
      <c r="P30" s="608"/>
      <c r="Q30" s="609"/>
      <c r="R30" s="610">
        <v>7454479</v>
      </c>
      <c r="S30" s="611"/>
      <c r="T30" s="611"/>
      <c r="U30" s="611"/>
      <c r="V30" s="611"/>
      <c r="W30" s="611"/>
      <c r="X30" s="611"/>
      <c r="Y30" s="612"/>
      <c r="Z30" s="613">
        <v>16</v>
      </c>
      <c r="AA30" s="613"/>
      <c r="AB30" s="613"/>
      <c r="AC30" s="613"/>
      <c r="AD30" s="614" t="s">
        <v>122</v>
      </c>
      <c r="AE30" s="614"/>
      <c r="AF30" s="614"/>
      <c r="AG30" s="614"/>
      <c r="AH30" s="614"/>
      <c r="AI30" s="614"/>
      <c r="AJ30" s="614"/>
      <c r="AK30" s="614"/>
      <c r="AL30" s="615" t="s">
        <v>122</v>
      </c>
      <c r="AM30" s="616"/>
      <c r="AN30" s="616"/>
      <c r="AO30" s="617"/>
      <c r="AP30" s="592" t="s">
        <v>213</v>
      </c>
      <c r="AQ30" s="593"/>
      <c r="AR30" s="593"/>
      <c r="AS30" s="593"/>
      <c r="AT30" s="593"/>
      <c r="AU30" s="593"/>
      <c r="AV30" s="593"/>
      <c r="AW30" s="593"/>
      <c r="AX30" s="593"/>
      <c r="AY30" s="593"/>
      <c r="AZ30" s="593"/>
      <c r="BA30" s="593"/>
      <c r="BB30" s="593"/>
      <c r="BC30" s="593"/>
      <c r="BD30" s="593"/>
      <c r="BE30" s="593"/>
      <c r="BF30" s="594"/>
      <c r="BG30" s="592" t="s">
        <v>296</v>
      </c>
      <c r="BH30" s="652"/>
      <c r="BI30" s="652"/>
      <c r="BJ30" s="652"/>
      <c r="BK30" s="652"/>
      <c r="BL30" s="652"/>
      <c r="BM30" s="652"/>
      <c r="BN30" s="652"/>
      <c r="BO30" s="652"/>
      <c r="BP30" s="652"/>
      <c r="BQ30" s="653"/>
      <c r="BR30" s="592" t="s">
        <v>297</v>
      </c>
      <c r="BS30" s="652"/>
      <c r="BT30" s="652"/>
      <c r="BU30" s="652"/>
      <c r="BV30" s="652"/>
      <c r="BW30" s="652"/>
      <c r="BX30" s="652"/>
      <c r="BY30" s="652"/>
      <c r="BZ30" s="652"/>
      <c r="CA30" s="652"/>
      <c r="CB30" s="653"/>
      <c r="CD30" s="648"/>
      <c r="CE30" s="649"/>
      <c r="CF30" s="607" t="s">
        <v>298</v>
      </c>
      <c r="CG30" s="608"/>
      <c r="CH30" s="608"/>
      <c r="CI30" s="608"/>
      <c r="CJ30" s="608"/>
      <c r="CK30" s="608"/>
      <c r="CL30" s="608"/>
      <c r="CM30" s="608"/>
      <c r="CN30" s="608"/>
      <c r="CO30" s="608"/>
      <c r="CP30" s="608"/>
      <c r="CQ30" s="609"/>
      <c r="CR30" s="610">
        <v>3799259</v>
      </c>
      <c r="CS30" s="611"/>
      <c r="CT30" s="611"/>
      <c r="CU30" s="611"/>
      <c r="CV30" s="611"/>
      <c r="CW30" s="611"/>
      <c r="CX30" s="611"/>
      <c r="CY30" s="612"/>
      <c r="CZ30" s="615">
        <v>8.4</v>
      </c>
      <c r="DA30" s="640"/>
      <c r="DB30" s="640"/>
      <c r="DC30" s="644"/>
      <c r="DD30" s="619">
        <v>3733020</v>
      </c>
      <c r="DE30" s="611"/>
      <c r="DF30" s="611"/>
      <c r="DG30" s="611"/>
      <c r="DH30" s="611"/>
      <c r="DI30" s="611"/>
      <c r="DJ30" s="611"/>
      <c r="DK30" s="612"/>
      <c r="DL30" s="619">
        <v>3733020</v>
      </c>
      <c r="DM30" s="611"/>
      <c r="DN30" s="611"/>
      <c r="DO30" s="611"/>
      <c r="DP30" s="611"/>
      <c r="DQ30" s="611"/>
      <c r="DR30" s="611"/>
      <c r="DS30" s="611"/>
      <c r="DT30" s="611"/>
      <c r="DU30" s="611"/>
      <c r="DV30" s="612"/>
      <c r="DW30" s="615">
        <v>18.100000000000001</v>
      </c>
      <c r="DX30" s="640"/>
      <c r="DY30" s="640"/>
      <c r="DZ30" s="640"/>
      <c r="EA30" s="640"/>
      <c r="EB30" s="640"/>
      <c r="EC30" s="641"/>
    </row>
    <row r="31" spans="2:133" ht="11.25" customHeight="1" x14ac:dyDescent="0.15">
      <c r="B31" s="623" t="s">
        <v>299</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300</v>
      </c>
      <c r="AQ31" s="657"/>
      <c r="AR31" s="657"/>
      <c r="AS31" s="657"/>
      <c r="AT31" s="662" t="s">
        <v>301</v>
      </c>
      <c r="AU31" s="212"/>
      <c r="AV31" s="212"/>
      <c r="AW31" s="212"/>
      <c r="AX31" s="596" t="s">
        <v>179</v>
      </c>
      <c r="AY31" s="597"/>
      <c r="AZ31" s="597"/>
      <c r="BA31" s="597"/>
      <c r="BB31" s="597"/>
      <c r="BC31" s="597"/>
      <c r="BD31" s="597"/>
      <c r="BE31" s="597"/>
      <c r="BF31" s="598"/>
      <c r="BG31" s="666">
        <v>99.4</v>
      </c>
      <c r="BH31" s="654"/>
      <c r="BI31" s="654"/>
      <c r="BJ31" s="654"/>
      <c r="BK31" s="654"/>
      <c r="BL31" s="654"/>
      <c r="BM31" s="605">
        <v>98.5</v>
      </c>
      <c r="BN31" s="654"/>
      <c r="BO31" s="654"/>
      <c r="BP31" s="654"/>
      <c r="BQ31" s="655"/>
      <c r="BR31" s="666">
        <v>99.4</v>
      </c>
      <c r="BS31" s="654"/>
      <c r="BT31" s="654"/>
      <c r="BU31" s="654"/>
      <c r="BV31" s="654"/>
      <c r="BW31" s="654"/>
      <c r="BX31" s="605">
        <v>98.5</v>
      </c>
      <c r="BY31" s="654"/>
      <c r="BZ31" s="654"/>
      <c r="CA31" s="654"/>
      <c r="CB31" s="655"/>
      <c r="CD31" s="648"/>
      <c r="CE31" s="649"/>
      <c r="CF31" s="607" t="s">
        <v>302</v>
      </c>
      <c r="CG31" s="608"/>
      <c r="CH31" s="608"/>
      <c r="CI31" s="608"/>
      <c r="CJ31" s="608"/>
      <c r="CK31" s="608"/>
      <c r="CL31" s="608"/>
      <c r="CM31" s="608"/>
      <c r="CN31" s="608"/>
      <c r="CO31" s="608"/>
      <c r="CP31" s="608"/>
      <c r="CQ31" s="609"/>
      <c r="CR31" s="610">
        <v>161792</v>
      </c>
      <c r="CS31" s="642"/>
      <c r="CT31" s="642"/>
      <c r="CU31" s="642"/>
      <c r="CV31" s="642"/>
      <c r="CW31" s="642"/>
      <c r="CX31" s="642"/>
      <c r="CY31" s="643"/>
      <c r="CZ31" s="615">
        <v>0.4</v>
      </c>
      <c r="DA31" s="640"/>
      <c r="DB31" s="640"/>
      <c r="DC31" s="644"/>
      <c r="DD31" s="619">
        <v>161792</v>
      </c>
      <c r="DE31" s="642"/>
      <c r="DF31" s="642"/>
      <c r="DG31" s="642"/>
      <c r="DH31" s="642"/>
      <c r="DI31" s="642"/>
      <c r="DJ31" s="642"/>
      <c r="DK31" s="643"/>
      <c r="DL31" s="619">
        <v>161792</v>
      </c>
      <c r="DM31" s="642"/>
      <c r="DN31" s="642"/>
      <c r="DO31" s="642"/>
      <c r="DP31" s="642"/>
      <c r="DQ31" s="642"/>
      <c r="DR31" s="642"/>
      <c r="DS31" s="642"/>
      <c r="DT31" s="642"/>
      <c r="DU31" s="642"/>
      <c r="DV31" s="643"/>
      <c r="DW31" s="615">
        <v>0.8</v>
      </c>
      <c r="DX31" s="640"/>
      <c r="DY31" s="640"/>
      <c r="DZ31" s="640"/>
      <c r="EA31" s="640"/>
      <c r="EB31" s="640"/>
      <c r="EC31" s="641"/>
    </row>
    <row r="32" spans="2:133" ht="11.25" customHeight="1" x14ac:dyDescent="0.15">
      <c r="B32" s="607" t="s">
        <v>303</v>
      </c>
      <c r="C32" s="608"/>
      <c r="D32" s="608"/>
      <c r="E32" s="608"/>
      <c r="F32" s="608"/>
      <c r="G32" s="608"/>
      <c r="H32" s="608"/>
      <c r="I32" s="608"/>
      <c r="J32" s="608"/>
      <c r="K32" s="608"/>
      <c r="L32" s="608"/>
      <c r="M32" s="608"/>
      <c r="N32" s="608"/>
      <c r="O32" s="608"/>
      <c r="P32" s="608"/>
      <c r="Q32" s="609"/>
      <c r="R32" s="610">
        <v>4087921</v>
      </c>
      <c r="S32" s="611"/>
      <c r="T32" s="611"/>
      <c r="U32" s="611"/>
      <c r="V32" s="611"/>
      <c r="W32" s="611"/>
      <c r="X32" s="611"/>
      <c r="Y32" s="612"/>
      <c r="Z32" s="613">
        <v>8.8000000000000007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304</v>
      </c>
      <c r="AX32" s="607" t="s">
        <v>305</v>
      </c>
      <c r="AY32" s="608"/>
      <c r="AZ32" s="608"/>
      <c r="BA32" s="608"/>
      <c r="BB32" s="608"/>
      <c r="BC32" s="608"/>
      <c r="BD32" s="608"/>
      <c r="BE32" s="608"/>
      <c r="BF32" s="609"/>
      <c r="BG32" s="667">
        <v>99.2</v>
      </c>
      <c r="BH32" s="642"/>
      <c r="BI32" s="642"/>
      <c r="BJ32" s="642"/>
      <c r="BK32" s="642"/>
      <c r="BL32" s="642"/>
      <c r="BM32" s="616">
        <v>98.4</v>
      </c>
      <c r="BN32" s="642"/>
      <c r="BO32" s="642"/>
      <c r="BP32" s="642"/>
      <c r="BQ32" s="665"/>
      <c r="BR32" s="667">
        <v>99.3</v>
      </c>
      <c r="BS32" s="642"/>
      <c r="BT32" s="642"/>
      <c r="BU32" s="642"/>
      <c r="BV32" s="642"/>
      <c r="BW32" s="642"/>
      <c r="BX32" s="616">
        <v>98.5</v>
      </c>
      <c r="BY32" s="642"/>
      <c r="BZ32" s="642"/>
      <c r="CA32" s="642"/>
      <c r="CB32" s="665"/>
      <c r="CD32" s="650"/>
      <c r="CE32" s="651"/>
      <c r="CF32" s="607" t="s">
        <v>306</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307</v>
      </c>
      <c r="C33" s="608"/>
      <c r="D33" s="608"/>
      <c r="E33" s="608"/>
      <c r="F33" s="608"/>
      <c r="G33" s="608"/>
      <c r="H33" s="608"/>
      <c r="I33" s="608"/>
      <c r="J33" s="608"/>
      <c r="K33" s="608"/>
      <c r="L33" s="608"/>
      <c r="M33" s="608"/>
      <c r="N33" s="608"/>
      <c r="O33" s="608"/>
      <c r="P33" s="608"/>
      <c r="Q33" s="609"/>
      <c r="R33" s="610">
        <v>65257</v>
      </c>
      <c r="S33" s="611"/>
      <c r="T33" s="611"/>
      <c r="U33" s="611"/>
      <c r="V33" s="611"/>
      <c r="W33" s="611"/>
      <c r="X33" s="611"/>
      <c r="Y33" s="612"/>
      <c r="Z33" s="613">
        <v>0.1</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13"/>
      <c r="AV33" s="213"/>
      <c r="AW33" s="213"/>
      <c r="AX33" s="631" t="s">
        <v>308</v>
      </c>
      <c r="AY33" s="632"/>
      <c r="AZ33" s="632"/>
      <c r="BA33" s="632"/>
      <c r="BB33" s="632"/>
      <c r="BC33" s="632"/>
      <c r="BD33" s="632"/>
      <c r="BE33" s="632"/>
      <c r="BF33" s="633"/>
      <c r="BG33" s="668">
        <v>99.5</v>
      </c>
      <c r="BH33" s="669"/>
      <c r="BI33" s="669"/>
      <c r="BJ33" s="669"/>
      <c r="BK33" s="669"/>
      <c r="BL33" s="669"/>
      <c r="BM33" s="670">
        <v>98.5</v>
      </c>
      <c r="BN33" s="669"/>
      <c r="BO33" s="669"/>
      <c r="BP33" s="669"/>
      <c r="BQ33" s="671"/>
      <c r="BR33" s="668">
        <v>99.5</v>
      </c>
      <c r="BS33" s="669"/>
      <c r="BT33" s="669"/>
      <c r="BU33" s="669"/>
      <c r="BV33" s="669"/>
      <c r="BW33" s="669"/>
      <c r="BX33" s="670">
        <v>98.5</v>
      </c>
      <c r="BY33" s="669"/>
      <c r="BZ33" s="669"/>
      <c r="CA33" s="669"/>
      <c r="CB33" s="671"/>
      <c r="CD33" s="607" t="s">
        <v>309</v>
      </c>
      <c r="CE33" s="608"/>
      <c r="CF33" s="608"/>
      <c r="CG33" s="608"/>
      <c r="CH33" s="608"/>
      <c r="CI33" s="608"/>
      <c r="CJ33" s="608"/>
      <c r="CK33" s="608"/>
      <c r="CL33" s="608"/>
      <c r="CM33" s="608"/>
      <c r="CN33" s="608"/>
      <c r="CO33" s="608"/>
      <c r="CP33" s="608"/>
      <c r="CQ33" s="609"/>
      <c r="CR33" s="610">
        <v>20667182</v>
      </c>
      <c r="CS33" s="642"/>
      <c r="CT33" s="642"/>
      <c r="CU33" s="642"/>
      <c r="CV33" s="642"/>
      <c r="CW33" s="642"/>
      <c r="CX33" s="642"/>
      <c r="CY33" s="643"/>
      <c r="CZ33" s="615">
        <v>45.7</v>
      </c>
      <c r="DA33" s="640"/>
      <c r="DB33" s="640"/>
      <c r="DC33" s="644"/>
      <c r="DD33" s="619">
        <v>10287292</v>
      </c>
      <c r="DE33" s="642"/>
      <c r="DF33" s="642"/>
      <c r="DG33" s="642"/>
      <c r="DH33" s="642"/>
      <c r="DI33" s="642"/>
      <c r="DJ33" s="642"/>
      <c r="DK33" s="643"/>
      <c r="DL33" s="619">
        <v>7807946</v>
      </c>
      <c r="DM33" s="642"/>
      <c r="DN33" s="642"/>
      <c r="DO33" s="642"/>
      <c r="DP33" s="642"/>
      <c r="DQ33" s="642"/>
      <c r="DR33" s="642"/>
      <c r="DS33" s="642"/>
      <c r="DT33" s="642"/>
      <c r="DU33" s="642"/>
      <c r="DV33" s="643"/>
      <c r="DW33" s="615">
        <v>37.9</v>
      </c>
      <c r="DX33" s="640"/>
      <c r="DY33" s="640"/>
      <c r="DZ33" s="640"/>
      <c r="EA33" s="640"/>
      <c r="EB33" s="640"/>
      <c r="EC33" s="641"/>
    </row>
    <row r="34" spans="2:133" ht="11.25" customHeight="1" x14ac:dyDescent="0.15">
      <c r="B34" s="607" t="s">
        <v>310</v>
      </c>
      <c r="C34" s="608"/>
      <c r="D34" s="608"/>
      <c r="E34" s="608"/>
      <c r="F34" s="608"/>
      <c r="G34" s="608"/>
      <c r="H34" s="608"/>
      <c r="I34" s="608"/>
      <c r="J34" s="608"/>
      <c r="K34" s="608"/>
      <c r="L34" s="608"/>
      <c r="M34" s="608"/>
      <c r="N34" s="608"/>
      <c r="O34" s="608"/>
      <c r="P34" s="608"/>
      <c r="Q34" s="609"/>
      <c r="R34" s="610">
        <v>4247617</v>
      </c>
      <c r="S34" s="611"/>
      <c r="T34" s="611"/>
      <c r="U34" s="611"/>
      <c r="V34" s="611"/>
      <c r="W34" s="611"/>
      <c r="X34" s="611"/>
      <c r="Y34" s="612"/>
      <c r="Z34" s="613">
        <v>9.1</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311</v>
      </c>
      <c r="CE34" s="608"/>
      <c r="CF34" s="608"/>
      <c r="CG34" s="608"/>
      <c r="CH34" s="608"/>
      <c r="CI34" s="608"/>
      <c r="CJ34" s="608"/>
      <c r="CK34" s="608"/>
      <c r="CL34" s="608"/>
      <c r="CM34" s="608"/>
      <c r="CN34" s="608"/>
      <c r="CO34" s="608"/>
      <c r="CP34" s="608"/>
      <c r="CQ34" s="609"/>
      <c r="CR34" s="610">
        <v>6603644</v>
      </c>
      <c r="CS34" s="611"/>
      <c r="CT34" s="611"/>
      <c r="CU34" s="611"/>
      <c r="CV34" s="611"/>
      <c r="CW34" s="611"/>
      <c r="CX34" s="611"/>
      <c r="CY34" s="612"/>
      <c r="CZ34" s="615">
        <v>14.6</v>
      </c>
      <c r="DA34" s="640"/>
      <c r="DB34" s="640"/>
      <c r="DC34" s="644"/>
      <c r="DD34" s="619">
        <v>2596698</v>
      </c>
      <c r="DE34" s="611"/>
      <c r="DF34" s="611"/>
      <c r="DG34" s="611"/>
      <c r="DH34" s="611"/>
      <c r="DI34" s="611"/>
      <c r="DJ34" s="611"/>
      <c r="DK34" s="612"/>
      <c r="DL34" s="619">
        <v>1906666</v>
      </c>
      <c r="DM34" s="611"/>
      <c r="DN34" s="611"/>
      <c r="DO34" s="611"/>
      <c r="DP34" s="611"/>
      <c r="DQ34" s="611"/>
      <c r="DR34" s="611"/>
      <c r="DS34" s="611"/>
      <c r="DT34" s="611"/>
      <c r="DU34" s="611"/>
      <c r="DV34" s="612"/>
      <c r="DW34" s="615">
        <v>9.3000000000000007</v>
      </c>
      <c r="DX34" s="640"/>
      <c r="DY34" s="640"/>
      <c r="DZ34" s="640"/>
      <c r="EA34" s="640"/>
      <c r="EB34" s="640"/>
      <c r="EC34" s="641"/>
    </row>
    <row r="35" spans="2:133" ht="11.25" customHeight="1" x14ac:dyDescent="0.15">
      <c r="B35" s="607" t="s">
        <v>312</v>
      </c>
      <c r="C35" s="608"/>
      <c r="D35" s="608"/>
      <c r="E35" s="608"/>
      <c r="F35" s="608"/>
      <c r="G35" s="608"/>
      <c r="H35" s="608"/>
      <c r="I35" s="608"/>
      <c r="J35" s="608"/>
      <c r="K35" s="608"/>
      <c r="L35" s="608"/>
      <c r="M35" s="608"/>
      <c r="N35" s="608"/>
      <c r="O35" s="608"/>
      <c r="P35" s="608"/>
      <c r="Q35" s="609"/>
      <c r="R35" s="610">
        <v>4142759</v>
      </c>
      <c r="S35" s="611"/>
      <c r="T35" s="611"/>
      <c r="U35" s="611"/>
      <c r="V35" s="611"/>
      <c r="W35" s="611"/>
      <c r="X35" s="611"/>
      <c r="Y35" s="612"/>
      <c r="Z35" s="613">
        <v>8.9</v>
      </c>
      <c r="AA35" s="613"/>
      <c r="AB35" s="613"/>
      <c r="AC35" s="613"/>
      <c r="AD35" s="614" t="s">
        <v>122</v>
      </c>
      <c r="AE35" s="614"/>
      <c r="AF35" s="614"/>
      <c r="AG35" s="614"/>
      <c r="AH35" s="614"/>
      <c r="AI35" s="614"/>
      <c r="AJ35" s="614"/>
      <c r="AK35" s="614"/>
      <c r="AL35" s="615" t="s">
        <v>122</v>
      </c>
      <c r="AM35" s="616"/>
      <c r="AN35" s="616"/>
      <c r="AO35" s="617"/>
      <c r="AP35" s="216"/>
      <c r="AQ35" s="592" t="s">
        <v>313</v>
      </c>
      <c r="AR35" s="593"/>
      <c r="AS35" s="593"/>
      <c r="AT35" s="593"/>
      <c r="AU35" s="593"/>
      <c r="AV35" s="593"/>
      <c r="AW35" s="593"/>
      <c r="AX35" s="593"/>
      <c r="AY35" s="593"/>
      <c r="AZ35" s="593"/>
      <c r="BA35" s="593"/>
      <c r="BB35" s="593"/>
      <c r="BC35" s="593"/>
      <c r="BD35" s="593"/>
      <c r="BE35" s="593"/>
      <c r="BF35" s="594"/>
      <c r="BG35" s="592" t="s">
        <v>314</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315</v>
      </c>
      <c r="CE35" s="608"/>
      <c r="CF35" s="608"/>
      <c r="CG35" s="608"/>
      <c r="CH35" s="608"/>
      <c r="CI35" s="608"/>
      <c r="CJ35" s="608"/>
      <c r="CK35" s="608"/>
      <c r="CL35" s="608"/>
      <c r="CM35" s="608"/>
      <c r="CN35" s="608"/>
      <c r="CO35" s="608"/>
      <c r="CP35" s="608"/>
      <c r="CQ35" s="609"/>
      <c r="CR35" s="610">
        <v>192030</v>
      </c>
      <c r="CS35" s="642"/>
      <c r="CT35" s="642"/>
      <c r="CU35" s="642"/>
      <c r="CV35" s="642"/>
      <c r="CW35" s="642"/>
      <c r="CX35" s="642"/>
      <c r="CY35" s="643"/>
      <c r="CZ35" s="615">
        <v>0.4</v>
      </c>
      <c r="DA35" s="640"/>
      <c r="DB35" s="640"/>
      <c r="DC35" s="644"/>
      <c r="DD35" s="619">
        <v>116318</v>
      </c>
      <c r="DE35" s="642"/>
      <c r="DF35" s="642"/>
      <c r="DG35" s="642"/>
      <c r="DH35" s="642"/>
      <c r="DI35" s="642"/>
      <c r="DJ35" s="642"/>
      <c r="DK35" s="643"/>
      <c r="DL35" s="619">
        <v>116247</v>
      </c>
      <c r="DM35" s="642"/>
      <c r="DN35" s="642"/>
      <c r="DO35" s="642"/>
      <c r="DP35" s="642"/>
      <c r="DQ35" s="642"/>
      <c r="DR35" s="642"/>
      <c r="DS35" s="642"/>
      <c r="DT35" s="642"/>
      <c r="DU35" s="642"/>
      <c r="DV35" s="643"/>
      <c r="DW35" s="615">
        <v>0.6</v>
      </c>
      <c r="DX35" s="640"/>
      <c r="DY35" s="640"/>
      <c r="DZ35" s="640"/>
      <c r="EA35" s="640"/>
      <c r="EB35" s="640"/>
      <c r="EC35" s="641"/>
    </row>
    <row r="36" spans="2:133" ht="11.25" customHeight="1" x14ac:dyDescent="0.15">
      <c r="B36" s="607" t="s">
        <v>316</v>
      </c>
      <c r="C36" s="608"/>
      <c r="D36" s="608"/>
      <c r="E36" s="608"/>
      <c r="F36" s="608"/>
      <c r="G36" s="608"/>
      <c r="H36" s="608"/>
      <c r="I36" s="608"/>
      <c r="J36" s="608"/>
      <c r="K36" s="608"/>
      <c r="L36" s="608"/>
      <c r="M36" s="608"/>
      <c r="N36" s="608"/>
      <c r="O36" s="608"/>
      <c r="P36" s="608"/>
      <c r="Q36" s="609"/>
      <c r="R36" s="610">
        <v>1399618</v>
      </c>
      <c r="S36" s="611"/>
      <c r="T36" s="611"/>
      <c r="U36" s="611"/>
      <c r="V36" s="611"/>
      <c r="W36" s="611"/>
      <c r="X36" s="611"/>
      <c r="Y36" s="612"/>
      <c r="Z36" s="613">
        <v>3</v>
      </c>
      <c r="AA36" s="613"/>
      <c r="AB36" s="613"/>
      <c r="AC36" s="613"/>
      <c r="AD36" s="614" t="s">
        <v>122</v>
      </c>
      <c r="AE36" s="614"/>
      <c r="AF36" s="614"/>
      <c r="AG36" s="614"/>
      <c r="AH36" s="614"/>
      <c r="AI36" s="614"/>
      <c r="AJ36" s="614"/>
      <c r="AK36" s="614"/>
      <c r="AL36" s="615" t="s">
        <v>122</v>
      </c>
      <c r="AM36" s="616"/>
      <c r="AN36" s="616"/>
      <c r="AO36" s="617"/>
      <c r="AP36" s="216"/>
      <c r="AQ36" s="676" t="s">
        <v>317</v>
      </c>
      <c r="AR36" s="677"/>
      <c r="AS36" s="677"/>
      <c r="AT36" s="677"/>
      <c r="AU36" s="677"/>
      <c r="AV36" s="677"/>
      <c r="AW36" s="677"/>
      <c r="AX36" s="677"/>
      <c r="AY36" s="678"/>
      <c r="AZ36" s="599">
        <v>5254628</v>
      </c>
      <c r="BA36" s="600"/>
      <c r="BB36" s="600"/>
      <c r="BC36" s="600"/>
      <c r="BD36" s="600"/>
      <c r="BE36" s="600"/>
      <c r="BF36" s="672"/>
      <c r="BG36" s="596" t="s">
        <v>318</v>
      </c>
      <c r="BH36" s="597"/>
      <c r="BI36" s="597"/>
      <c r="BJ36" s="597"/>
      <c r="BK36" s="597"/>
      <c r="BL36" s="597"/>
      <c r="BM36" s="597"/>
      <c r="BN36" s="597"/>
      <c r="BO36" s="597"/>
      <c r="BP36" s="597"/>
      <c r="BQ36" s="597"/>
      <c r="BR36" s="597"/>
      <c r="BS36" s="597"/>
      <c r="BT36" s="597"/>
      <c r="BU36" s="598"/>
      <c r="BV36" s="599">
        <v>19451</v>
      </c>
      <c r="BW36" s="600"/>
      <c r="BX36" s="600"/>
      <c r="BY36" s="600"/>
      <c r="BZ36" s="600"/>
      <c r="CA36" s="600"/>
      <c r="CB36" s="672"/>
      <c r="CD36" s="607" t="s">
        <v>319</v>
      </c>
      <c r="CE36" s="608"/>
      <c r="CF36" s="608"/>
      <c r="CG36" s="608"/>
      <c r="CH36" s="608"/>
      <c r="CI36" s="608"/>
      <c r="CJ36" s="608"/>
      <c r="CK36" s="608"/>
      <c r="CL36" s="608"/>
      <c r="CM36" s="608"/>
      <c r="CN36" s="608"/>
      <c r="CO36" s="608"/>
      <c r="CP36" s="608"/>
      <c r="CQ36" s="609"/>
      <c r="CR36" s="610">
        <v>5349010</v>
      </c>
      <c r="CS36" s="611"/>
      <c r="CT36" s="611"/>
      <c r="CU36" s="611"/>
      <c r="CV36" s="611"/>
      <c r="CW36" s="611"/>
      <c r="CX36" s="611"/>
      <c r="CY36" s="612"/>
      <c r="CZ36" s="615">
        <v>11.8</v>
      </c>
      <c r="DA36" s="640"/>
      <c r="DB36" s="640"/>
      <c r="DC36" s="644"/>
      <c r="DD36" s="619">
        <v>4077001</v>
      </c>
      <c r="DE36" s="611"/>
      <c r="DF36" s="611"/>
      <c r="DG36" s="611"/>
      <c r="DH36" s="611"/>
      <c r="DI36" s="611"/>
      <c r="DJ36" s="611"/>
      <c r="DK36" s="612"/>
      <c r="DL36" s="619">
        <v>3239859</v>
      </c>
      <c r="DM36" s="611"/>
      <c r="DN36" s="611"/>
      <c r="DO36" s="611"/>
      <c r="DP36" s="611"/>
      <c r="DQ36" s="611"/>
      <c r="DR36" s="611"/>
      <c r="DS36" s="611"/>
      <c r="DT36" s="611"/>
      <c r="DU36" s="611"/>
      <c r="DV36" s="612"/>
      <c r="DW36" s="615">
        <v>15.7</v>
      </c>
      <c r="DX36" s="640"/>
      <c r="DY36" s="640"/>
      <c r="DZ36" s="640"/>
      <c r="EA36" s="640"/>
      <c r="EB36" s="640"/>
      <c r="EC36" s="641"/>
    </row>
    <row r="37" spans="2:133" ht="11.25" customHeight="1" x14ac:dyDescent="0.15">
      <c r="B37" s="607" t="s">
        <v>320</v>
      </c>
      <c r="C37" s="608"/>
      <c r="D37" s="608"/>
      <c r="E37" s="608"/>
      <c r="F37" s="608"/>
      <c r="G37" s="608"/>
      <c r="H37" s="608"/>
      <c r="I37" s="608"/>
      <c r="J37" s="608"/>
      <c r="K37" s="608"/>
      <c r="L37" s="608"/>
      <c r="M37" s="608"/>
      <c r="N37" s="608"/>
      <c r="O37" s="608"/>
      <c r="P37" s="608"/>
      <c r="Q37" s="609"/>
      <c r="R37" s="610">
        <v>264757</v>
      </c>
      <c r="S37" s="611"/>
      <c r="T37" s="611"/>
      <c r="U37" s="611"/>
      <c r="V37" s="611"/>
      <c r="W37" s="611"/>
      <c r="X37" s="611"/>
      <c r="Y37" s="612"/>
      <c r="Z37" s="613">
        <v>0.6</v>
      </c>
      <c r="AA37" s="613"/>
      <c r="AB37" s="613"/>
      <c r="AC37" s="613"/>
      <c r="AD37" s="614">
        <v>11466</v>
      </c>
      <c r="AE37" s="614"/>
      <c r="AF37" s="614"/>
      <c r="AG37" s="614"/>
      <c r="AH37" s="614"/>
      <c r="AI37" s="614"/>
      <c r="AJ37" s="614"/>
      <c r="AK37" s="614"/>
      <c r="AL37" s="615">
        <v>0.1</v>
      </c>
      <c r="AM37" s="616"/>
      <c r="AN37" s="616"/>
      <c r="AO37" s="617"/>
      <c r="AQ37" s="673" t="s">
        <v>321</v>
      </c>
      <c r="AR37" s="674"/>
      <c r="AS37" s="674"/>
      <c r="AT37" s="674"/>
      <c r="AU37" s="674"/>
      <c r="AV37" s="674"/>
      <c r="AW37" s="674"/>
      <c r="AX37" s="674"/>
      <c r="AY37" s="675"/>
      <c r="AZ37" s="610">
        <v>962795</v>
      </c>
      <c r="BA37" s="611"/>
      <c r="BB37" s="611"/>
      <c r="BC37" s="611"/>
      <c r="BD37" s="642"/>
      <c r="BE37" s="642"/>
      <c r="BF37" s="665"/>
      <c r="BG37" s="607" t="s">
        <v>322</v>
      </c>
      <c r="BH37" s="608"/>
      <c r="BI37" s="608"/>
      <c r="BJ37" s="608"/>
      <c r="BK37" s="608"/>
      <c r="BL37" s="608"/>
      <c r="BM37" s="608"/>
      <c r="BN37" s="608"/>
      <c r="BO37" s="608"/>
      <c r="BP37" s="608"/>
      <c r="BQ37" s="608"/>
      <c r="BR37" s="608"/>
      <c r="BS37" s="608"/>
      <c r="BT37" s="608"/>
      <c r="BU37" s="609"/>
      <c r="BV37" s="610">
        <v>19451</v>
      </c>
      <c r="BW37" s="611"/>
      <c r="BX37" s="611"/>
      <c r="BY37" s="611"/>
      <c r="BZ37" s="611"/>
      <c r="CA37" s="611"/>
      <c r="CB37" s="620"/>
      <c r="CD37" s="607" t="s">
        <v>323</v>
      </c>
      <c r="CE37" s="608"/>
      <c r="CF37" s="608"/>
      <c r="CG37" s="608"/>
      <c r="CH37" s="608"/>
      <c r="CI37" s="608"/>
      <c r="CJ37" s="608"/>
      <c r="CK37" s="608"/>
      <c r="CL37" s="608"/>
      <c r="CM37" s="608"/>
      <c r="CN37" s="608"/>
      <c r="CO37" s="608"/>
      <c r="CP37" s="608"/>
      <c r="CQ37" s="609"/>
      <c r="CR37" s="610">
        <v>1076348</v>
      </c>
      <c r="CS37" s="642"/>
      <c r="CT37" s="642"/>
      <c r="CU37" s="642"/>
      <c r="CV37" s="642"/>
      <c r="CW37" s="642"/>
      <c r="CX37" s="642"/>
      <c r="CY37" s="643"/>
      <c r="CZ37" s="615">
        <v>2.4</v>
      </c>
      <c r="DA37" s="640"/>
      <c r="DB37" s="640"/>
      <c r="DC37" s="644"/>
      <c r="DD37" s="619">
        <v>1076348</v>
      </c>
      <c r="DE37" s="642"/>
      <c r="DF37" s="642"/>
      <c r="DG37" s="642"/>
      <c r="DH37" s="642"/>
      <c r="DI37" s="642"/>
      <c r="DJ37" s="642"/>
      <c r="DK37" s="643"/>
      <c r="DL37" s="619">
        <v>961191</v>
      </c>
      <c r="DM37" s="642"/>
      <c r="DN37" s="642"/>
      <c r="DO37" s="642"/>
      <c r="DP37" s="642"/>
      <c r="DQ37" s="642"/>
      <c r="DR37" s="642"/>
      <c r="DS37" s="642"/>
      <c r="DT37" s="642"/>
      <c r="DU37" s="642"/>
      <c r="DV37" s="643"/>
      <c r="DW37" s="615">
        <v>4.7</v>
      </c>
      <c r="DX37" s="640"/>
      <c r="DY37" s="640"/>
      <c r="DZ37" s="640"/>
      <c r="EA37" s="640"/>
      <c r="EB37" s="640"/>
      <c r="EC37" s="641"/>
    </row>
    <row r="38" spans="2:133" ht="11.25" customHeight="1" x14ac:dyDescent="0.15">
      <c r="B38" s="607" t="s">
        <v>324</v>
      </c>
      <c r="C38" s="608"/>
      <c r="D38" s="608"/>
      <c r="E38" s="608"/>
      <c r="F38" s="608"/>
      <c r="G38" s="608"/>
      <c r="H38" s="608"/>
      <c r="I38" s="608"/>
      <c r="J38" s="608"/>
      <c r="K38" s="608"/>
      <c r="L38" s="608"/>
      <c r="M38" s="608"/>
      <c r="N38" s="608"/>
      <c r="O38" s="608"/>
      <c r="P38" s="608"/>
      <c r="Q38" s="609"/>
      <c r="R38" s="610">
        <v>2513517</v>
      </c>
      <c r="S38" s="611"/>
      <c r="T38" s="611"/>
      <c r="U38" s="611"/>
      <c r="V38" s="611"/>
      <c r="W38" s="611"/>
      <c r="X38" s="611"/>
      <c r="Y38" s="612"/>
      <c r="Z38" s="613">
        <v>5.4</v>
      </c>
      <c r="AA38" s="613"/>
      <c r="AB38" s="613"/>
      <c r="AC38" s="613"/>
      <c r="AD38" s="614" t="s">
        <v>122</v>
      </c>
      <c r="AE38" s="614"/>
      <c r="AF38" s="614"/>
      <c r="AG38" s="614"/>
      <c r="AH38" s="614"/>
      <c r="AI38" s="614"/>
      <c r="AJ38" s="614"/>
      <c r="AK38" s="614"/>
      <c r="AL38" s="615" t="s">
        <v>122</v>
      </c>
      <c r="AM38" s="616"/>
      <c r="AN38" s="616"/>
      <c r="AO38" s="617"/>
      <c r="AQ38" s="673" t="s">
        <v>325</v>
      </c>
      <c r="AR38" s="674"/>
      <c r="AS38" s="674"/>
      <c r="AT38" s="674"/>
      <c r="AU38" s="674"/>
      <c r="AV38" s="674"/>
      <c r="AW38" s="674"/>
      <c r="AX38" s="674"/>
      <c r="AY38" s="675"/>
      <c r="AZ38" s="610">
        <v>710297</v>
      </c>
      <c r="BA38" s="611"/>
      <c r="BB38" s="611"/>
      <c r="BC38" s="611"/>
      <c r="BD38" s="642"/>
      <c r="BE38" s="642"/>
      <c r="BF38" s="665"/>
      <c r="BG38" s="607" t="s">
        <v>326</v>
      </c>
      <c r="BH38" s="608"/>
      <c r="BI38" s="608"/>
      <c r="BJ38" s="608"/>
      <c r="BK38" s="608"/>
      <c r="BL38" s="608"/>
      <c r="BM38" s="608"/>
      <c r="BN38" s="608"/>
      <c r="BO38" s="608"/>
      <c r="BP38" s="608"/>
      <c r="BQ38" s="608"/>
      <c r="BR38" s="608"/>
      <c r="BS38" s="608"/>
      <c r="BT38" s="608"/>
      <c r="BU38" s="609"/>
      <c r="BV38" s="610">
        <v>11087</v>
      </c>
      <c r="BW38" s="611"/>
      <c r="BX38" s="611"/>
      <c r="BY38" s="611"/>
      <c r="BZ38" s="611"/>
      <c r="CA38" s="611"/>
      <c r="CB38" s="620"/>
      <c r="CD38" s="607" t="s">
        <v>327</v>
      </c>
      <c r="CE38" s="608"/>
      <c r="CF38" s="608"/>
      <c r="CG38" s="608"/>
      <c r="CH38" s="608"/>
      <c r="CI38" s="608"/>
      <c r="CJ38" s="608"/>
      <c r="CK38" s="608"/>
      <c r="CL38" s="608"/>
      <c r="CM38" s="608"/>
      <c r="CN38" s="608"/>
      <c r="CO38" s="608"/>
      <c r="CP38" s="608"/>
      <c r="CQ38" s="609"/>
      <c r="CR38" s="610">
        <v>3347552</v>
      </c>
      <c r="CS38" s="611"/>
      <c r="CT38" s="611"/>
      <c r="CU38" s="611"/>
      <c r="CV38" s="611"/>
      <c r="CW38" s="611"/>
      <c r="CX38" s="611"/>
      <c r="CY38" s="612"/>
      <c r="CZ38" s="615">
        <v>7.4</v>
      </c>
      <c r="DA38" s="640"/>
      <c r="DB38" s="640"/>
      <c r="DC38" s="644"/>
      <c r="DD38" s="619">
        <v>2667305</v>
      </c>
      <c r="DE38" s="611"/>
      <c r="DF38" s="611"/>
      <c r="DG38" s="611"/>
      <c r="DH38" s="611"/>
      <c r="DI38" s="611"/>
      <c r="DJ38" s="611"/>
      <c r="DK38" s="612"/>
      <c r="DL38" s="619">
        <v>2544401</v>
      </c>
      <c r="DM38" s="611"/>
      <c r="DN38" s="611"/>
      <c r="DO38" s="611"/>
      <c r="DP38" s="611"/>
      <c r="DQ38" s="611"/>
      <c r="DR38" s="611"/>
      <c r="DS38" s="611"/>
      <c r="DT38" s="611"/>
      <c r="DU38" s="611"/>
      <c r="DV38" s="612"/>
      <c r="DW38" s="615">
        <v>12.4</v>
      </c>
      <c r="DX38" s="640"/>
      <c r="DY38" s="640"/>
      <c r="DZ38" s="640"/>
      <c r="EA38" s="640"/>
      <c r="EB38" s="640"/>
      <c r="EC38" s="641"/>
    </row>
    <row r="39" spans="2:133" ht="11.25" customHeight="1" x14ac:dyDescent="0.15">
      <c r="B39" s="607" t="s">
        <v>328</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329</v>
      </c>
      <c r="AR39" s="674"/>
      <c r="AS39" s="674"/>
      <c r="AT39" s="674"/>
      <c r="AU39" s="674"/>
      <c r="AV39" s="674"/>
      <c r="AW39" s="674"/>
      <c r="AX39" s="674"/>
      <c r="AY39" s="675"/>
      <c r="AZ39" s="610">
        <v>233984</v>
      </c>
      <c r="BA39" s="611"/>
      <c r="BB39" s="611"/>
      <c r="BC39" s="611"/>
      <c r="BD39" s="642"/>
      <c r="BE39" s="642"/>
      <c r="BF39" s="665"/>
      <c r="BG39" s="607" t="s">
        <v>330</v>
      </c>
      <c r="BH39" s="608"/>
      <c r="BI39" s="608"/>
      <c r="BJ39" s="608"/>
      <c r="BK39" s="608"/>
      <c r="BL39" s="608"/>
      <c r="BM39" s="608"/>
      <c r="BN39" s="608"/>
      <c r="BO39" s="608"/>
      <c r="BP39" s="608"/>
      <c r="BQ39" s="608"/>
      <c r="BR39" s="608"/>
      <c r="BS39" s="608"/>
      <c r="BT39" s="608"/>
      <c r="BU39" s="609"/>
      <c r="BV39" s="610">
        <v>16762</v>
      </c>
      <c r="BW39" s="611"/>
      <c r="BX39" s="611"/>
      <c r="BY39" s="611"/>
      <c r="BZ39" s="611"/>
      <c r="CA39" s="611"/>
      <c r="CB39" s="620"/>
      <c r="CD39" s="607" t="s">
        <v>331</v>
      </c>
      <c r="CE39" s="608"/>
      <c r="CF39" s="608"/>
      <c r="CG39" s="608"/>
      <c r="CH39" s="608"/>
      <c r="CI39" s="608"/>
      <c r="CJ39" s="608"/>
      <c r="CK39" s="608"/>
      <c r="CL39" s="608"/>
      <c r="CM39" s="608"/>
      <c r="CN39" s="608"/>
      <c r="CO39" s="608"/>
      <c r="CP39" s="608"/>
      <c r="CQ39" s="609"/>
      <c r="CR39" s="610">
        <v>5002724</v>
      </c>
      <c r="CS39" s="642"/>
      <c r="CT39" s="642"/>
      <c r="CU39" s="642"/>
      <c r="CV39" s="642"/>
      <c r="CW39" s="642"/>
      <c r="CX39" s="642"/>
      <c r="CY39" s="643"/>
      <c r="CZ39" s="615">
        <v>11.1</v>
      </c>
      <c r="DA39" s="640"/>
      <c r="DB39" s="640"/>
      <c r="DC39" s="644"/>
      <c r="DD39" s="619">
        <v>756555</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332</v>
      </c>
      <c r="C40" s="608"/>
      <c r="D40" s="608"/>
      <c r="E40" s="608"/>
      <c r="F40" s="608"/>
      <c r="G40" s="608"/>
      <c r="H40" s="608"/>
      <c r="I40" s="608"/>
      <c r="J40" s="608"/>
      <c r="K40" s="608"/>
      <c r="L40" s="608"/>
      <c r="M40" s="608"/>
      <c r="N40" s="608"/>
      <c r="O40" s="608"/>
      <c r="P40" s="608"/>
      <c r="Q40" s="609"/>
      <c r="R40" s="610">
        <v>166517</v>
      </c>
      <c r="S40" s="611"/>
      <c r="T40" s="611"/>
      <c r="U40" s="611"/>
      <c r="V40" s="611"/>
      <c r="W40" s="611"/>
      <c r="X40" s="611"/>
      <c r="Y40" s="612"/>
      <c r="Z40" s="613">
        <v>0.4</v>
      </c>
      <c r="AA40" s="613"/>
      <c r="AB40" s="613"/>
      <c r="AC40" s="613"/>
      <c r="AD40" s="614" t="s">
        <v>122</v>
      </c>
      <c r="AE40" s="614"/>
      <c r="AF40" s="614"/>
      <c r="AG40" s="614"/>
      <c r="AH40" s="614"/>
      <c r="AI40" s="614"/>
      <c r="AJ40" s="614"/>
      <c r="AK40" s="614"/>
      <c r="AL40" s="615" t="s">
        <v>122</v>
      </c>
      <c r="AM40" s="616"/>
      <c r="AN40" s="616"/>
      <c r="AO40" s="617"/>
      <c r="AQ40" s="673" t="s">
        <v>333</v>
      </c>
      <c r="AR40" s="674"/>
      <c r="AS40" s="674"/>
      <c r="AT40" s="674"/>
      <c r="AU40" s="674"/>
      <c r="AV40" s="674"/>
      <c r="AW40" s="674"/>
      <c r="AX40" s="674"/>
      <c r="AY40" s="675"/>
      <c r="AZ40" s="610" t="s">
        <v>122</v>
      </c>
      <c r="BA40" s="611"/>
      <c r="BB40" s="611"/>
      <c r="BC40" s="611"/>
      <c r="BD40" s="642"/>
      <c r="BE40" s="642"/>
      <c r="BF40" s="665"/>
      <c r="BG40" s="658" t="s">
        <v>334</v>
      </c>
      <c r="BH40" s="659"/>
      <c r="BI40" s="659"/>
      <c r="BJ40" s="659"/>
      <c r="BK40" s="659"/>
      <c r="BL40" s="217"/>
      <c r="BM40" s="608" t="s">
        <v>335</v>
      </c>
      <c r="BN40" s="608"/>
      <c r="BO40" s="608"/>
      <c r="BP40" s="608"/>
      <c r="BQ40" s="608"/>
      <c r="BR40" s="608"/>
      <c r="BS40" s="608"/>
      <c r="BT40" s="608"/>
      <c r="BU40" s="609"/>
      <c r="BV40" s="610">
        <v>87</v>
      </c>
      <c r="BW40" s="611"/>
      <c r="BX40" s="611"/>
      <c r="BY40" s="611"/>
      <c r="BZ40" s="611"/>
      <c r="CA40" s="611"/>
      <c r="CB40" s="620"/>
      <c r="CD40" s="607" t="s">
        <v>336</v>
      </c>
      <c r="CE40" s="608"/>
      <c r="CF40" s="608"/>
      <c r="CG40" s="608"/>
      <c r="CH40" s="608"/>
      <c r="CI40" s="608"/>
      <c r="CJ40" s="608"/>
      <c r="CK40" s="608"/>
      <c r="CL40" s="608"/>
      <c r="CM40" s="608"/>
      <c r="CN40" s="608"/>
      <c r="CO40" s="608"/>
      <c r="CP40" s="608"/>
      <c r="CQ40" s="609"/>
      <c r="CR40" s="610">
        <v>172222</v>
      </c>
      <c r="CS40" s="611"/>
      <c r="CT40" s="611"/>
      <c r="CU40" s="611"/>
      <c r="CV40" s="611"/>
      <c r="CW40" s="611"/>
      <c r="CX40" s="611"/>
      <c r="CY40" s="612"/>
      <c r="CZ40" s="615">
        <v>0.4</v>
      </c>
      <c r="DA40" s="640"/>
      <c r="DB40" s="640"/>
      <c r="DC40" s="644"/>
      <c r="DD40" s="619">
        <v>73415</v>
      </c>
      <c r="DE40" s="611"/>
      <c r="DF40" s="611"/>
      <c r="DG40" s="611"/>
      <c r="DH40" s="611"/>
      <c r="DI40" s="611"/>
      <c r="DJ40" s="611"/>
      <c r="DK40" s="612"/>
      <c r="DL40" s="619">
        <v>773</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15">
      <c r="B41" s="631" t="s">
        <v>337</v>
      </c>
      <c r="C41" s="632"/>
      <c r="D41" s="632"/>
      <c r="E41" s="632"/>
      <c r="F41" s="632"/>
      <c r="G41" s="632"/>
      <c r="H41" s="632"/>
      <c r="I41" s="632"/>
      <c r="J41" s="632"/>
      <c r="K41" s="632"/>
      <c r="L41" s="632"/>
      <c r="M41" s="632"/>
      <c r="N41" s="632"/>
      <c r="O41" s="632"/>
      <c r="P41" s="632"/>
      <c r="Q41" s="633"/>
      <c r="R41" s="682">
        <v>46572092</v>
      </c>
      <c r="S41" s="683"/>
      <c r="T41" s="683"/>
      <c r="U41" s="683"/>
      <c r="V41" s="683"/>
      <c r="W41" s="683"/>
      <c r="X41" s="683"/>
      <c r="Y41" s="687"/>
      <c r="Z41" s="688">
        <v>100</v>
      </c>
      <c r="AA41" s="688"/>
      <c r="AB41" s="688"/>
      <c r="AC41" s="688"/>
      <c r="AD41" s="689">
        <v>20432520</v>
      </c>
      <c r="AE41" s="689"/>
      <c r="AF41" s="689"/>
      <c r="AG41" s="689"/>
      <c r="AH41" s="689"/>
      <c r="AI41" s="689"/>
      <c r="AJ41" s="689"/>
      <c r="AK41" s="689"/>
      <c r="AL41" s="690">
        <v>100</v>
      </c>
      <c r="AM41" s="670"/>
      <c r="AN41" s="670"/>
      <c r="AO41" s="691"/>
      <c r="AQ41" s="673" t="s">
        <v>338</v>
      </c>
      <c r="AR41" s="674"/>
      <c r="AS41" s="674"/>
      <c r="AT41" s="674"/>
      <c r="AU41" s="674"/>
      <c r="AV41" s="674"/>
      <c r="AW41" s="674"/>
      <c r="AX41" s="674"/>
      <c r="AY41" s="675"/>
      <c r="AZ41" s="610">
        <v>736732</v>
      </c>
      <c r="BA41" s="611"/>
      <c r="BB41" s="611"/>
      <c r="BC41" s="611"/>
      <c r="BD41" s="642"/>
      <c r="BE41" s="642"/>
      <c r="BF41" s="665"/>
      <c r="BG41" s="658"/>
      <c r="BH41" s="659"/>
      <c r="BI41" s="659"/>
      <c r="BJ41" s="659"/>
      <c r="BK41" s="659"/>
      <c r="BL41" s="217"/>
      <c r="BM41" s="608" t="s">
        <v>339</v>
      </c>
      <c r="BN41" s="608"/>
      <c r="BO41" s="608"/>
      <c r="BP41" s="608"/>
      <c r="BQ41" s="608"/>
      <c r="BR41" s="608"/>
      <c r="BS41" s="608"/>
      <c r="BT41" s="608"/>
      <c r="BU41" s="609"/>
      <c r="BV41" s="610" t="s">
        <v>122</v>
      </c>
      <c r="BW41" s="611"/>
      <c r="BX41" s="611"/>
      <c r="BY41" s="611"/>
      <c r="BZ41" s="611"/>
      <c r="CA41" s="611"/>
      <c r="CB41" s="620"/>
      <c r="CD41" s="607" t="s">
        <v>340</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341</v>
      </c>
      <c r="AR42" s="680"/>
      <c r="AS42" s="680"/>
      <c r="AT42" s="680"/>
      <c r="AU42" s="680"/>
      <c r="AV42" s="680"/>
      <c r="AW42" s="680"/>
      <c r="AX42" s="680"/>
      <c r="AY42" s="681"/>
      <c r="AZ42" s="682">
        <v>2610820</v>
      </c>
      <c r="BA42" s="683"/>
      <c r="BB42" s="683"/>
      <c r="BC42" s="683"/>
      <c r="BD42" s="669"/>
      <c r="BE42" s="669"/>
      <c r="BF42" s="671"/>
      <c r="BG42" s="660"/>
      <c r="BH42" s="661"/>
      <c r="BI42" s="661"/>
      <c r="BJ42" s="661"/>
      <c r="BK42" s="661"/>
      <c r="BL42" s="218"/>
      <c r="BM42" s="632" t="s">
        <v>342</v>
      </c>
      <c r="BN42" s="632"/>
      <c r="BO42" s="632"/>
      <c r="BP42" s="632"/>
      <c r="BQ42" s="632"/>
      <c r="BR42" s="632"/>
      <c r="BS42" s="632"/>
      <c r="BT42" s="632"/>
      <c r="BU42" s="633"/>
      <c r="BV42" s="682">
        <v>414</v>
      </c>
      <c r="BW42" s="683"/>
      <c r="BX42" s="683"/>
      <c r="BY42" s="683"/>
      <c r="BZ42" s="683"/>
      <c r="CA42" s="683"/>
      <c r="CB42" s="692"/>
      <c r="CD42" s="607" t="s">
        <v>343</v>
      </c>
      <c r="CE42" s="608"/>
      <c r="CF42" s="608"/>
      <c r="CG42" s="608"/>
      <c r="CH42" s="608"/>
      <c r="CI42" s="608"/>
      <c r="CJ42" s="608"/>
      <c r="CK42" s="608"/>
      <c r="CL42" s="608"/>
      <c r="CM42" s="608"/>
      <c r="CN42" s="608"/>
      <c r="CO42" s="608"/>
      <c r="CP42" s="608"/>
      <c r="CQ42" s="609"/>
      <c r="CR42" s="610">
        <v>5057504</v>
      </c>
      <c r="CS42" s="642"/>
      <c r="CT42" s="642"/>
      <c r="CU42" s="642"/>
      <c r="CV42" s="642"/>
      <c r="CW42" s="642"/>
      <c r="CX42" s="642"/>
      <c r="CY42" s="643"/>
      <c r="CZ42" s="615">
        <v>11.2</v>
      </c>
      <c r="DA42" s="640"/>
      <c r="DB42" s="640"/>
      <c r="DC42" s="644"/>
      <c r="DD42" s="619">
        <v>724121</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344</v>
      </c>
      <c r="CD43" s="607" t="s">
        <v>345</v>
      </c>
      <c r="CE43" s="608"/>
      <c r="CF43" s="608"/>
      <c r="CG43" s="608"/>
      <c r="CH43" s="608"/>
      <c r="CI43" s="608"/>
      <c r="CJ43" s="608"/>
      <c r="CK43" s="608"/>
      <c r="CL43" s="608"/>
      <c r="CM43" s="608"/>
      <c r="CN43" s="608"/>
      <c r="CO43" s="608"/>
      <c r="CP43" s="608"/>
      <c r="CQ43" s="609"/>
      <c r="CR43" s="610">
        <v>245444</v>
      </c>
      <c r="CS43" s="642"/>
      <c r="CT43" s="642"/>
      <c r="CU43" s="642"/>
      <c r="CV43" s="642"/>
      <c r="CW43" s="642"/>
      <c r="CX43" s="642"/>
      <c r="CY43" s="643"/>
      <c r="CZ43" s="615">
        <v>0.5</v>
      </c>
      <c r="DA43" s="640"/>
      <c r="DB43" s="640"/>
      <c r="DC43" s="644"/>
      <c r="DD43" s="619">
        <v>244567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346</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294</v>
      </c>
      <c r="CE44" s="647"/>
      <c r="CF44" s="607" t="s">
        <v>347</v>
      </c>
      <c r="CG44" s="608"/>
      <c r="CH44" s="608"/>
      <c r="CI44" s="608"/>
      <c r="CJ44" s="608"/>
      <c r="CK44" s="608"/>
      <c r="CL44" s="608"/>
      <c r="CM44" s="608"/>
      <c r="CN44" s="608"/>
      <c r="CO44" s="608"/>
      <c r="CP44" s="608"/>
      <c r="CQ44" s="609"/>
      <c r="CR44" s="610">
        <v>5044715</v>
      </c>
      <c r="CS44" s="611"/>
      <c r="CT44" s="611"/>
      <c r="CU44" s="611"/>
      <c r="CV44" s="611"/>
      <c r="CW44" s="611"/>
      <c r="CX44" s="611"/>
      <c r="CY44" s="612"/>
      <c r="CZ44" s="615">
        <v>11.2</v>
      </c>
      <c r="DA44" s="616"/>
      <c r="DB44" s="616"/>
      <c r="DC44" s="622"/>
      <c r="DD44" s="619">
        <v>724121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348</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349</v>
      </c>
      <c r="CG45" s="608"/>
      <c r="CH45" s="608"/>
      <c r="CI45" s="608"/>
      <c r="CJ45" s="608"/>
      <c r="CK45" s="608"/>
      <c r="CL45" s="608"/>
      <c r="CM45" s="608"/>
      <c r="CN45" s="608"/>
      <c r="CO45" s="608"/>
      <c r="CP45" s="608"/>
      <c r="CQ45" s="609"/>
      <c r="CR45" s="610">
        <v>2480291</v>
      </c>
      <c r="CS45" s="642"/>
      <c r="CT45" s="642"/>
      <c r="CU45" s="642"/>
      <c r="CV45" s="642"/>
      <c r="CW45" s="642"/>
      <c r="CX45" s="642"/>
      <c r="CY45" s="643"/>
      <c r="CZ45" s="615">
        <v>5.5</v>
      </c>
      <c r="DA45" s="640"/>
      <c r="DB45" s="640"/>
      <c r="DC45" s="644"/>
      <c r="DD45" s="619">
        <v>46499</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350</v>
      </c>
      <c r="CG46" s="608"/>
      <c r="CH46" s="608"/>
      <c r="CI46" s="608"/>
      <c r="CJ46" s="608"/>
      <c r="CK46" s="608"/>
      <c r="CL46" s="608"/>
      <c r="CM46" s="608"/>
      <c r="CN46" s="608"/>
      <c r="CO46" s="608"/>
      <c r="CP46" s="608"/>
      <c r="CQ46" s="609"/>
      <c r="CR46" s="610">
        <v>2463905</v>
      </c>
      <c r="CS46" s="611"/>
      <c r="CT46" s="611"/>
      <c r="CU46" s="611"/>
      <c r="CV46" s="611"/>
      <c r="CW46" s="611"/>
      <c r="CX46" s="611"/>
      <c r="CY46" s="612"/>
      <c r="CZ46" s="615">
        <v>5.4</v>
      </c>
      <c r="DA46" s="616"/>
      <c r="DB46" s="616"/>
      <c r="DC46" s="622"/>
      <c r="DD46" s="619">
        <v>667863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351</v>
      </c>
      <c r="CG47" s="608"/>
      <c r="CH47" s="608"/>
      <c r="CI47" s="608"/>
      <c r="CJ47" s="608"/>
      <c r="CK47" s="608"/>
      <c r="CL47" s="608"/>
      <c r="CM47" s="608"/>
      <c r="CN47" s="608"/>
      <c r="CO47" s="608"/>
      <c r="CP47" s="608"/>
      <c r="CQ47" s="609"/>
      <c r="CR47" s="610">
        <v>12789</v>
      </c>
      <c r="CS47" s="642"/>
      <c r="CT47" s="642"/>
      <c r="CU47" s="642"/>
      <c r="CV47" s="642"/>
      <c r="CW47" s="642"/>
      <c r="CX47" s="642"/>
      <c r="CY47" s="643"/>
      <c r="CZ47" s="615">
        <v>0</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352</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353</v>
      </c>
      <c r="CE49" s="632"/>
      <c r="CF49" s="632"/>
      <c r="CG49" s="632"/>
      <c r="CH49" s="632"/>
      <c r="CI49" s="632"/>
      <c r="CJ49" s="632"/>
      <c r="CK49" s="632"/>
      <c r="CL49" s="632"/>
      <c r="CM49" s="632"/>
      <c r="CN49" s="632"/>
      <c r="CO49" s="632"/>
      <c r="CP49" s="632"/>
      <c r="CQ49" s="633"/>
      <c r="CR49" s="682">
        <v>45213761</v>
      </c>
      <c r="CS49" s="669"/>
      <c r="CT49" s="669"/>
      <c r="CU49" s="669"/>
      <c r="CV49" s="669"/>
      <c r="CW49" s="669"/>
      <c r="CX49" s="669"/>
      <c r="CY49" s="698"/>
      <c r="CZ49" s="690">
        <v>100</v>
      </c>
      <c r="DA49" s="699"/>
      <c r="DB49" s="699"/>
      <c r="DC49" s="700"/>
      <c r="DD49" s="701">
        <v>23459101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JikhZpLdFHmOsR7Mf/2wgbOArAbG4jscT7rY7CqaSJ6YuSxSd0T75B2r+ridr3ZnWjyPcJJGas6G14TElG/J4Q==" saltValue="gQRr0Pb3ivxeMihrOn/Uy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354</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355</v>
      </c>
      <c r="DK2" s="710"/>
      <c r="DL2" s="710"/>
      <c r="DM2" s="710"/>
      <c r="DN2" s="710"/>
      <c r="DO2" s="711"/>
      <c r="DP2" s="222"/>
      <c r="DQ2" s="709" t="s">
        <v>356</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357</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358</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359</v>
      </c>
      <c r="B5" s="715"/>
      <c r="C5" s="715"/>
      <c r="D5" s="715"/>
      <c r="E5" s="715"/>
      <c r="F5" s="715"/>
      <c r="G5" s="715"/>
      <c r="H5" s="715"/>
      <c r="I5" s="715"/>
      <c r="J5" s="715"/>
      <c r="K5" s="715"/>
      <c r="L5" s="715"/>
      <c r="M5" s="715"/>
      <c r="N5" s="715"/>
      <c r="O5" s="715"/>
      <c r="P5" s="716"/>
      <c r="Q5" s="720" t="s">
        <v>360</v>
      </c>
      <c r="R5" s="721"/>
      <c r="S5" s="721"/>
      <c r="T5" s="721"/>
      <c r="U5" s="722"/>
      <c r="V5" s="720" t="s">
        <v>361</v>
      </c>
      <c r="W5" s="721"/>
      <c r="X5" s="721"/>
      <c r="Y5" s="721"/>
      <c r="Z5" s="722"/>
      <c r="AA5" s="720" t="s">
        <v>362</v>
      </c>
      <c r="AB5" s="721"/>
      <c r="AC5" s="721"/>
      <c r="AD5" s="721"/>
      <c r="AE5" s="721"/>
      <c r="AF5" s="726" t="s">
        <v>363</v>
      </c>
      <c r="AG5" s="721"/>
      <c r="AH5" s="721"/>
      <c r="AI5" s="721"/>
      <c r="AJ5" s="727"/>
      <c r="AK5" s="721" t="s">
        <v>364</v>
      </c>
      <c r="AL5" s="721"/>
      <c r="AM5" s="721"/>
      <c r="AN5" s="721"/>
      <c r="AO5" s="722"/>
      <c r="AP5" s="720" t="s">
        <v>365</v>
      </c>
      <c r="AQ5" s="721"/>
      <c r="AR5" s="721"/>
      <c r="AS5" s="721"/>
      <c r="AT5" s="722"/>
      <c r="AU5" s="720" t="s">
        <v>366</v>
      </c>
      <c r="AV5" s="721"/>
      <c r="AW5" s="721"/>
      <c r="AX5" s="721"/>
      <c r="AY5" s="727"/>
      <c r="AZ5" s="226"/>
      <c r="BA5" s="226"/>
      <c r="BB5" s="226"/>
      <c r="BC5" s="226"/>
      <c r="BD5" s="226"/>
      <c r="BE5" s="227"/>
      <c r="BF5" s="227"/>
      <c r="BG5" s="227"/>
      <c r="BH5" s="227"/>
      <c r="BI5" s="227"/>
      <c r="BJ5" s="227"/>
      <c r="BK5" s="227"/>
      <c r="BL5" s="227"/>
      <c r="BM5" s="227"/>
      <c r="BN5" s="227"/>
      <c r="BO5" s="227"/>
      <c r="BP5" s="227"/>
      <c r="BQ5" s="714" t="s">
        <v>367</v>
      </c>
      <c r="BR5" s="715"/>
      <c r="BS5" s="715"/>
      <c r="BT5" s="715"/>
      <c r="BU5" s="715"/>
      <c r="BV5" s="715"/>
      <c r="BW5" s="715"/>
      <c r="BX5" s="715"/>
      <c r="BY5" s="715"/>
      <c r="BZ5" s="715"/>
      <c r="CA5" s="715"/>
      <c r="CB5" s="715"/>
      <c r="CC5" s="715"/>
      <c r="CD5" s="715"/>
      <c r="CE5" s="715"/>
      <c r="CF5" s="715"/>
      <c r="CG5" s="716"/>
      <c r="CH5" s="720" t="s">
        <v>368</v>
      </c>
      <c r="CI5" s="721"/>
      <c r="CJ5" s="721"/>
      <c r="CK5" s="721"/>
      <c r="CL5" s="722"/>
      <c r="CM5" s="720" t="s">
        <v>369</v>
      </c>
      <c r="CN5" s="721"/>
      <c r="CO5" s="721"/>
      <c r="CP5" s="721"/>
      <c r="CQ5" s="722"/>
      <c r="CR5" s="720" t="s">
        <v>370</v>
      </c>
      <c r="CS5" s="721"/>
      <c r="CT5" s="721"/>
      <c r="CU5" s="721"/>
      <c r="CV5" s="722"/>
      <c r="CW5" s="720" t="s">
        <v>371</v>
      </c>
      <c r="CX5" s="721"/>
      <c r="CY5" s="721"/>
      <c r="CZ5" s="721"/>
      <c r="DA5" s="722"/>
      <c r="DB5" s="720" t="s">
        <v>372</v>
      </c>
      <c r="DC5" s="721"/>
      <c r="DD5" s="721"/>
      <c r="DE5" s="721"/>
      <c r="DF5" s="722"/>
      <c r="DG5" s="752" t="s">
        <v>373</v>
      </c>
      <c r="DH5" s="753"/>
      <c r="DI5" s="753"/>
      <c r="DJ5" s="753"/>
      <c r="DK5" s="754"/>
      <c r="DL5" s="752" t="s">
        <v>374</v>
      </c>
      <c r="DM5" s="753"/>
      <c r="DN5" s="753"/>
      <c r="DO5" s="753"/>
      <c r="DP5" s="754"/>
      <c r="DQ5" s="720" t="s">
        <v>375</v>
      </c>
      <c r="DR5" s="721"/>
      <c r="DS5" s="721"/>
      <c r="DT5" s="721"/>
      <c r="DU5" s="722"/>
      <c r="DV5" s="720" t="s">
        <v>366</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5"/>
      <c r="DH6" s="756"/>
      <c r="DI6" s="756"/>
      <c r="DJ6" s="756"/>
      <c r="DK6" s="757"/>
      <c r="DL6" s="755"/>
      <c r="DM6" s="756"/>
      <c r="DN6" s="756"/>
      <c r="DO6" s="756"/>
      <c r="DP6" s="757"/>
      <c r="DQ6" s="723"/>
      <c r="DR6" s="724"/>
      <c r="DS6" s="724"/>
      <c r="DT6" s="724"/>
      <c r="DU6" s="725"/>
      <c r="DV6" s="723"/>
      <c r="DW6" s="724"/>
      <c r="DX6" s="724"/>
      <c r="DY6" s="724"/>
      <c r="DZ6" s="729"/>
      <c r="EA6" s="228"/>
    </row>
    <row r="7" spans="1:131" s="229" customFormat="1" ht="26.25" customHeight="1" thickTop="1" x14ac:dyDescent="0.15">
      <c r="A7" s="230">
        <v>1</v>
      </c>
      <c r="B7" s="736" t="s">
        <v>376</v>
      </c>
      <c r="C7" s="737"/>
      <c r="D7" s="737"/>
      <c r="E7" s="737"/>
      <c r="F7" s="737"/>
      <c r="G7" s="737"/>
      <c r="H7" s="737"/>
      <c r="I7" s="737"/>
      <c r="J7" s="737"/>
      <c r="K7" s="737"/>
      <c r="L7" s="737"/>
      <c r="M7" s="737"/>
      <c r="N7" s="737"/>
      <c r="O7" s="737"/>
      <c r="P7" s="738"/>
      <c r="Q7" s="739">
        <v>46560</v>
      </c>
      <c r="R7" s="740"/>
      <c r="S7" s="740"/>
      <c r="T7" s="740"/>
      <c r="U7" s="740"/>
      <c r="V7" s="740">
        <v>45215</v>
      </c>
      <c r="W7" s="740"/>
      <c r="X7" s="740"/>
      <c r="Y7" s="740"/>
      <c r="Z7" s="740"/>
      <c r="AA7" s="740">
        <v>1345</v>
      </c>
      <c r="AB7" s="740"/>
      <c r="AC7" s="740"/>
      <c r="AD7" s="740"/>
      <c r="AE7" s="741"/>
      <c r="AF7" s="742">
        <v>1290</v>
      </c>
      <c r="AG7" s="743"/>
      <c r="AH7" s="743"/>
      <c r="AI7" s="743"/>
      <c r="AJ7" s="744"/>
      <c r="AK7" s="745">
        <v>4143</v>
      </c>
      <c r="AL7" s="746"/>
      <c r="AM7" s="746"/>
      <c r="AN7" s="746"/>
      <c r="AO7" s="746"/>
      <c r="AP7" s="746">
        <v>37772</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49" t="s">
        <v>559</v>
      </c>
      <c r="BT7" s="750"/>
      <c r="BU7" s="750"/>
      <c r="BV7" s="750"/>
      <c r="BW7" s="750"/>
      <c r="BX7" s="750"/>
      <c r="BY7" s="750"/>
      <c r="BZ7" s="750"/>
      <c r="CA7" s="750"/>
      <c r="CB7" s="750"/>
      <c r="CC7" s="750"/>
      <c r="CD7" s="750"/>
      <c r="CE7" s="750"/>
      <c r="CF7" s="750"/>
      <c r="CG7" s="751"/>
      <c r="CH7" s="730">
        <v>0</v>
      </c>
      <c r="CI7" s="731"/>
      <c r="CJ7" s="731"/>
      <c r="CK7" s="731"/>
      <c r="CL7" s="732"/>
      <c r="CM7" s="730">
        <v>190</v>
      </c>
      <c r="CN7" s="731"/>
      <c r="CO7" s="731"/>
      <c r="CP7" s="731"/>
      <c r="CQ7" s="732"/>
      <c r="CR7" s="730">
        <v>5</v>
      </c>
      <c r="CS7" s="731"/>
      <c r="CT7" s="731"/>
      <c r="CU7" s="731"/>
      <c r="CV7" s="732"/>
      <c r="CW7" s="730" t="s">
        <v>571</v>
      </c>
      <c r="CX7" s="731"/>
      <c r="CY7" s="731"/>
      <c r="CZ7" s="731"/>
      <c r="DA7" s="732"/>
      <c r="DB7" s="730">
        <v>856</v>
      </c>
      <c r="DC7" s="731"/>
      <c r="DD7" s="731"/>
      <c r="DE7" s="731"/>
      <c r="DF7" s="732"/>
      <c r="DG7" s="730" t="s">
        <v>571</v>
      </c>
      <c r="DH7" s="731"/>
      <c r="DI7" s="731"/>
      <c r="DJ7" s="731"/>
      <c r="DK7" s="732"/>
      <c r="DL7" s="730" t="s">
        <v>571</v>
      </c>
      <c r="DM7" s="731"/>
      <c r="DN7" s="731"/>
      <c r="DO7" s="731"/>
      <c r="DP7" s="732"/>
      <c r="DQ7" s="730" t="s">
        <v>571</v>
      </c>
      <c r="DR7" s="731"/>
      <c r="DS7" s="731"/>
      <c r="DT7" s="731"/>
      <c r="DU7" s="732"/>
      <c r="DV7" s="733"/>
      <c r="DW7" s="734"/>
      <c r="DX7" s="734"/>
      <c r="DY7" s="734"/>
      <c r="DZ7" s="735"/>
      <c r="EA7" s="228"/>
    </row>
    <row r="8" spans="1:131" s="229" customFormat="1" ht="26.25" customHeight="1" x14ac:dyDescent="0.15">
      <c r="A8" s="232">
        <v>2</v>
      </c>
      <c r="B8" s="766" t="s">
        <v>377</v>
      </c>
      <c r="C8" s="767"/>
      <c r="D8" s="767"/>
      <c r="E8" s="767"/>
      <c r="F8" s="767"/>
      <c r="G8" s="767"/>
      <c r="H8" s="767"/>
      <c r="I8" s="767"/>
      <c r="J8" s="767"/>
      <c r="K8" s="767"/>
      <c r="L8" s="767"/>
      <c r="M8" s="767"/>
      <c r="N8" s="767"/>
      <c r="O8" s="767"/>
      <c r="P8" s="768"/>
      <c r="Q8" s="769">
        <v>33</v>
      </c>
      <c r="R8" s="770"/>
      <c r="S8" s="770"/>
      <c r="T8" s="770"/>
      <c r="U8" s="770"/>
      <c r="V8" s="770">
        <v>20</v>
      </c>
      <c r="W8" s="770"/>
      <c r="X8" s="770"/>
      <c r="Y8" s="770"/>
      <c r="Z8" s="770"/>
      <c r="AA8" s="770">
        <v>14</v>
      </c>
      <c r="AB8" s="770"/>
      <c r="AC8" s="770"/>
      <c r="AD8" s="770"/>
      <c r="AE8" s="771"/>
      <c r="AF8" s="772">
        <v>14</v>
      </c>
      <c r="AG8" s="773"/>
      <c r="AH8" s="773"/>
      <c r="AI8" s="773"/>
      <c r="AJ8" s="774"/>
      <c r="AK8" s="758" t="s">
        <v>573</v>
      </c>
      <c r="AL8" s="759"/>
      <c r="AM8" s="759"/>
      <c r="AN8" s="759"/>
      <c r="AO8" s="759"/>
      <c r="AP8" s="759" t="s">
        <v>550</v>
      </c>
      <c r="AQ8" s="759"/>
      <c r="AR8" s="759"/>
      <c r="AS8" s="759"/>
      <c r="AT8" s="759"/>
      <c r="AU8" s="760"/>
      <c r="AV8" s="760"/>
      <c r="AW8" s="760"/>
      <c r="AX8" s="760"/>
      <c r="AY8" s="761"/>
      <c r="AZ8" s="226"/>
      <c r="BA8" s="226"/>
      <c r="BB8" s="226"/>
      <c r="BC8" s="226"/>
      <c r="BD8" s="226"/>
      <c r="BE8" s="227"/>
      <c r="BF8" s="227"/>
      <c r="BG8" s="227"/>
      <c r="BH8" s="227"/>
      <c r="BI8" s="227"/>
      <c r="BJ8" s="227"/>
      <c r="BK8" s="227"/>
      <c r="BL8" s="227"/>
      <c r="BM8" s="227"/>
      <c r="BN8" s="227"/>
      <c r="BO8" s="227"/>
      <c r="BP8" s="227"/>
      <c r="BQ8" s="232">
        <v>2</v>
      </c>
      <c r="BR8" s="233"/>
      <c r="BS8" s="733" t="s">
        <v>572</v>
      </c>
      <c r="BT8" s="734"/>
      <c r="BU8" s="734"/>
      <c r="BV8" s="734"/>
      <c r="BW8" s="734"/>
      <c r="BX8" s="734"/>
      <c r="BY8" s="734"/>
      <c r="BZ8" s="734"/>
      <c r="CA8" s="734"/>
      <c r="CB8" s="734"/>
      <c r="CC8" s="734"/>
      <c r="CD8" s="734"/>
      <c r="CE8" s="734"/>
      <c r="CF8" s="734"/>
      <c r="CG8" s="762"/>
      <c r="CH8" s="763" t="s">
        <v>573</v>
      </c>
      <c r="CI8" s="764"/>
      <c r="CJ8" s="764"/>
      <c r="CK8" s="764"/>
      <c r="CL8" s="765"/>
      <c r="CM8" s="763">
        <v>3</v>
      </c>
      <c r="CN8" s="764"/>
      <c r="CO8" s="764"/>
      <c r="CP8" s="764"/>
      <c r="CQ8" s="765"/>
      <c r="CR8" s="763">
        <v>3</v>
      </c>
      <c r="CS8" s="764"/>
      <c r="CT8" s="764"/>
      <c r="CU8" s="764"/>
      <c r="CV8" s="765"/>
      <c r="CW8" s="763">
        <v>401</v>
      </c>
      <c r="CX8" s="764"/>
      <c r="CY8" s="764"/>
      <c r="CZ8" s="764"/>
      <c r="DA8" s="765"/>
      <c r="DB8" s="763" t="s">
        <v>571</v>
      </c>
      <c r="DC8" s="764"/>
      <c r="DD8" s="764"/>
      <c r="DE8" s="764"/>
      <c r="DF8" s="765"/>
      <c r="DG8" s="763" t="s">
        <v>571</v>
      </c>
      <c r="DH8" s="764"/>
      <c r="DI8" s="764"/>
      <c r="DJ8" s="764"/>
      <c r="DK8" s="765"/>
      <c r="DL8" s="763" t="s">
        <v>571</v>
      </c>
      <c r="DM8" s="764"/>
      <c r="DN8" s="764"/>
      <c r="DO8" s="764"/>
      <c r="DP8" s="765"/>
      <c r="DQ8" s="763" t="s">
        <v>571</v>
      </c>
      <c r="DR8" s="764"/>
      <c r="DS8" s="764"/>
      <c r="DT8" s="764"/>
      <c r="DU8" s="765"/>
      <c r="DV8" s="733"/>
      <c r="DW8" s="734"/>
      <c r="DX8" s="734"/>
      <c r="DY8" s="734"/>
      <c r="DZ8" s="735"/>
      <c r="EA8" s="228"/>
    </row>
    <row r="9" spans="1:131" s="229" customFormat="1" ht="26.25" customHeight="1" x14ac:dyDescent="0.15">
      <c r="A9" s="232">
        <v>3</v>
      </c>
      <c r="B9" s="766" t="s">
        <v>378</v>
      </c>
      <c r="C9" s="767"/>
      <c r="D9" s="767"/>
      <c r="E9" s="767"/>
      <c r="F9" s="767"/>
      <c r="G9" s="767"/>
      <c r="H9" s="767"/>
      <c r="I9" s="767"/>
      <c r="J9" s="767"/>
      <c r="K9" s="767"/>
      <c r="L9" s="767"/>
      <c r="M9" s="767"/>
      <c r="N9" s="767"/>
      <c r="O9" s="767"/>
      <c r="P9" s="768"/>
      <c r="Q9" s="769">
        <v>1</v>
      </c>
      <c r="R9" s="770"/>
      <c r="S9" s="770"/>
      <c r="T9" s="770"/>
      <c r="U9" s="770"/>
      <c r="V9" s="770">
        <v>1</v>
      </c>
      <c r="W9" s="770"/>
      <c r="X9" s="770"/>
      <c r="Y9" s="770"/>
      <c r="Z9" s="770"/>
      <c r="AA9" s="770" t="s">
        <v>550</v>
      </c>
      <c r="AB9" s="770"/>
      <c r="AC9" s="770"/>
      <c r="AD9" s="770"/>
      <c r="AE9" s="771"/>
      <c r="AF9" s="772" t="s">
        <v>122</v>
      </c>
      <c r="AG9" s="773"/>
      <c r="AH9" s="773"/>
      <c r="AI9" s="773"/>
      <c r="AJ9" s="774"/>
      <c r="AK9" s="758" t="s">
        <v>573</v>
      </c>
      <c r="AL9" s="759"/>
      <c r="AM9" s="759"/>
      <c r="AN9" s="759"/>
      <c r="AO9" s="759"/>
      <c r="AP9" s="759" t="s">
        <v>550</v>
      </c>
      <c r="AQ9" s="759"/>
      <c r="AR9" s="759"/>
      <c r="AS9" s="759"/>
      <c r="AT9" s="759"/>
      <c r="AU9" s="760"/>
      <c r="AV9" s="760"/>
      <c r="AW9" s="760"/>
      <c r="AX9" s="760"/>
      <c r="AY9" s="761"/>
      <c r="AZ9" s="226"/>
      <c r="BA9" s="226"/>
      <c r="BB9" s="226"/>
      <c r="BC9" s="226"/>
      <c r="BD9" s="226"/>
      <c r="BE9" s="227"/>
      <c r="BF9" s="227"/>
      <c r="BG9" s="227"/>
      <c r="BH9" s="227"/>
      <c r="BI9" s="227"/>
      <c r="BJ9" s="227"/>
      <c r="BK9" s="227"/>
      <c r="BL9" s="227"/>
      <c r="BM9" s="227"/>
      <c r="BN9" s="227"/>
      <c r="BO9" s="227"/>
      <c r="BP9" s="227"/>
      <c r="BQ9" s="232">
        <v>3</v>
      </c>
      <c r="BR9" s="233"/>
      <c r="BS9" s="733" t="s">
        <v>560</v>
      </c>
      <c r="BT9" s="734"/>
      <c r="BU9" s="734"/>
      <c r="BV9" s="734"/>
      <c r="BW9" s="734"/>
      <c r="BX9" s="734"/>
      <c r="BY9" s="734"/>
      <c r="BZ9" s="734"/>
      <c r="CA9" s="734"/>
      <c r="CB9" s="734"/>
      <c r="CC9" s="734"/>
      <c r="CD9" s="734"/>
      <c r="CE9" s="734"/>
      <c r="CF9" s="734"/>
      <c r="CG9" s="762"/>
      <c r="CH9" s="763">
        <v>0</v>
      </c>
      <c r="CI9" s="764"/>
      <c r="CJ9" s="764"/>
      <c r="CK9" s="764"/>
      <c r="CL9" s="765"/>
      <c r="CM9" s="763">
        <v>16</v>
      </c>
      <c r="CN9" s="764"/>
      <c r="CO9" s="764"/>
      <c r="CP9" s="764"/>
      <c r="CQ9" s="765"/>
      <c r="CR9" s="763">
        <v>10</v>
      </c>
      <c r="CS9" s="764"/>
      <c r="CT9" s="764"/>
      <c r="CU9" s="764"/>
      <c r="CV9" s="765"/>
      <c r="CW9" s="763">
        <v>17</v>
      </c>
      <c r="CX9" s="764"/>
      <c r="CY9" s="764"/>
      <c r="CZ9" s="764"/>
      <c r="DA9" s="765"/>
      <c r="DB9" s="763" t="s">
        <v>571</v>
      </c>
      <c r="DC9" s="764"/>
      <c r="DD9" s="764"/>
      <c r="DE9" s="764"/>
      <c r="DF9" s="765"/>
      <c r="DG9" s="763" t="s">
        <v>571</v>
      </c>
      <c r="DH9" s="764"/>
      <c r="DI9" s="764"/>
      <c r="DJ9" s="764"/>
      <c r="DK9" s="765"/>
      <c r="DL9" s="763" t="s">
        <v>571</v>
      </c>
      <c r="DM9" s="764"/>
      <c r="DN9" s="764"/>
      <c r="DO9" s="764"/>
      <c r="DP9" s="765"/>
      <c r="DQ9" s="763" t="s">
        <v>571</v>
      </c>
      <c r="DR9" s="764"/>
      <c r="DS9" s="764"/>
      <c r="DT9" s="764"/>
      <c r="DU9" s="765"/>
      <c r="DV9" s="733"/>
      <c r="DW9" s="734"/>
      <c r="DX9" s="734"/>
      <c r="DY9" s="734"/>
      <c r="DZ9" s="735"/>
      <c r="EA9" s="228"/>
    </row>
    <row r="10" spans="1:131" s="229" customFormat="1" ht="26.25" customHeight="1" x14ac:dyDescent="0.15">
      <c r="A10" s="232">
        <v>4</v>
      </c>
      <c r="B10" s="766" t="s">
        <v>379</v>
      </c>
      <c r="C10" s="767"/>
      <c r="D10" s="767"/>
      <c r="E10" s="767"/>
      <c r="F10" s="767"/>
      <c r="G10" s="767"/>
      <c r="H10" s="767"/>
      <c r="I10" s="767"/>
      <c r="J10" s="767"/>
      <c r="K10" s="767"/>
      <c r="L10" s="767"/>
      <c r="M10" s="767"/>
      <c r="N10" s="767"/>
      <c r="O10" s="767"/>
      <c r="P10" s="768"/>
      <c r="Q10" s="769">
        <v>0</v>
      </c>
      <c r="R10" s="770"/>
      <c r="S10" s="770"/>
      <c r="T10" s="770"/>
      <c r="U10" s="770"/>
      <c r="V10" s="770">
        <v>0</v>
      </c>
      <c r="W10" s="770"/>
      <c r="X10" s="770"/>
      <c r="Y10" s="770"/>
      <c r="Z10" s="770"/>
      <c r="AA10" s="770">
        <v>0</v>
      </c>
      <c r="AB10" s="770"/>
      <c r="AC10" s="770"/>
      <c r="AD10" s="770"/>
      <c r="AE10" s="771"/>
      <c r="AF10" s="772">
        <v>0</v>
      </c>
      <c r="AG10" s="773"/>
      <c r="AH10" s="773"/>
      <c r="AI10" s="773"/>
      <c r="AJ10" s="774"/>
      <c r="AK10" s="758" t="s">
        <v>573</v>
      </c>
      <c r="AL10" s="759"/>
      <c r="AM10" s="759"/>
      <c r="AN10" s="759"/>
      <c r="AO10" s="759"/>
      <c r="AP10" s="759" t="s">
        <v>550</v>
      </c>
      <c r="AQ10" s="759"/>
      <c r="AR10" s="759"/>
      <c r="AS10" s="759"/>
      <c r="AT10" s="759"/>
      <c r="AU10" s="760"/>
      <c r="AV10" s="760"/>
      <c r="AW10" s="760"/>
      <c r="AX10" s="760"/>
      <c r="AY10" s="761"/>
      <c r="AZ10" s="226"/>
      <c r="BA10" s="226"/>
      <c r="BB10" s="226"/>
      <c r="BC10" s="226"/>
      <c r="BD10" s="226"/>
      <c r="BE10" s="227"/>
      <c r="BF10" s="227"/>
      <c r="BG10" s="227"/>
      <c r="BH10" s="227"/>
      <c r="BI10" s="227"/>
      <c r="BJ10" s="227"/>
      <c r="BK10" s="227"/>
      <c r="BL10" s="227"/>
      <c r="BM10" s="227"/>
      <c r="BN10" s="227"/>
      <c r="BO10" s="227"/>
      <c r="BP10" s="227"/>
      <c r="BQ10" s="232">
        <v>4</v>
      </c>
      <c r="BR10" s="233"/>
      <c r="BS10" s="733" t="s">
        <v>561</v>
      </c>
      <c r="BT10" s="734"/>
      <c r="BU10" s="734"/>
      <c r="BV10" s="734"/>
      <c r="BW10" s="734"/>
      <c r="BX10" s="734"/>
      <c r="BY10" s="734"/>
      <c r="BZ10" s="734"/>
      <c r="CA10" s="734"/>
      <c r="CB10" s="734"/>
      <c r="CC10" s="734"/>
      <c r="CD10" s="734"/>
      <c r="CE10" s="734"/>
      <c r="CF10" s="734"/>
      <c r="CG10" s="762"/>
      <c r="CH10" s="763">
        <v>3</v>
      </c>
      <c r="CI10" s="764"/>
      <c r="CJ10" s="764"/>
      <c r="CK10" s="764"/>
      <c r="CL10" s="765"/>
      <c r="CM10" s="763">
        <v>40</v>
      </c>
      <c r="CN10" s="764"/>
      <c r="CO10" s="764"/>
      <c r="CP10" s="764"/>
      <c r="CQ10" s="765"/>
      <c r="CR10" s="763">
        <v>30</v>
      </c>
      <c r="CS10" s="764"/>
      <c r="CT10" s="764"/>
      <c r="CU10" s="764"/>
      <c r="CV10" s="765"/>
      <c r="CW10" s="763">
        <v>40</v>
      </c>
      <c r="CX10" s="764"/>
      <c r="CY10" s="764"/>
      <c r="CZ10" s="764"/>
      <c r="DA10" s="765"/>
      <c r="DB10" s="763" t="s">
        <v>571</v>
      </c>
      <c r="DC10" s="764"/>
      <c r="DD10" s="764"/>
      <c r="DE10" s="764"/>
      <c r="DF10" s="765"/>
      <c r="DG10" s="763" t="s">
        <v>571</v>
      </c>
      <c r="DH10" s="764"/>
      <c r="DI10" s="764"/>
      <c r="DJ10" s="764"/>
      <c r="DK10" s="765"/>
      <c r="DL10" s="763" t="s">
        <v>571</v>
      </c>
      <c r="DM10" s="764"/>
      <c r="DN10" s="764"/>
      <c r="DO10" s="764"/>
      <c r="DP10" s="765"/>
      <c r="DQ10" s="763" t="s">
        <v>571</v>
      </c>
      <c r="DR10" s="764"/>
      <c r="DS10" s="764"/>
      <c r="DT10" s="764"/>
      <c r="DU10" s="765"/>
      <c r="DV10" s="733"/>
      <c r="DW10" s="734"/>
      <c r="DX10" s="734"/>
      <c r="DY10" s="734"/>
      <c r="DZ10" s="735"/>
      <c r="EA10" s="228"/>
    </row>
    <row r="11" spans="1:131" s="229" customFormat="1" ht="26.25" customHeight="1" x14ac:dyDescent="0.15">
      <c r="A11" s="232">
        <v>5</v>
      </c>
      <c r="B11" s="766"/>
      <c r="C11" s="767"/>
      <c r="D11" s="767"/>
      <c r="E11" s="767"/>
      <c r="F11" s="767"/>
      <c r="G11" s="767"/>
      <c r="H11" s="767"/>
      <c r="I11" s="767"/>
      <c r="J11" s="767"/>
      <c r="K11" s="767"/>
      <c r="L11" s="767"/>
      <c r="M11" s="767"/>
      <c r="N11" s="767"/>
      <c r="O11" s="767"/>
      <c r="P11" s="768"/>
      <c r="Q11" s="769"/>
      <c r="R11" s="770"/>
      <c r="S11" s="770"/>
      <c r="T11" s="770"/>
      <c r="U11" s="770"/>
      <c r="V11" s="770"/>
      <c r="W11" s="770"/>
      <c r="X11" s="770"/>
      <c r="Y11" s="770"/>
      <c r="Z11" s="770"/>
      <c r="AA11" s="770"/>
      <c r="AB11" s="770"/>
      <c r="AC11" s="770"/>
      <c r="AD11" s="770"/>
      <c r="AE11" s="771"/>
      <c r="AF11" s="772"/>
      <c r="AG11" s="773"/>
      <c r="AH11" s="773"/>
      <c r="AI11" s="773"/>
      <c r="AJ11" s="774"/>
      <c r="AK11" s="758"/>
      <c r="AL11" s="759"/>
      <c r="AM11" s="759"/>
      <c r="AN11" s="759"/>
      <c r="AO11" s="759"/>
      <c r="AP11" s="759"/>
      <c r="AQ11" s="759"/>
      <c r="AR11" s="759"/>
      <c r="AS11" s="759"/>
      <c r="AT11" s="759"/>
      <c r="AU11" s="760"/>
      <c r="AV11" s="760"/>
      <c r="AW11" s="760"/>
      <c r="AX11" s="760"/>
      <c r="AY11" s="761"/>
      <c r="AZ11" s="226"/>
      <c r="BA11" s="226"/>
      <c r="BB11" s="226"/>
      <c r="BC11" s="226"/>
      <c r="BD11" s="226"/>
      <c r="BE11" s="227"/>
      <c r="BF11" s="227"/>
      <c r="BG11" s="227"/>
      <c r="BH11" s="227"/>
      <c r="BI11" s="227"/>
      <c r="BJ11" s="227"/>
      <c r="BK11" s="227"/>
      <c r="BL11" s="227"/>
      <c r="BM11" s="227"/>
      <c r="BN11" s="227"/>
      <c r="BO11" s="227"/>
      <c r="BP11" s="227"/>
      <c r="BQ11" s="232">
        <v>5</v>
      </c>
      <c r="BR11" s="233"/>
      <c r="BS11" s="733" t="s">
        <v>562</v>
      </c>
      <c r="BT11" s="734"/>
      <c r="BU11" s="734"/>
      <c r="BV11" s="734"/>
      <c r="BW11" s="734"/>
      <c r="BX11" s="734"/>
      <c r="BY11" s="734"/>
      <c r="BZ11" s="734"/>
      <c r="CA11" s="734"/>
      <c r="CB11" s="734"/>
      <c r="CC11" s="734"/>
      <c r="CD11" s="734"/>
      <c r="CE11" s="734"/>
      <c r="CF11" s="734"/>
      <c r="CG11" s="762"/>
      <c r="CH11" s="763">
        <v>-1</v>
      </c>
      <c r="CI11" s="764"/>
      <c r="CJ11" s="764"/>
      <c r="CK11" s="764"/>
      <c r="CL11" s="765"/>
      <c r="CM11" s="763">
        <v>234</v>
      </c>
      <c r="CN11" s="764"/>
      <c r="CO11" s="764"/>
      <c r="CP11" s="764"/>
      <c r="CQ11" s="765"/>
      <c r="CR11" s="763">
        <v>20</v>
      </c>
      <c r="CS11" s="764"/>
      <c r="CT11" s="764"/>
      <c r="CU11" s="764"/>
      <c r="CV11" s="765"/>
      <c r="CW11" s="763">
        <v>33</v>
      </c>
      <c r="CX11" s="764"/>
      <c r="CY11" s="764"/>
      <c r="CZ11" s="764"/>
      <c r="DA11" s="765"/>
      <c r="DB11" s="763" t="s">
        <v>571</v>
      </c>
      <c r="DC11" s="764"/>
      <c r="DD11" s="764"/>
      <c r="DE11" s="764"/>
      <c r="DF11" s="765"/>
      <c r="DG11" s="763" t="s">
        <v>571</v>
      </c>
      <c r="DH11" s="764"/>
      <c r="DI11" s="764"/>
      <c r="DJ11" s="764"/>
      <c r="DK11" s="765"/>
      <c r="DL11" s="763" t="s">
        <v>571</v>
      </c>
      <c r="DM11" s="764"/>
      <c r="DN11" s="764"/>
      <c r="DO11" s="764"/>
      <c r="DP11" s="765"/>
      <c r="DQ11" s="763" t="s">
        <v>571</v>
      </c>
      <c r="DR11" s="764"/>
      <c r="DS11" s="764"/>
      <c r="DT11" s="764"/>
      <c r="DU11" s="765"/>
      <c r="DV11" s="733"/>
      <c r="DW11" s="734"/>
      <c r="DX11" s="734"/>
      <c r="DY11" s="734"/>
      <c r="DZ11" s="735"/>
      <c r="EA11" s="228"/>
    </row>
    <row r="12" spans="1:131" s="229" customFormat="1" ht="26.25" customHeight="1" x14ac:dyDescent="0.15">
      <c r="A12" s="232">
        <v>6</v>
      </c>
      <c r="B12" s="766"/>
      <c r="C12" s="767"/>
      <c r="D12" s="767"/>
      <c r="E12" s="767"/>
      <c r="F12" s="767"/>
      <c r="G12" s="767"/>
      <c r="H12" s="767"/>
      <c r="I12" s="767"/>
      <c r="J12" s="767"/>
      <c r="K12" s="767"/>
      <c r="L12" s="767"/>
      <c r="M12" s="767"/>
      <c r="N12" s="767"/>
      <c r="O12" s="767"/>
      <c r="P12" s="768"/>
      <c r="Q12" s="769"/>
      <c r="R12" s="770"/>
      <c r="S12" s="770"/>
      <c r="T12" s="770"/>
      <c r="U12" s="770"/>
      <c r="V12" s="770"/>
      <c r="W12" s="770"/>
      <c r="X12" s="770"/>
      <c r="Y12" s="770"/>
      <c r="Z12" s="770"/>
      <c r="AA12" s="770"/>
      <c r="AB12" s="770"/>
      <c r="AC12" s="770"/>
      <c r="AD12" s="770"/>
      <c r="AE12" s="771"/>
      <c r="AF12" s="772"/>
      <c r="AG12" s="773"/>
      <c r="AH12" s="773"/>
      <c r="AI12" s="773"/>
      <c r="AJ12" s="774"/>
      <c r="AK12" s="758"/>
      <c r="AL12" s="759"/>
      <c r="AM12" s="759"/>
      <c r="AN12" s="759"/>
      <c r="AO12" s="759"/>
      <c r="AP12" s="759"/>
      <c r="AQ12" s="759"/>
      <c r="AR12" s="759"/>
      <c r="AS12" s="759"/>
      <c r="AT12" s="759"/>
      <c r="AU12" s="760"/>
      <c r="AV12" s="760"/>
      <c r="AW12" s="760"/>
      <c r="AX12" s="760"/>
      <c r="AY12" s="761"/>
      <c r="AZ12" s="226"/>
      <c r="BA12" s="226"/>
      <c r="BB12" s="226"/>
      <c r="BC12" s="226"/>
      <c r="BD12" s="226"/>
      <c r="BE12" s="227"/>
      <c r="BF12" s="227"/>
      <c r="BG12" s="227"/>
      <c r="BH12" s="227"/>
      <c r="BI12" s="227"/>
      <c r="BJ12" s="227"/>
      <c r="BK12" s="227"/>
      <c r="BL12" s="227"/>
      <c r="BM12" s="227"/>
      <c r="BN12" s="227"/>
      <c r="BO12" s="227"/>
      <c r="BP12" s="227"/>
      <c r="BQ12" s="232">
        <v>6</v>
      </c>
      <c r="BR12" s="233"/>
      <c r="BS12" s="733" t="s">
        <v>563</v>
      </c>
      <c r="BT12" s="734"/>
      <c r="BU12" s="734"/>
      <c r="BV12" s="734"/>
      <c r="BW12" s="734"/>
      <c r="BX12" s="734"/>
      <c r="BY12" s="734"/>
      <c r="BZ12" s="734"/>
      <c r="CA12" s="734"/>
      <c r="CB12" s="734"/>
      <c r="CC12" s="734"/>
      <c r="CD12" s="734"/>
      <c r="CE12" s="734"/>
      <c r="CF12" s="734"/>
      <c r="CG12" s="762"/>
      <c r="CH12" s="763">
        <v>0</v>
      </c>
      <c r="CI12" s="764"/>
      <c r="CJ12" s="764"/>
      <c r="CK12" s="764"/>
      <c r="CL12" s="765"/>
      <c r="CM12" s="763">
        <v>93</v>
      </c>
      <c r="CN12" s="764"/>
      <c r="CO12" s="764"/>
      <c r="CP12" s="764"/>
      <c r="CQ12" s="765"/>
      <c r="CR12" s="763">
        <v>50</v>
      </c>
      <c r="CS12" s="764"/>
      <c r="CT12" s="764"/>
      <c r="CU12" s="764"/>
      <c r="CV12" s="765"/>
      <c r="CW12" s="763">
        <v>52</v>
      </c>
      <c r="CX12" s="764"/>
      <c r="CY12" s="764"/>
      <c r="CZ12" s="764"/>
      <c r="DA12" s="765"/>
      <c r="DB12" s="763" t="s">
        <v>571</v>
      </c>
      <c r="DC12" s="764"/>
      <c r="DD12" s="764"/>
      <c r="DE12" s="764"/>
      <c r="DF12" s="765"/>
      <c r="DG12" s="763" t="s">
        <v>571</v>
      </c>
      <c r="DH12" s="764"/>
      <c r="DI12" s="764"/>
      <c r="DJ12" s="764"/>
      <c r="DK12" s="765"/>
      <c r="DL12" s="763" t="s">
        <v>571</v>
      </c>
      <c r="DM12" s="764"/>
      <c r="DN12" s="764"/>
      <c r="DO12" s="764"/>
      <c r="DP12" s="765"/>
      <c r="DQ12" s="763" t="s">
        <v>571</v>
      </c>
      <c r="DR12" s="764"/>
      <c r="DS12" s="764"/>
      <c r="DT12" s="764"/>
      <c r="DU12" s="765"/>
      <c r="DV12" s="733"/>
      <c r="DW12" s="734"/>
      <c r="DX12" s="734"/>
      <c r="DY12" s="734"/>
      <c r="DZ12" s="735"/>
      <c r="EA12" s="228"/>
    </row>
    <row r="13" spans="1:131" s="229" customFormat="1" ht="26.25" customHeight="1" x14ac:dyDescent="0.15">
      <c r="A13" s="232">
        <v>7</v>
      </c>
      <c r="B13" s="766"/>
      <c r="C13" s="767"/>
      <c r="D13" s="767"/>
      <c r="E13" s="767"/>
      <c r="F13" s="767"/>
      <c r="G13" s="767"/>
      <c r="H13" s="767"/>
      <c r="I13" s="767"/>
      <c r="J13" s="767"/>
      <c r="K13" s="767"/>
      <c r="L13" s="767"/>
      <c r="M13" s="767"/>
      <c r="N13" s="767"/>
      <c r="O13" s="767"/>
      <c r="P13" s="768"/>
      <c r="Q13" s="769"/>
      <c r="R13" s="770"/>
      <c r="S13" s="770"/>
      <c r="T13" s="770"/>
      <c r="U13" s="770"/>
      <c r="V13" s="770"/>
      <c r="W13" s="770"/>
      <c r="X13" s="770"/>
      <c r="Y13" s="770"/>
      <c r="Z13" s="770"/>
      <c r="AA13" s="770"/>
      <c r="AB13" s="770"/>
      <c r="AC13" s="770"/>
      <c r="AD13" s="770"/>
      <c r="AE13" s="771"/>
      <c r="AF13" s="772"/>
      <c r="AG13" s="773"/>
      <c r="AH13" s="773"/>
      <c r="AI13" s="773"/>
      <c r="AJ13" s="774"/>
      <c r="AK13" s="758"/>
      <c r="AL13" s="759"/>
      <c r="AM13" s="759"/>
      <c r="AN13" s="759"/>
      <c r="AO13" s="759"/>
      <c r="AP13" s="759"/>
      <c r="AQ13" s="759"/>
      <c r="AR13" s="759"/>
      <c r="AS13" s="759"/>
      <c r="AT13" s="759"/>
      <c r="AU13" s="760"/>
      <c r="AV13" s="760"/>
      <c r="AW13" s="760"/>
      <c r="AX13" s="760"/>
      <c r="AY13" s="761"/>
      <c r="AZ13" s="226"/>
      <c r="BA13" s="226"/>
      <c r="BB13" s="226"/>
      <c r="BC13" s="226"/>
      <c r="BD13" s="226"/>
      <c r="BE13" s="227"/>
      <c r="BF13" s="227"/>
      <c r="BG13" s="227"/>
      <c r="BH13" s="227"/>
      <c r="BI13" s="227"/>
      <c r="BJ13" s="227"/>
      <c r="BK13" s="227"/>
      <c r="BL13" s="227"/>
      <c r="BM13" s="227"/>
      <c r="BN13" s="227"/>
      <c r="BO13" s="227"/>
      <c r="BP13" s="227"/>
      <c r="BQ13" s="232">
        <v>7</v>
      </c>
      <c r="BR13" s="233"/>
      <c r="BS13" s="733" t="s">
        <v>564</v>
      </c>
      <c r="BT13" s="734"/>
      <c r="BU13" s="734"/>
      <c r="BV13" s="734"/>
      <c r="BW13" s="734"/>
      <c r="BX13" s="734"/>
      <c r="BY13" s="734"/>
      <c r="BZ13" s="734"/>
      <c r="CA13" s="734"/>
      <c r="CB13" s="734"/>
      <c r="CC13" s="734"/>
      <c r="CD13" s="734"/>
      <c r="CE13" s="734"/>
      <c r="CF13" s="734"/>
      <c r="CG13" s="762"/>
      <c r="CH13" s="763">
        <v>-1</v>
      </c>
      <c r="CI13" s="764"/>
      <c r="CJ13" s="764"/>
      <c r="CK13" s="764"/>
      <c r="CL13" s="765"/>
      <c r="CM13" s="763">
        <v>64</v>
      </c>
      <c r="CN13" s="764"/>
      <c r="CO13" s="764"/>
      <c r="CP13" s="764"/>
      <c r="CQ13" s="765"/>
      <c r="CR13" s="763">
        <v>10</v>
      </c>
      <c r="CS13" s="764"/>
      <c r="CT13" s="764"/>
      <c r="CU13" s="764"/>
      <c r="CV13" s="765"/>
      <c r="CW13" s="763">
        <v>1</v>
      </c>
      <c r="CX13" s="764"/>
      <c r="CY13" s="764"/>
      <c r="CZ13" s="764"/>
      <c r="DA13" s="765"/>
      <c r="DB13" s="763" t="s">
        <v>571</v>
      </c>
      <c r="DC13" s="764"/>
      <c r="DD13" s="764"/>
      <c r="DE13" s="764"/>
      <c r="DF13" s="765"/>
      <c r="DG13" s="763" t="s">
        <v>571</v>
      </c>
      <c r="DH13" s="764"/>
      <c r="DI13" s="764"/>
      <c r="DJ13" s="764"/>
      <c r="DK13" s="765"/>
      <c r="DL13" s="763" t="s">
        <v>571</v>
      </c>
      <c r="DM13" s="764"/>
      <c r="DN13" s="764"/>
      <c r="DO13" s="764"/>
      <c r="DP13" s="765"/>
      <c r="DQ13" s="763" t="s">
        <v>571</v>
      </c>
      <c r="DR13" s="764"/>
      <c r="DS13" s="764"/>
      <c r="DT13" s="764"/>
      <c r="DU13" s="765"/>
      <c r="DV13" s="733"/>
      <c r="DW13" s="734"/>
      <c r="DX13" s="734"/>
      <c r="DY13" s="734"/>
      <c r="DZ13" s="735"/>
      <c r="EA13" s="228"/>
    </row>
    <row r="14" spans="1:131" s="229" customFormat="1" ht="26.25" customHeight="1" x14ac:dyDescent="0.15">
      <c r="A14" s="232">
        <v>8</v>
      </c>
      <c r="B14" s="766"/>
      <c r="C14" s="767"/>
      <c r="D14" s="767"/>
      <c r="E14" s="767"/>
      <c r="F14" s="767"/>
      <c r="G14" s="767"/>
      <c r="H14" s="767"/>
      <c r="I14" s="767"/>
      <c r="J14" s="767"/>
      <c r="K14" s="767"/>
      <c r="L14" s="767"/>
      <c r="M14" s="767"/>
      <c r="N14" s="767"/>
      <c r="O14" s="767"/>
      <c r="P14" s="768"/>
      <c r="Q14" s="769"/>
      <c r="R14" s="770"/>
      <c r="S14" s="770"/>
      <c r="T14" s="770"/>
      <c r="U14" s="770"/>
      <c r="V14" s="770"/>
      <c r="W14" s="770"/>
      <c r="X14" s="770"/>
      <c r="Y14" s="770"/>
      <c r="Z14" s="770"/>
      <c r="AA14" s="770"/>
      <c r="AB14" s="770"/>
      <c r="AC14" s="770"/>
      <c r="AD14" s="770"/>
      <c r="AE14" s="771"/>
      <c r="AF14" s="772"/>
      <c r="AG14" s="773"/>
      <c r="AH14" s="773"/>
      <c r="AI14" s="773"/>
      <c r="AJ14" s="774"/>
      <c r="AK14" s="758"/>
      <c r="AL14" s="759"/>
      <c r="AM14" s="759"/>
      <c r="AN14" s="759"/>
      <c r="AO14" s="759"/>
      <c r="AP14" s="759"/>
      <c r="AQ14" s="759"/>
      <c r="AR14" s="759"/>
      <c r="AS14" s="759"/>
      <c r="AT14" s="759"/>
      <c r="AU14" s="760"/>
      <c r="AV14" s="760"/>
      <c r="AW14" s="760"/>
      <c r="AX14" s="760"/>
      <c r="AY14" s="761"/>
      <c r="AZ14" s="226"/>
      <c r="BA14" s="226"/>
      <c r="BB14" s="226"/>
      <c r="BC14" s="226"/>
      <c r="BD14" s="226"/>
      <c r="BE14" s="227"/>
      <c r="BF14" s="227"/>
      <c r="BG14" s="227"/>
      <c r="BH14" s="227"/>
      <c r="BI14" s="227"/>
      <c r="BJ14" s="227"/>
      <c r="BK14" s="227"/>
      <c r="BL14" s="227"/>
      <c r="BM14" s="227"/>
      <c r="BN14" s="227"/>
      <c r="BO14" s="227"/>
      <c r="BP14" s="227"/>
      <c r="BQ14" s="232">
        <v>8</v>
      </c>
      <c r="BR14" s="233"/>
      <c r="BS14" s="733" t="s">
        <v>565</v>
      </c>
      <c r="BT14" s="734"/>
      <c r="BU14" s="734"/>
      <c r="BV14" s="734"/>
      <c r="BW14" s="734"/>
      <c r="BX14" s="734"/>
      <c r="BY14" s="734"/>
      <c r="BZ14" s="734"/>
      <c r="CA14" s="734"/>
      <c r="CB14" s="734"/>
      <c r="CC14" s="734"/>
      <c r="CD14" s="734"/>
      <c r="CE14" s="734"/>
      <c r="CF14" s="734"/>
      <c r="CG14" s="762"/>
      <c r="CH14" s="763">
        <v>36</v>
      </c>
      <c r="CI14" s="764"/>
      <c r="CJ14" s="764"/>
      <c r="CK14" s="764"/>
      <c r="CL14" s="765"/>
      <c r="CM14" s="763">
        <v>63</v>
      </c>
      <c r="CN14" s="764"/>
      <c r="CO14" s="764"/>
      <c r="CP14" s="764"/>
      <c r="CQ14" s="765"/>
      <c r="CR14" s="763">
        <v>4</v>
      </c>
      <c r="CS14" s="764"/>
      <c r="CT14" s="764"/>
      <c r="CU14" s="764"/>
      <c r="CV14" s="765"/>
      <c r="CW14" s="763" t="s">
        <v>573</v>
      </c>
      <c r="CX14" s="764"/>
      <c r="CY14" s="764"/>
      <c r="CZ14" s="764"/>
      <c r="DA14" s="765"/>
      <c r="DB14" s="763" t="s">
        <v>571</v>
      </c>
      <c r="DC14" s="764"/>
      <c r="DD14" s="764"/>
      <c r="DE14" s="764"/>
      <c r="DF14" s="765"/>
      <c r="DG14" s="763" t="s">
        <v>571</v>
      </c>
      <c r="DH14" s="764"/>
      <c r="DI14" s="764"/>
      <c r="DJ14" s="764"/>
      <c r="DK14" s="765"/>
      <c r="DL14" s="763" t="s">
        <v>571</v>
      </c>
      <c r="DM14" s="764"/>
      <c r="DN14" s="764"/>
      <c r="DO14" s="764"/>
      <c r="DP14" s="765"/>
      <c r="DQ14" s="763" t="s">
        <v>571</v>
      </c>
      <c r="DR14" s="764"/>
      <c r="DS14" s="764"/>
      <c r="DT14" s="764"/>
      <c r="DU14" s="765"/>
      <c r="DV14" s="733"/>
      <c r="DW14" s="734"/>
      <c r="DX14" s="734"/>
      <c r="DY14" s="734"/>
      <c r="DZ14" s="735"/>
      <c r="EA14" s="228"/>
    </row>
    <row r="15" spans="1:131" s="229" customFormat="1" ht="26.25" customHeight="1" x14ac:dyDescent="0.15">
      <c r="A15" s="232">
        <v>9</v>
      </c>
      <c r="B15" s="766"/>
      <c r="C15" s="767"/>
      <c r="D15" s="767"/>
      <c r="E15" s="767"/>
      <c r="F15" s="767"/>
      <c r="G15" s="767"/>
      <c r="H15" s="767"/>
      <c r="I15" s="767"/>
      <c r="J15" s="767"/>
      <c r="K15" s="767"/>
      <c r="L15" s="767"/>
      <c r="M15" s="767"/>
      <c r="N15" s="767"/>
      <c r="O15" s="767"/>
      <c r="P15" s="768"/>
      <c r="Q15" s="769"/>
      <c r="R15" s="770"/>
      <c r="S15" s="770"/>
      <c r="T15" s="770"/>
      <c r="U15" s="770"/>
      <c r="V15" s="770"/>
      <c r="W15" s="770"/>
      <c r="X15" s="770"/>
      <c r="Y15" s="770"/>
      <c r="Z15" s="770"/>
      <c r="AA15" s="770"/>
      <c r="AB15" s="770"/>
      <c r="AC15" s="770"/>
      <c r="AD15" s="770"/>
      <c r="AE15" s="771"/>
      <c r="AF15" s="772"/>
      <c r="AG15" s="773"/>
      <c r="AH15" s="773"/>
      <c r="AI15" s="773"/>
      <c r="AJ15" s="774"/>
      <c r="AK15" s="758"/>
      <c r="AL15" s="759"/>
      <c r="AM15" s="759"/>
      <c r="AN15" s="759"/>
      <c r="AO15" s="759"/>
      <c r="AP15" s="759"/>
      <c r="AQ15" s="759"/>
      <c r="AR15" s="759"/>
      <c r="AS15" s="759"/>
      <c r="AT15" s="759"/>
      <c r="AU15" s="760"/>
      <c r="AV15" s="760"/>
      <c r="AW15" s="760"/>
      <c r="AX15" s="760"/>
      <c r="AY15" s="761"/>
      <c r="AZ15" s="226"/>
      <c r="BA15" s="226"/>
      <c r="BB15" s="226"/>
      <c r="BC15" s="226"/>
      <c r="BD15" s="226"/>
      <c r="BE15" s="227"/>
      <c r="BF15" s="227"/>
      <c r="BG15" s="227"/>
      <c r="BH15" s="227"/>
      <c r="BI15" s="227"/>
      <c r="BJ15" s="227"/>
      <c r="BK15" s="227"/>
      <c r="BL15" s="227"/>
      <c r="BM15" s="227"/>
      <c r="BN15" s="227"/>
      <c r="BO15" s="227"/>
      <c r="BP15" s="227"/>
      <c r="BQ15" s="232">
        <v>9</v>
      </c>
      <c r="BR15" s="233"/>
      <c r="BS15" s="733"/>
      <c r="BT15" s="734"/>
      <c r="BU15" s="734"/>
      <c r="BV15" s="734"/>
      <c r="BW15" s="734"/>
      <c r="BX15" s="734"/>
      <c r="BY15" s="734"/>
      <c r="BZ15" s="734"/>
      <c r="CA15" s="734"/>
      <c r="CB15" s="734"/>
      <c r="CC15" s="734"/>
      <c r="CD15" s="734"/>
      <c r="CE15" s="734"/>
      <c r="CF15" s="734"/>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33"/>
      <c r="DW15" s="734"/>
      <c r="DX15" s="734"/>
      <c r="DY15" s="734"/>
      <c r="DZ15" s="735"/>
      <c r="EA15" s="228"/>
    </row>
    <row r="16" spans="1:131" s="229" customFormat="1" ht="26.25" customHeight="1" x14ac:dyDescent="0.15">
      <c r="A16" s="232">
        <v>10</v>
      </c>
      <c r="B16" s="766"/>
      <c r="C16" s="767"/>
      <c r="D16" s="767"/>
      <c r="E16" s="767"/>
      <c r="F16" s="767"/>
      <c r="G16" s="767"/>
      <c r="H16" s="767"/>
      <c r="I16" s="767"/>
      <c r="J16" s="767"/>
      <c r="K16" s="767"/>
      <c r="L16" s="767"/>
      <c r="M16" s="767"/>
      <c r="N16" s="767"/>
      <c r="O16" s="767"/>
      <c r="P16" s="768"/>
      <c r="Q16" s="769"/>
      <c r="R16" s="770"/>
      <c r="S16" s="770"/>
      <c r="T16" s="770"/>
      <c r="U16" s="770"/>
      <c r="V16" s="770"/>
      <c r="W16" s="770"/>
      <c r="X16" s="770"/>
      <c r="Y16" s="770"/>
      <c r="Z16" s="770"/>
      <c r="AA16" s="770"/>
      <c r="AB16" s="770"/>
      <c r="AC16" s="770"/>
      <c r="AD16" s="770"/>
      <c r="AE16" s="771"/>
      <c r="AF16" s="772"/>
      <c r="AG16" s="773"/>
      <c r="AH16" s="773"/>
      <c r="AI16" s="773"/>
      <c r="AJ16" s="774"/>
      <c r="AK16" s="758"/>
      <c r="AL16" s="759"/>
      <c r="AM16" s="759"/>
      <c r="AN16" s="759"/>
      <c r="AO16" s="759"/>
      <c r="AP16" s="759"/>
      <c r="AQ16" s="759"/>
      <c r="AR16" s="759"/>
      <c r="AS16" s="759"/>
      <c r="AT16" s="759"/>
      <c r="AU16" s="760"/>
      <c r="AV16" s="760"/>
      <c r="AW16" s="760"/>
      <c r="AX16" s="760"/>
      <c r="AY16" s="761"/>
      <c r="AZ16" s="226"/>
      <c r="BA16" s="226"/>
      <c r="BB16" s="226"/>
      <c r="BC16" s="226"/>
      <c r="BD16" s="226"/>
      <c r="BE16" s="227"/>
      <c r="BF16" s="227"/>
      <c r="BG16" s="227"/>
      <c r="BH16" s="227"/>
      <c r="BI16" s="227"/>
      <c r="BJ16" s="227"/>
      <c r="BK16" s="227"/>
      <c r="BL16" s="227"/>
      <c r="BM16" s="227"/>
      <c r="BN16" s="227"/>
      <c r="BO16" s="227"/>
      <c r="BP16" s="227"/>
      <c r="BQ16" s="232">
        <v>10</v>
      </c>
      <c r="BR16" s="233"/>
      <c r="BS16" s="733"/>
      <c r="BT16" s="734"/>
      <c r="BU16" s="734"/>
      <c r="BV16" s="734"/>
      <c r="BW16" s="734"/>
      <c r="BX16" s="734"/>
      <c r="BY16" s="734"/>
      <c r="BZ16" s="734"/>
      <c r="CA16" s="734"/>
      <c r="CB16" s="734"/>
      <c r="CC16" s="734"/>
      <c r="CD16" s="734"/>
      <c r="CE16" s="734"/>
      <c r="CF16" s="734"/>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33"/>
      <c r="DW16" s="734"/>
      <c r="DX16" s="734"/>
      <c r="DY16" s="734"/>
      <c r="DZ16" s="735"/>
      <c r="EA16" s="228"/>
    </row>
    <row r="17" spans="1:131" s="229" customFormat="1" ht="26.25" customHeight="1" x14ac:dyDescent="0.15">
      <c r="A17" s="232">
        <v>11</v>
      </c>
      <c r="B17" s="766"/>
      <c r="C17" s="767"/>
      <c r="D17" s="767"/>
      <c r="E17" s="767"/>
      <c r="F17" s="767"/>
      <c r="G17" s="767"/>
      <c r="H17" s="767"/>
      <c r="I17" s="767"/>
      <c r="J17" s="767"/>
      <c r="K17" s="767"/>
      <c r="L17" s="767"/>
      <c r="M17" s="767"/>
      <c r="N17" s="767"/>
      <c r="O17" s="767"/>
      <c r="P17" s="768"/>
      <c r="Q17" s="769"/>
      <c r="R17" s="770"/>
      <c r="S17" s="770"/>
      <c r="T17" s="770"/>
      <c r="U17" s="770"/>
      <c r="V17" s="770"/>
      <c r="W17" s="770"/>
      <c r="X17" s="770"/>
      <c r="Y17" s="770"/>
      <c r="Z17" s="770"/>
      <c r="AA17" s="770"/>
      <c r="AB17" s="770"/>
      <c r="AC17" s="770"/>
      <c r="AD17" s="770"/>
      <c r="AE17" s="771"/>
      <c r="AF17" s="772"/>
      <c r="AG17" s="773"/>
      <c r="AH17" s="773"/>
      <c r="AI17" s="773"/>
      <c r="AJ17" s="774"/>
      <c r="AK17" s="758"/>
      <c r="AL17" s="759"/>
      <c r="AM17" s="759"/>
      <c r="AN17" s="759"/>
      <c r="AO17" s="759"/>
      <c r="AP17" s="759"/>
      <c r="AQ17" s="759"/>
      <c r="AR17" s="759"/>
      <c r="AS17" s="759"/>
      <c r="AT17" s="759"/>
      <c r="AU17" s="760"/>
      <c r="AV17" s="760"/>
      <c r="AW17" s="760"/>
      <c r="AX17" s="760"/>
      <c r="AY17" s="761"/>
      <c r="AZ17" s="226"/>
      <c r="BA17" s="226"/>
      <c r="BB17" s="226"/>
      <c r="BC17" s="226"/>
      <c r="BD17" s="226"/>
      <c r="BE17" s="227"/>
      <c r="BF17" s="227"/>
      <c r="BG17" s="227"/>
      <c r="BH17" s="227"/>
      <c r="BI17" s="227"/>
      <c r="BJ17" s="227"/>
      <c r="BK17" s="227"/>
      <c r="BL17" s="227"/>
      <c r="BM17" s="227"/>
      <c r="BN17" s="227"/>
      <c r="BO17" s="227"/>
      <c r="BP17" s="227"/>
      <c r="BQ17" s="232">
        <v>11</v>
      </c>
      <c r="BR17" s="233"/>
      <c r="BS17" s="733"/>
      <c r="BT17" s="734"/>
      <c r="BU17" s="734"/>
      <c r="BV17" s="734"/>
      <c r="BW17" s="734"/>
      <c r="BX17" s="734"/>
      <c r="BY17" s="734"/>
      <c r="BZ17" s="734"/>
      <c r="CA17" s="734"/>
      <c r="CB17" s="734"/>
      <c r="CC17" s="734"/>
      <c r="CD17" s="734"/>
      <c r="CE17" s="734"/>
      <c r="CF17" s="734"/>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33"/>
      <c r="DW17" s="734"/>
      <c r="DX17" s="734"/>
      <c r="DY17" s="734"/>
      <c r="DZ17" s="735"/>
      <c r="EA17" s="228"/>
    </row>
    <row r="18" spans="1:131" s="229" customFormat="1" ht="26.25" customHeight="1" x14ac:dyDescent="0.15">
      <c r="A18" s="232">
        <v>12</v>
      </c>
      <c r="B18" s="766"/>
      <c r="C18" s="767"/>
      <c r="D18" s="767"/>
      <c r="E18" s="767"/>
      <c r="F18" s="767"/>
      <c r="G18" s="767"/>
      <c r="H18" s="767"/>
      <c r="I18" s="767"/>
      <c r="J18" s="767"/>
      <c r="K18" s="767"/>
      <c r="L18" s="767"/>
      <c r="M18" s="767"/>
      <c r="N18" s="767"/>
      <c r="O18" s="767"/>
      <c r="P18" s="768"/>
      <c r="Q18" s="769"/>
      <c r="R18" s="770"/>
      <c r="S18" s="770"/>
      <c r="T18" s="770"/>
      <c r="U18" s="770"/>
      <c r="V18" s="770"/>
      <c r="W18" s="770"/>
      <c r="X18" s="770"/>
      <c r="Y18" s="770"/>
      <c r="Z18" s="770"/>
      <c r="AA18" s="770"/>
      <c r="AB18" s="770"/>
      <c r="AC18" s="770"/>
      <c r="AD18" s="770"/>
      <c r="AE18" s="771"/>
      <c r="AF18" s="772"/>
      <c r="AG18" s="773"/>
      <c r="AH18" s="773"/>
      <c r="AI18" s="773"/>
      <c r="AJ18" s="774"/>
      <c r="AK18" s="758"/>
      <c r="AL18" s="759"/>
      <c r="AM18" s="759"/>
      <c r="AN18" s="759"/>
      <c r="AO18" s="759"/>
      <c r="AP18" s="759"/>
      <c r="AQ18" s="759"/>
      <c r="AR18" s="759"/>
      <c r="AS18" s="759"/>
      <c r="AT18" s="759"/>
      <c r="AU18" s="760"/>
      <c r="AV18" s="760"/>
      <c r="AW18" s="760"/>
      <c r="AX18" s="760"/>
      <c r="AY18" s="761"/>
      <c r="AZ18" s="226"/>
      <c r="BA18" s="226"/>
      <c r="BB18" s="226"/>
      <c r="BC18" s="226"/>
      <c r="BD18" s="226"/>
      <c r="BE18" s="227"/>
      <c r="BF18" s="227"/>
      <c r="BG18" s="227"/>
      <c r="BH18" s="227"/>
      <c r="BI18" s="227"/>
      <c r="BJ18" s="227"/>
      <c r="BK18" s="227"/>
      <c r="BL18" s="227"/>
      <c r="BM18" s="227"/>
      <c r="BN18" s="227"/>
      <c r="BO18" s="227"/>
      <c r="BP18" s="227"/>
      <c r="BQ18" s="232">
        <v>12</v>
      </c>
      <c r="BR18" s="233"/>
      <c r="BS18" s="733"/>
      <c r="BT18" s="734"/>
      <c r="BU18" s="734"/>
      <c r="BV18" s="734"/>
      <c r="BW18" s="734"/>
      <c r="BX18" s="734"/>
      <c r="BY18" s="734"/>
      <c r="BZ18" s="734"/>
      <c r="CA18" s="734"/>
      <c r="CB18" s="734"/>
      <c r="CC18" s="734"/>
      <c r="CD18" s="734"/>
      <c r="CE18" s="734"/>
      <c r="CF18" s="734"/>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33"/>
      <c r="DW18" s="734"/>
      <c r="DX18" s="734"/>
      <c r="DY18" s="734"/>
      <c r="DZ18" s="735"/>
      <c r="EA18" s="228"/>
    </row>
    <row r="19" spans="1:131" s="229" customFormat="1" ht="26.25" customHeight="1" x14ac:dyDescent="0.15">
      <c r="A19" s="232">
        <v>13</v>
      </c>
      <c r="B19" s="766"/>
      <c r="C19" s="767"/>
      <c r="D19" s="767"/>
      <c r="E19" s="767"/>
      <c r="F19" s="767"/>
      <c r="G19" s="767"/>
      <c r="H19" s="767"/>
      <c r="I19" s="767"/>
      <c r="J19" s="767"/>
      <c r="K19" s="767"/>
      <c r="L19" s="767"/>
      <c r="M19" s="767"/>
      <c r="N19" s="767"/>
      <c r="O19" s="767"/>
      <c r="P19" s="768"/>
      <c r="Q19" s="769"/>
      <c r="R19" s="770"/>
      <c r="S19" s="770"/>
      <c r="T19" s="770"/>
      <c r="U19" s="770"/>
      <c r="V19" s="770"/>
      <c r="W19" s="770"/>
      <c r="X19" s="770"/>
      <c r="Y19" s="770"/>
      <c r="Z19" s="770"/>
      <c r="AA19" s="770"/>
      <c r="AB19" s="770"/>
      <c r="AC19" s="770"/>
      <c r="AD19" s="770"/>
      <c r="AE19" s="771"/>
      <c r="AF19" s="772"/>
      <c r="AG19" s="773"/>
      <c r="AH19" s="773"/>
      <c r="AI19" s="773"/>
      <c r="AJ19" s="774"/>
      <c r="AK19" s="758"/>
      <c r="AL19" s="759"/>
      <c r="AM19" s="759"/>
      <c r="AN19" s="759"/>
      <c r="AO19" s="759"/>
      <c r="AP19" s="759"/>
      <c r="AQ19" s="759"/>
      <c r="AR19" s="759"/>
      <c r="AS19" s="759"/>
      <c r="AT19" s="759"/>
      <c r="AU19" s="760"/>
      <c r="AV19" s="760"/>
      <c r="AW19" s="760"/>
      <c r="AX19" s="760"/>
      <c r="AY19" s="761"/>
      <c r="AZ19" s="226"/>
      <c r="BA19" s="226"/>
      <c r="BB19" s="226"/>
      <c r="BC19" s="226"/>
      <c r="BD19" s="226"/>
      <c r="BE19" s="227"/>
      <c r="BF19" s="227"/>
      <c r="BG19" s="227"/>
      <c r="BH19" s="227"/>
      <c r="BI19" s="227"/>
      <c r="BJ19" s="227"/>
      <c r="BK19" s="227"/>
      <c r="BL19" s="227"/>
      <c r="BM19" s="227"/>
      <c r="BN19" s="227"/>
      <c r="BO19" s="227"/>
      <c r="BP19" s="227"/>
      <c r="BQ19" s="232">
        <v>13</v>
      </c>
      <c r="BR19" s="233"/>
      <c r="BS19" s="733"/>
      <c r="BT19" s="734"/>
      <c r="BU19" s="734"/>
      <c r="BV19" s="734"/>
      <c r="BW19" s="734"/>
      <c r="BX19" s="734"/>
      <c r="BY19" s="734"/>
      <c r="BZ19" s="734"/>
      <c r="CA19" s="734"/>
      <c r="CB19" s="734"/>
      <c r="CC19" s="734"/>
      <c r="CD19" s="734"/>
      <c r="CE19" s="734"/>
      <c r="CF19" s="734"/>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33"/>
      <c r="DW19" s="734"/>
      <c r="DX19" s="734"/>
      <c r="DY19" s="734"/>
      <c r="DZ19" s="735"/>
      <c r="EA19" s="228"/>
    </row>
    <row r="20" spans="1:131" s="229" customFormat="1" ht="26.25" customHeight="1" x14ac:dyDescent="0.15">
      <c r="A20" s="232">
        <v>14</v>
      </c>
      <c r="B20" s="766"/>
      <c r="C20" s="767"/>
      <c r="D20" s="767"/>
      <c r="E20" s="767"/>
      <c r="F20" s="767"/>
      <c r="G20" s="767"/>
      <c r="H20" s="767"/>
      <c r="I20" s="767"/>
      <c r="J20" s="767"/>
      <c r="K20" s="767"/>
      <c r="L20" s="767"/>
      <c r="M20" s="767"/>
      <c r="N20" s="767"/>
      <c r="O20" s="767"/>
      <c r="P20" s="768"/>
      <c r="Q20" s="769"/>
      <c r="R20" s="770"/>
      <c r="S20" s="770"/>
      <c r="T20" s="770"/>
      <c r="U20" s="770"/>
      <c r="V20" s="770"/>
      <c r="W20" s="770"/>
      <c r="X20" s="770"/>
      <c r="Y20" s="770"/>
      <c r="Z20" s="770"/>
      <c r="AA20" s="770"/>
      <c r="AB20" s="770"/>
      <c r="AC20" s="770"/>
      <c r="AD20" s="770"/>
      <c r="AE20" s="771"/>
      <c r="AF20" s="772"/>
      <c r="AG20" s="773"/>
      <c r="AH20" s="773"/>
      <c r="AI20" s="773"/>
      <c r="AJ20" s="774"/>
      <c r="AK20" s="758"/>
      <c r="AL20" s="759"/>
      <c r="AM20" s="759"/>
      <c r="AN20" s="759"/>
      <c r="AO20" s="759"/>
      <c r="AP20" s="759"/>
      <c r="AQ20" s="759"/>
      <c r="AR20" s="759"/>
      <c r="AS20" s="759"/>
      <c r="AT20" s="759"/>
      <c r="AU20" s="760"/>
      <c r="AV20" s="760"/>
      <c r="AW20" s="760"/>
      <c r="AX20" s="760"/>
      <c r="AY20" s="761"/>
      <c r="AZ20" s="226"/>
      <c r="BA20" s="226"/>
      <c r="BB20" s="226"/>
      <c r="BC20" s="226"/>
      <c r="BD20" s="226"/>
      <c r="BE20" s="227"/>
      <c r="BF20" s="227"/>
      <c r="BG20" s="227"/>
      <c r="BH20" s="227"/>
      <c r="BI20" s="227"/>
      <c r="BJ20" s="227"/>
      <c r="BK20" s="227"/>
      <c r="BL20" s="227"/>
      <c r="BM20" s="227"/>
      <c r="BN20" s="227"/>
      <c r="BO20" s="227"/>
      <c r="BP20" s="227"/>
      <c r="BQ20" s="232">
        <v>14</v>
      </c>
      <c r="BR20" s="233"/>
      <c r="BS20" s="733"/>
      <c r="BT20" s="734"/>
      <c r="BU20" s="734"/>
      <c r="BV20" s="734"/>
      <c r="BW20" s="734"/>
      <c r="BX20" s="734"/>
      <c r="BY20" s="734"/>
      <c r="BZ20" s="734"/>
      <c r="CA20" s="734"/>
      <c r="CB20" s="734"/>
      <c r="CC20" s="734"/>
      <c r="CD20" s="734"/>
      <c r="CE20" s="734"/>
      <c r="CF20" s="734"/>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33"/>
      <c r="DW20" s="734"/>
      <c r="DX20" s="734"/>
      <c r="DY20" s="734"/>
      <c r="DZ20" s="735"/>
      <c r="EA20" s="228"/>
    </row>
    <row r="21" spans="1:131" s="229" customFormat="1" ht="26.25" customHeight="1" thickBot="1" x14ac:dyDescent="0.2">
      <c r="A21" s="232">
        <v>15</v>
      </c>
      <c r="B21" s="766"/>
      <c r="C21" s="767"/>
      <c r="D21" s="767"/>
      <c r="E21" s="767"/>
      <c r="F21" s="767"/>
      <c r="G21" s="767"/>
      <c r="H21" s="767"/>
      <c r="I21" s="767"/>
      <c r="J21" s="767"/>
      <c r="K21" s="767"/>
      <c r="L21" s="767"/>
      <c r="M21" s="767"/>
      <c r="N21" s="767"/>
      <c r="O21" s="767"/>
      <c r="P21" s="768"/>
      <c r="Q21" s="769"/>
      <c r="R21" s="770"/>
      <c r="S21" s="770"/>
      <c r="T21" s="770"/>
      <c r="U21" s="770"/>
      <c r="V21" s="770"/>
      <c r="W21" s="770"/>
      <c r="X21" s="770"/>
      <c r="Y21" s="770"/>
      <c r="Z21" s="770"/>
      <c r="AA21" s="770"/>
      <c r="AB21" s="770"/>
      <c r="AC21" s="770"/>
      <c r="AD21" s="770"/>
      <c r="AE21" s="771"/>
      <c r="AF21" s="772"/>
      <c r="AG21" s="773"/>
      <c r="AH21" s="773"/>
      <c r="AI21" s="773"/>
      <c r="AJ21" s="774"/>
      <c r="AK21" s="758"/>
      <c r="AL21" s="759"/>
      <c r="AM21" s="759"/>
      <c r="AN21" s="759"/>
      <c r="AO21" s="759"/>
      <c r="AP21" s="759"/>
      <c r="AQ21" s="759"/>
      <c r="AR21" s="759"/>
      <c r="AS21" s="759"/>
      <c r="AT21" s="759"/>
      <c r="AU21" s="760"/>
      <c r="AV21" s="760"/>
      <c r="AW21" s="760"/>
      <c r="AX21" s="760"/>
      <c r="AY21" s="761"/>
      <c r="AZ21" s="226"/>
      <c r="BA21" s="226"/>
      <c r="BB21" s="226"/>
      <c r="BC21" s="226"/>
      <c r="BD21" s="226"/>
      <c r="BE21" s="227"/>
      <c r="BF21" s="227"/>
      <c r="BG21" s="227"/>
      <c r="BH21" s="227"/>
      <c r="BI21" s="227"/>
      <c r="BJ21" s="227"/>
      <c r="BK21" s="227"/>
      <c r="BL21" s="227"/>
      <c r="BM21" s="227"/>
      <c r="BN21" s="227"/>
      <c r="BO21" s="227"/>
      <c r="BP21" s="227"/>
      <c r="BQ21" s="232">
        <v>15</v>
      </c>
      <c r="BR21" s="233"/>
      <c r="BS21" s="733"/>
      <c r="BT21" s="734"/>
      <c r="BU21" s="734"/>
      <c r="BV21" s="734"/>
      <c r="BW21" s="734"/>
      <c r="BX21" s="734"/>
      <c r="BY21" s="734"/>
      <c r="BZ21" s="734"/>
      <c r="CA21" s="734"/>
      <c r="CB21" s="734"/>
      <c r="CC21" s="734"/>
      <c r="CD21" s="734"/>
      <c r="CE21" s="734"/>
      <c r="CF21" s="734"/>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33"/>
      <c r="DW21" s="734"/>
      <c r="DX21" s="734"/>
      <c r="DY21" s="734"/>
      <c r="DZ21" s="735"/>
      <c r="EA21" s="228"/>
    </row>
    <row r="22" spans="1:131" s="229" customFormat="1" ht="26.25" customHeight="1" x14ac:dyDescent="0.15">
      <c r="A22" s="232">
        <v>16</v>
      </c>
      <c r="B22" s="766"/>
      <c r="C22" s="767"/>
      <c r="D22" s="767"/>
      <c r="E22" s="767"/>
      <c r="F22" s="767"/>
      <c r="G22" s="767"/>
      <c r="H22" s="767"/>
      <c r="I22" s="767"/>
      <c r="J22" s="767"/>
      <c r="K22" s="767"/>
      <c r="L22" s="767"/>
      <c r="M22" s="767"/>
      <c r="N22" s="767"/>
      <c r="O22" s="767"/>
      <c r="P22" s="768"/>
      <c r="Q22" s="785"/>
      <c r="R22" s="786"/>
      <c r="S22" s="786"/>
      <c r="T22" s="786"/>
      <c r="U22" s="786"/>
      <c r="V22" s="786"/>
      <c r="W22" s="786"/>
      <c r="X22" s="786"/>
      <c r="Y22" s="786"/>
      <c r="Z22" s="786"/>
      <c r="AA22" s="786"/>
      <c r="AB22" s="786"/>
      <c r="AC22" s="786"/>
      <c r="AD22" s="786"/>
      <c r="AE22" s="787"/>
      <c r="AF22" s="772"/>
      <c r="AG22" s="773"/>
      <c r="AH22" s="773"/>
      <c r="AI22" s="773"/>
      <c r="AJ22" s="774"/>
      <c r="AK22" s="788"/>
      <c r="AL22" s="789"/>
      <c r="AM22" s="789"/>
      <c r="AN22" s="789"/>
      <c r="AO22" s="789"/>
      <c r="AP22" s="789"/>
      <c r="AQ22" s="789"/>
      <c r="AR22" s="789"/>
      <c r="AS22" s="789"/>
      <c r="AT22" s="789"/>
      <c r="AU22" s="790"/>
      <c r="AV22" s="790"/>
      <c r="AW22" s="790"/>
      <c r="AX22" s="790"/>
      <c r="AY22" s="791"/>
      <c r="AZ22" s="792" t="s">
        <v>380</v>
      </c>
      <c r="BA22" s="792"/>
      <c r="BB22" s="792"/>
      <c r="BC22" s="792"/>
      <c r="BD22" s="793"/>
      <c r="BE22" s="227"/>
      <c r="BF22" s="227"/>
      <c r="BG22" s="227"/>
      <c r="BH22" s="227"/>
      <c r="BI22" s="227"/>
      <c r="BJ22" s="227"/>
      <c r="BK22" s="227"/>
      <c r="BL22" s="227"/>
      <c r="BM22" s="227"/>
      <c r="BN22" s="227"/>
      <c r="BO22" s="227"/>
      <c r="BP22" s="227"/>
      <c r="BQ22" s="232">
        <v>16</v>
      </c>
      <c r="BR22" s="233"/>
      <c r="BS22" s="733"/>
      <c r="BT22" s="734"/>
      <c r="BU22" s="734"/>
      <c r="BV22" s="734"/>
      <c r="BW22" s="734"/>
      <c r="BX22" s="734"/>
      <c r="BY22" s="734"/>
      <c r="BZ22" s="734"/>
      <c r="CA22" s="734"/>
      <c r="CB22" s="734"/>
      <c r="CC22" s="734"/>
      <c r="CD22" s="734"/>
      <c r="CE22" s="734"/>
      <c r="CF22" s="734"/>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33"/>
      <c r="DW22" s="734"/>
      <c r="DX22" s="734"/>
      <c r="DY22" s="734"/>
      <c r="DZ22" s="735"/>
      <c r="EA22" s="228"/>
    </row>
    <row r="23" spans="1:131" s="229" customFormat="1" ht="26.25" customHeight="1" thickBot="1" x14ac:dyDescent="0.2">
      <c r="A23" s="234" t="s">
        <v>381</v>
      </c>
      <c r="B23" s="775" t="s">
        <v>382</v>
      </c>
      <c r="C23" s="776"/>
      <c r="D23" s="776"/>
      <c r="E23" s="776"/>
      <c r="F23" s="776"/>
      <c r="G23" s="776"/>
      <c r="H23" s="776"/>
      <c r="I23" s="776"/>
      <c r="J23" s="776"/>
      <c r="K23" s="776"/>
      <c r="L23" s="776"/>
      <c r="M23" s="776"/>
      <c r="N23" s="776"/>
      <c r="O23" s="776"/>
      <c r="P23" s="777"/>
      <c r="Q23" s="778">
        <v>46572</v>
      </c>
      <c r="R23" s="779"/>
      <c r="S23" s="779"/>
      <c r="T23" s="779"/>
      <c r="U23" s="779"/>
      <c r="V23" s="779">
        <v>45214</v>
      </c>
      <c r="W23" s="779"/>
      <c r="X23" s="779"/>
      <c r="Y23" s="779"/>
      <c r="Z23" s="779"/>
      <c r="AA23" s="779">
        <v>1358</v>
      </c>
      <c r="AB23" s="779"/>
      <c r="AC23" s="779"/>
      <c r="AD23" s="779"/>
      <c r="AE23" s="780"/>
      <c r="AF23" s="781">
        <v>1304</v>
      </c>
      <c r="AG23" s="779"/>
      <c r="AH23" s="779"/>
      <c r="AI23" s="779"/>
      <c r="AJ23" s="782"/>
      <c r="AK23" s="783"/>
      <c r="AL23" s="784"/>
      <c r="AM23" s="784"/>
      <c r="AN23" s="784"/>
      <c r="AO23" s="784"/>
      <c r="AP23" s="779">
        <v>37772</v>
      </c>
      <c r="AQ23" s="779"/>
      <c r="AR23" s="779"/>
      <c r="AS23" s="779"/>
      <c r="AT23" s="779"/>
      <c r="AU23" s="795"/>
      <c r="AV23" s="795"/>
      <c r="AW23" s="795"/>
      <c r="AX23" s="795"/>
      <c r="AY23" s="796"/>
      <c r="AZ23" s="797" t="s">
        <v>122</v>
      </c>
      <c r="BA23" s="798"/>
      <c r="BB23" s="798"/>
      <c r="BC23" s="798"/>
      <c r="BD23" s="799"/>
      <c r="BE23" s="227"/>
      <c r="BF23" s="227"/>
      <c r="BG23" s="227"/>
      <c r="BH23" s="227"/>
      <c r="BI23" s="227"/>
      <c r="BJ23" s="227"/>
      <c r="BK23" s="227"/>
      <c r="BL23" s="227"/>
      <c r="BM23" s="227"/>
      <c r="BN23" s="227"/>
      <c r="BO23" s="227"/>
      <c r="BP23" s="227"/>
      <c r="BQ23" s="232">
        <v>17</v>
      </c>
      <c r="BR23" s="233"/>
      <c r="BS23" s="733"/>
      <c r="BT23" s="734"/>
      <c r="BU23" s="734"/>
      <c r="BV23" s="734"/>
      <c r="BW23" s="734"/>
      <c r="BX23" s="734"/>
      <c r="BY23" s="734"/>
      <c r="BZ23" s="734"/>
      <c r="CA23" s="734"/>
      <c r="CB23" s="734"/>
      <c r="CC23" s="734"/>
      <c r="CD23" s="734"/>
      <c r="CE23" s="734"/>
      <c r="CF23" s="734"/>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33"/>
      <c r="DW23" s="734"/>
      <c r="DX23" s="734"/>
      <c r="DY23" s="734"/>
      <c r="DZ23" s="735"/>
      <c r="EA23" s="228"/>
    </row>
    <row r="24" spans="1:131" s="229" customFormat="1" ht="26.25" customHeight="1" x14ac:dyDescent="0.15">
      <c r="A24" s="794" t="s">
        <v>383</v>
      </c>
      <c r="B24" s="794"/>
      <c r="C24" s="794"/>
      <c r="D24" s="794"/>
      <c r="E24" s="794"/>
      <c r="F24" s="794"/>
      <c r="G24" s="794"/>
      <c r="H24" s="794"/>
      <c r="I24" s="794"/>
      <c r="J24" s="794"/>
      <c r="K24" s="794"/>
      <c r="L24" s="794"/>
      <c r="M24" s="794"/>
      <c r="N24" s="794"/>
      <c r="O24" s="794"/>
      <c r="P24" s="794"/>
      <c r="Q24" s="794"/>
      <c r="R24" s="794"/>
      <c r="S24" s="794"/>
      <c r="T24" s="794"/>
      <c r="U24" s="794"/>
      <c r="V24" s="794"/>
      <c r="W24" s="794"/>
      <c r="X24" s="794"/>
      <c r="Y24" s="794"/>
      <c r="Z24" s="794"/>
      <c r="AA24" s="794"/>
      <c r="AB24" s="794"/>
      <c r="AC24" s="794"/>
      <c r="AD24" s="794"/>
      <c r="AE24" s="794"/>
      <c r="AF24" s="794"/>
      <c r="AG24" s="794"/>
      <c r="AH24" s="794"/>
      <c r="AI24" s="794"/>
      <c r="AJ24" s="794"/>
      <c r="AK24" s="794"/>
      <c r="AL24" s="794"/>
      <c r="AM24" s="794"/>
      <c r="AN24" s="794"/>
      <c r="AO24" s="794"/>
      <c r="AP24" s="794"/>
      <c r="AQ24" s="794"/>
      <c r="AR24" s="794"/>
      <c r="AS24" s="794"/>
      <c r="AT24" s="794"/>
      <c r="AU24" s="794"/>
      <c r="AV24" s="794"/>
      <c r="AW24" s="794"/>
      <c r="AX24" s="794"/>
      <c r="AY24" s="794"/>
      <c r="AZ24" s="226"/>
      <c r="BA24" s="226"/>
      <c r="BB24" s="226"/>
      <c r="BC24" s="226"/>
      <c r="BD24" s="226"/>
      <c r="BE24" s="227"/>
      <c r="BF24" s="227"/>
      <c r="BG24" s="227"/>
      <c r="BH24" s="227"/>
      <c r="BI24" s="227"/>
      <c r="BJ24" s="227"/>
      <c r="BK24" s="227"/>
      <c r="BL24" s="227"/>
      <c r="BM24" s="227"/>
      <c r="BN24" s="227"/>
      <c r="BO24" s="227"/>
      <c r="BP24" s="227"/>
      <c r="BQ24" s="232">
        <v>18</v>
      </c>
      <c r="BR24" s="233"/>
      <c r="BS24" s="733"/>
      <c r="BT24" s="734"/>
      <c r="BU24" s="734"/>
      <c r="BV24" s="734"/>
      <c r="BW24" s="734"/>
      <c r="BX24" s="734"/>
      <c r="BY24" s="734"/>
      <c r="BZ24" s="734"/>
      <c r="CA24" s="734"/>
      <c r="CB24" s="734"/>
      <c r="CC24" s="734"/>
      <c r="CD24" s="734"/>
      <c r="CE24" s="734"/>
      <c r="CF24" s="734"/>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33"/>
      <c r="DW24" s="734"/>
      <c r="DX24" s="734"/>
      <c r="DY24" s="734"/>
      <c r="DZ24" s="735"/>
      <c r="EA24" s="228"/>
    </row>
    <row r="25" spans="1:131" ht="26.25" customHeight="1" thickBot="1" x14ac:dyDescent="0.2">
      <c r="A25" s="712" t="s">
        <v>384</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33"/>
      <c r="BT25" s="734"/>
      <c r="BU25" s="734"/>
      <c r="BV25" s="734"/>
      <c r="BW25" s="734"/>
      <c r="BX25" s="734"/>
      <c r="BY25" s="734"/>
      <c r="BZ25" s="734"/>
      <c r="CA25" s="734"/>
      <c r="CB25" s="734"/>
      <c r="CC25" s="734"/>
      <c r="CD25" s="734"/>
      <c r="CE25" s="734"/>
      <c r="CF25" s="734"/>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33"/>
      <c r="DW25" s="734"/>
      <c r="DX25" s="734"/>
      <c r="DY25" s="734"/>
      <c r="DZ25" s="735"/>
      <c r="EA25" s="224"/>
    </row>
    <row r="26" spans="1:131" ht="26.25" customHeight="1" x14ac:dyDescent="0.15">
      <c r="A26" s="714" t="s">
        <v>359</v>
      </c>
      <c r="B26" s="715"/>
      <c r="C26" s="715"/>
      <c r="D26" s="715"/>
      <c r="E26" s="715"/>
      <c r="F26" s="715"/>
      <c r="G26" s="715"/>
      <c r="H26" s="715"/>
      <c r="I26" s="715"/>
      <c r="J26" s="715"/>
      <c r="K26" s="715"/>
      <c r="L26" s="715"/>
      <c r="M26" s="715"/>
      <c r="N26" s="715"/>
      <c r="O26" s="715"/>
      <c r="P26" s="716"/>
      <c r="Q26" s="720" t="s">
        <v>385</v>
      </c>
      <c r="R26" s="721"/>
      <c r="S26" s="721"/>
      <c r="T26" s="721"/>
      <c r="U26" s="722"/>
      <c r="V26" s="720" t="s">
        <v>386</v>
      </c>
      <c r="W26" s="721"/>
      <c r="X26" s="721"/>
      <c r="Y26" s="721"/>
      <c r="Z26" s="722"/>
      <c r="AA26" s="720" t="s">
        <v>387</v>
      </c>
      <c r="AB26" s="721"/>
      <c r="AC26" s="721"/>
      <c r="AD26" s="721"/>
      <c r="AE26" s="721"/>
      <c r="AF26" s="800" t="s">
        <v>388</v>
      </c>
      <c r="AG26" s="801"/>
      <c r="AH26" s="801"/>
      <c r="AI26" s="801"/>
      <c r="AJ26" s="802"/>
      <c r="AK26" s="721" t="s">
        <v>389</v>
      </c>
      <c r="AL26" s="721"/>
      <c r="AM26" s="721"/>
      <c r="AN26" s="721"/>
      <c r="AO26" s="722"/>
      <c r="AP26" s="720" t="s">
        <v>390</v>
      </c>
      <c r="AQ26" s="721"/>
      <c r="AR26" s="721"/>
      <c r="AS26" s="721"/>
      <c r="AT26" s="722"/>
      <c r="AU26" s="720" t="s">
        <v>391</v>
      </c>
      <c r="AV26" s="721"/>
      <c r="AW26" s="721"/>
      <c r="AX26" s="721"/>
      <c r="AY26" s="722"/>
      <c r="AZ26" s="720" t="s">
        <v>392</v>
      </c>
      <c r="BA26" s="721"/>
      <c r="BB26" s="721"/>
      <c r="BC26" s="721"/>
      <c r="BD26" s="722"/>
      <c r="BE26" s="720" t="s">
        <v>366</v>
      </c>
      <c r="BF26" s="721"/>
      <c r="BG26" s="721"/>
      <c r="BH26" s="721"/>
      <c r="BI26" s="727"/>
      <c r="BJ26" s="226"/>
      <c r="BK26" s="226"/>
      <c r="BL26" s="226"/>
      <c r="BM26" s="226"/>
      <c r="BN26" s="226"/>
      <c r="BO26" s="235"/>
      <c r="BP26" s="235"/>
      <c r="BQ26" s="232">
        <v>20</v>
      </c>
      <c r="BR26" s="233"/>
      <c r="BS26" s="733"/>
      <c r="BT26" s="734"/>
      <c r="BU26" s="734"/>
      <c r="BV26" s="734"/>
      <c r="BW26" s="734"/>
      <c r="BX26" s="734"/>
      <c r="BY26" s="734"/>
      <c r="BZ26" s="734"/>
      <c r="CA26" s="734"/>
      <c r="CB26" s="734"/>
      <c r="CC26" s="734"/>
      <c r="CD26" s="734"/>
      <c r="CE26" s="734"/>
      <c r="CF26" s="734"/>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33"/>
      <c r="DW26" s="734"/>
      <c r="DX26" s="734"/>
      <c r="DY26" s="734"/>
      <c r="DZ26" s="735"/>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3"/>
      <c r="AG27" s="804"/>
      <c r="AH27" s="804"/>
      <c r="AI27" s="804"/>
      <c r="AJ27" s="805"/>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33"/>
      <c r="BT27" s="734"/>
      <c r="BU27" s="734"/>
      <c r="BV27" s="734"/>
      <c r="BW27" s="734"/>
      <c r="BX27" s="734"/>
      <c r="BY27" s="734"/>
      <c r="BZ27" s="734"/>
      <c r="CA27" s="734"/>
      <c r="CB27" s="734"/>
      <c r="CC27" s="734"/>
      <c r="CD27" s="734"/>
      <c r="CE27" s="734"/>
      <c r="CF27" s="734"/>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33"/>
      <c r="DW27" s="734"/>
      <c r="DX27" s="734"/>
      <c r="DY27" s="734"/>
      <c r="DZ27" s="735"/>
      <c r="EA27" s="224"/>
    </row>
    <row r="28" spans="1:131" ht="26.25" customHeight="1" thickTop="1" x14ac:dyDescent="0.15">
      <c r="A28" s="236">
        <v>1</v>
      </c>
      <c r="B28" s="736" t="s">
        <v>393</v>
      </c>
      <c r="C28" s="737"/>
      <c r="D28" s="737"/>
      <c r="E28" s="737"/>
      <c r="F28" s="737"/>
      <c r="G28" s="737"/>
      <c r="H28" s="737"/>
      <c r="I28" s="737"/>
      <c r="J28" s="737"/>
      <c r="K28" s="737"/>
      <c r="L28" s="737"/>
      <c r="M28" s="737"/>
      <c r="N28" s="737"/>
      <c r="O28" s="737"/>
      <c r="P28" s="738"/>
      <c r="Q28" s="808">
        <v>9395</v>
      </c>
      <c r="R28" s="809"/>
      <c r="S28" s="809"/>
      <c r="T28" s="809"/>
      <c r="U28" s="809"/>
      <c r="V28" s="809">
        <v>9375</v>
      </c>
      <c r="W28" s="809"/>
      <c r="X28" s="809"/>
      <c r="Y28" s="809"/>
      <c r="Z28" s="809"/>
      <c r="AA28" s="809">
        <v>19</v>
      </c>
      <c r="AB28" s="809"/>
      <c r="AC28" s="809"/>
      <c r="AD28" s="809"/>
      <c r="AE28" s="810"/>
      <c r="AF28" s="811">
        <v>19</v>
      </c>
      <c r="AG28" s="809"/>
      <c r="AH28" s="809"/>
      <c r="AI28" s="809"/>
      <c r="AJ28" s="812"/>
      <c r="AK28" s="813">
        <v>857</v>
      </c>
      <c r="AL28" s="814"/>
      <c r="AM28" s="814"/>
      <c r="AN28" s="814"/>
      <c r="AO28" s="814"/>
      <c r="AP28" s="814" t="s">
        <v>550</v>
      </c>
      <c r="AQ28" s="814"/>
      <c r="AR28" s="814"/>
      <c r="AS28" s="814"/>
      <c r="AT28" s="814"/>
      <c r="AU28" s="814" t="s">
        <v>550</v>
      </c>
      <c r="AV28" s="814"/>
      <c r="AW28" s="814"/>
      <c r="AX28" s="814"/>
      <c r="AY28" s="814"/>
      <c r="AZ28" s="815" t="s">
        <v>550</v>
      </c>
      <c r="BA28" s="815"/>
      <c r="BB28" s="815"/>
      <c r="BC28" s="815"/>
      <c r="BD28" s="815"/>
      <c r="BE28" s="806"/>
      <c r="BF28" s="806"/>
      <c r="BG28" s="806"/>
      <c r="BH28" s="806"/>
      <c r="BI28" s="807"/>
      <c r="BJ28" s="226"/>
      <c r="BK28" s="226"/>
      <c r="BL28" s="226"/>
      <c r="BM28" s="226"/>
      <c r="BN28" s="226"/>
      <c r="BO28" s="235"/>
      <c r="BP28" s="235"/>
      <c r="BQ28" s="232">
        <v>22</v>
      </c>
      <c r="BR28" s="233"/>
      <c r="BS28" s="733"/>
      <c r="BT28" s="734"/>
      <c r="BU28" s="734"/>
      <c r="BV28" s="734"/>
      <c r="BW28" s="734"/>
      <c r="BX28" s="734"/>
      <c r="BY28" s="734"/>
      <c r="BZ28" s="734"/>
      <c r="CA28" s="734"/>
      <c r="CB28" s="734"/>
      <c r="CC28" s="734"/>
      <c r="CD28" s="734"/>
      <c r="CE28" s="734"/>
      <c r="CF28" s="734"/>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33"/>
      <c r="DW28" s="734"/>
      <c r="DX28" s="734"/>
      <c r="DY28" s="734"/>
      <c r="DZ28" s="735"/>
      <c r="EA28" s="224"/>
    </row>
    <row r="29" spans="1:131" ht="26.25" customHeight="1" x14ac:dyDescent="0.15">
      <c r="A29" s="236">
        <v>2</v>
      </c>
      <c r="B29" s="766" t="s">
        <v>394</v>
      </c>
      <c r="C29" s="767"/>
      <c r="D29" s="767"/>
      <c r="E29" s="767"/>
      <c r="F29" s="767"/>
      <c r="G29" s="767"/>
      <c r="H29" s="767"/>
      <c r="I29" s="767"/>
      <c r="J29" s="767"/>
      <c r="K29" s="767"/>
      <c r="L29" s="767"/>
      <c r="M29" s="767"/>
      <c r="N29" s="767"/>
      <c r="O29" s="767"/>
      <c r="P29" s="768"/>
      <c r="Q29" s="769">
        <v>7565</v>
      </c>
      <c r="R29" s="770"/>
      <c r="S29" s="770"/>
      <c r="T29" s="770"/>
      <c r="U29" s="770"/>
      <c r="V29" s="770">
        <v>7437</v>
      </c>
      <c r="W29" s="770"/>
      <c r="X29" s="770"/>
      <c r="Y29" s="770"/>
      <c r="Z29" s="770"/>
      <c r="AA29" s="770">
        <v>128</v>
      </c>
      <c r="AB29" s="770"/>
      <c r="AC29" s="770"/>
      <c r="AD29" s="770"/>
      <c r="AE29" s="771"/>
      <c r="AF29" s="772">
        <v>128</v>
      </c>
      <c r="AG29" s="773"/>
      <c r="AH29" s="773"/>
      <c r="AI29" s="773"/>
      <c r="AJ29" s="774"/>
      <c r="AK29" s="820">
        <v>1322</v>
      </c>
      <c r="AL29" s="816"/>
      <c r="AM29" s="816"/>
      <c r="AN29" s="816"/>
      <c r="AO29" s="816"/>
      <c r="AP29" s="816" t="s">
        <v>550</v>
      </c>
      <c r="AQ29" s="816"/>
      <c r="AR29" s="816"/>
      <c r="AS29" s="816"/>
      <c r="AT29" s="816"/>
      <c r="AU29" s="816" t="s">
        <v>550</v>
      </c>
      <c r="AV29" s="816"/>
      <c r="AW29" s="816"/>
      <c r="AX29" s="816"/>
      <c r="AY29" s="816"/>
      <c r="AZ29" s="817" t="s">
        <v>550</v>
      </c>
      <c r="BA29" s="817"/>
      <c r="BB29" s="817"/>
      <c r="BC29" s="817"/>
      <c r="BD29" s="817"/>
      <c r="BE29" s="818"/>
      <c r="BF29" s="818"/>
      <c r="BG29" s="818"/>
      <c r="BH29" s="818"/>
      <c r="BI29" s="819"/>
      <c r="BJ29" s="226"/>
      <c r="BK29" s="226"/>
      <c r="BL29" s="226"/>
      <c r="BM29" s="226"/>
      <c r="BN29" s="226"/>
      <c r="BO29" s="235"/>
      <c r="BP29" s="235"/>
      <c r="BQ29" s="232">
        <v>23</v>
      </c>
      <c r="BR29" s="233"/>
      <c r="BS29" s="733"/>
      <c r="BT29" s="734"/>
      <c r="BU29" s="734"/>
      <c r="BV29" s="734"/>
      <c r="BW29" s="734"/>
      <c r="BX29" s="734"/>
      <c r="BY29" s="734"/>
      <c r="BZ29" s="734"/>
      <c r="CA29" s="734"/>
      <c r="CB29" s="734"/>
      <c r="CC29" s="734"/>
      <c r="CD29" s="734"/>
      <c r="CE29" s="734"/>
      <c r="CF29" s="734"/>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33"/>
      <c r="DW29" s="734"/>
      <c r="DX29" s="734"/>
      <c r="DY29" s="734"/>
      <c r="DZ29" s="735"/>
      <c r="EA29" s="224"/>
    </row>
    <row r="30" spans="1:131" ht="26.25" customHeight="1" x14ac:dyDescent="0.15">
      <c r="A30" s="236">
        <v>3</v>
      </c>
      <c r="B30" s="766" t="s">
        <v>395</v>
      </c>
      <c r="C30" s="767"/>
      <c r="D30" s="767"/>
      <c r="E30" s="767"/>
      <c r="F30" s="767"/>
      <c r="G30" s="767"/>
      <c r="H30" s="767"/>
      <c r="I30" s="767"/>
      <c r="J30" s="767"/>
      <c r="K30" s="767"/>
      <c r="L30" s="767"/>
      <c r="M30" s="767"/>
      <c r="N30" s="767"/>
      <c r="O30" s="767"/>
      <c r="P30" s="768"/>
      <c r="Q30" s="769">
        <v>1464</v>
      </c>
      <c r="R30" s="770"/>
      <c r="S30" s="770"/>
      <c r="T30" s="770"/>
      <c r="U30" s="770"/>
      <c r="V30" s="770">
        <v>1429</v>
      </c>
      <c r="W30" s="770"/>
      <c r="X30" s="770"/>
      <c r="Y30" s="770"/>
      <c r="Z30" s="770"/>
      <c r="AA30" s="770">
        <v>35</v>
      </c>
      <c r="AB30" s="770"/>
      <c r="AC30" s="770"/>
      <c r="AD30" s="770"/>
      <c r="AE30" s="771"/>
      <c r="AF30" s="772">
        <v>35</v>
      </c>
      <c r="AG30" s="773"/>
      <c r="AH30" s="773"/>
      <c r="AI30" s="773"/>
      <c r="AJ30" s="774"/>
      <c r="AK30" s="820">
        <v>370</v>
      </c>
      <c r="AL30" s="816"/>
      <c r="AM30" s="816"/>
      <c r="AN30" s="816"/>
      <c r="AO30" s="816"/>
      <c r="AP30" s="816" t="s">
        <v>550</v>
      </c>
      <c r="AQ30" s="816"/>
      <c r="AR30" s="816"/>
      <c r="AS30" s="816"/>
      <c r="AT30" s="816"/>
      <c r="AU30" s="816" t="s">
        <v>550</v>
      </c>
      <c r="AV30" s="816"/>
      <c r="AW30" s="816"/>
      <c r="AX30" s="816"/>
      <c r="AY30" s="816"/>
      <c r="AZ30" s="817" t="s">
        <v>550</v>
      </c>
      <c r="BA30" s="817"/>
      <c r="BB30" s="817"/>
      <c r="BC30" s="817"/>
      <c r="BD30" s="817"/>
      <c r="BE30" s="818"/>
      <c r="BF30" s="818"/>
      <c r="BG30" s="818"/>
      <c r="BH30" s="818"/>
      <c r="BI30" s="819"/>
      <c r="BJ30" s="226"/>
      <c r="BK30" s="226"/>
      <c r="BL30" s="226"/>
      <c r="BM30" s="226"/>
      <c r="BN30" s="226"/>
      <c r="BO30" s="235"/>
      <c r="BP30" s="235"/>
      <c r="BQ30" s="232">
        <v>24</v>
      </c>
      <c r="BR30" s="233"/>
      <c r="BS30" s="733"/>
      <c r="BT30" s="734"/>
      <c r="BU30" s="734"/>
      <c r="BV30" s="734"/>
      <c r="BW30" s="734"/>
      <c r="BX30" s="734"/>
      <c r="BY30" s="734"/>
      <c r="BZ30" s="734"/>
      <c r="CA30" s="734"/>
      <c r="CB30" s="734"/>
      <c r="CC30" s="734"/>
      <c r="CD30" s="734"/>
      <c r="CE30" s="734"/>
      <c r="CF30" s="734"/>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33"/>
      <c r="DW30" s="734"/>
      <c r="DX30" s="734"/>
      <c r="DY30" s="734"/>
      <c r="DZ30" s="735"/>
      <c r="EA30" s="224"/>
    </row>
    <row r="31" spans="1:131" ht="26.25" customHeight="1" x14ac:dyDescent="0.15">
      <c r="A31" s="236">
        <v>4</v>
      </c>
      <c r="B31" s="766" t="s">
        <v>396</v>
      </c>
      <c r="C31" s="767"/>
      <c r="D31" s="767"/>
      <c r="E31" s="767"/>
      <c r="F31" s="767"/>
      <c r="G31" s="767"/>
      <c r="H31" s="767"/>
      <c r="I31" s="767"/>
      <c r="J31" s="767"/>
      <c r="K31" s="767"/>
      <c r="L31" s="767"/>
      <c r="M31" s="767"/>
      <c r="N31" s="767"/>
      <c r="O31" s="767"/>
      <c r="P31" s="768"/>
      <c r="Q31" s="769">
        <v>1729</v>
      </c>
      <c r="R31" s="770"/>
      <c r="S31" s="770"/>
      <c r="T31" s="770"/>
      <c r="U31" s="770"/>
      <c r="V31" s="770">
        <v>1527</v>
      </c>
      <c r="W31" s="770"/>
      <c r="X31" s="770"/>
      <c r="Y31" s="770"/>
      <c r="Z31" s="770"/>
      <c r="AA31" s="770">
        <v>202</v>
      </c>
      <c r="AB31" s="770"/>
      <c r="AC31" s="770"/>
      <c r="AD31" s="770"/>
      <c r="AE31" s="771"/>
      <c r="AF31" s="772">
        <v>2623</v>
      </c>
      <c r="AG31" s="773"/>
      <c r="AH31" s="773"/>
      <c r="AI31" s="773"/>
      <c r="AJ31" s="774"/>
      <c r="AK31" s="820">
        <v>234</v>
      </c>
      <c r="AL31" s="816"/>
      <c r="AM31" s="816"/>
      <c r="AN31" s="816"/>
      <c r="AO31" s="816"/>
      <c r="AP31" s="816">
        <v>6229</v>
      </c>
      <c r="AQ31" s="816"/>
      <c r="AR31" s="816"/>
      <c r="AS31" s="816"/>
      <c r="AT31" s="816"/>
      <c r="AU31" s="816">
        <v>897</v>
      </c>
      <c r="AV31" s="816"/>
      <c r="AW31" s="816"/>
      <c r="AX31" s="816"/>
      <c r="AY31" s="816"/>
      <c r="AZ31" s="817" t="s">
        <v>550</v>
      </c>
      <c r="BA31" s="817"/>
      <c r="BB31" s="817"/>
      <c r="BC31" s="817"/>
      <c r="BD31" s="817"/>
      <c r="BE31" s="818" t="s">
        <v>397</v>
      </c>
      <c r="BF31" s="818"/>
      <c r="BG31" s="818"/>
      <c r="BH31" s="818"/>
      <c r="BI31" s="819"/>
      <c r="BJ31" s="226"/>
      <c r="BK31" s="226"/>
      <c r="BL31" s="226"/>
      <c r="BM31" s="226"/>
      <c r="BN31" s="226"/>
      <c r="BO31" s="235"/>
      <c r="BP31" s="235"/>
      <c r="BQ31" s="232">
        <v>25</v>
      </c>
      <c r="BR31" s="233"/>
      <c r="BS31" s="733"/>
      <c r="BT31" s="734"/>
      <c r="BU31" s="734"/>
      <c r="BV31" s="734"/>
      <c r="BW31" s="734"/>
      <c r="BX31" s="734"/>
      <c r="BY31" s="734"/>
      <c r="BZ31" s="734"/>
      <c r="CA31" s="734"/>
      <c r="CB31" s="734"/>
      <c r="CC31" s="734"/>
      <c r="CD31" s="734"/>
      <c r="CE31" s="734"/>
      <c r="CF31" s="734"/>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33"/>
      <c r="DW31" s="734"/>
      <c r="DX31" s="734"/>
      <c r="DY31" s="734"/>
      <c r="DZ31" s="735"/>
      <c r="EA31" s="224"/>
    </row>
    <row r="32" spans="1:131" ht="26.25" customHeight="1" x14ac:dyDescent="0.15">
      <c r="A32" s="236">
        <v>5</v>
      </c>
      <c r="B32" s="766" t="s">
        <v>398</v>
      </c>
      <c r="C32" s="767"/>
      <c r="D32" s="767"/>
      <c r="E32" s="767"/>
      <c r="F32" s="767"/>
      <c r="G32" s="767"/>
      <c r="H32" s="767"/>
      <c r="I32" s="767"/>
      <c r="J32" s="767"/>
      <c r="K32" s="767"/>
      <c r="L32" s="767"/>
      <c r="M32" s="767"/>
      <c r="N32" s="767"/>
      <c r="O32" s="767"/>
      <c r="P32" s="768"/>
      <c r="Q32" s="769">
        <v>2969</v>
      </c>
      <c r="R32" s="770"/>
      <c r="S32" s="770"/>
      <c r="T32" s="770"/>
      <c r="U32" s="770"/>
      <c r="V32" s="770">
        <v>2690</v>
      </c>
      <c r="W32" s="770"/>
      <c r="X32" s="770"/>
      <c r="Y32" s="770"/>
      <c r="Z32" s="770"/>
      <c r="AA32" s="770">
        <v>278</v>
      </c>
      <c r="AB32" s="770"/>
      <c r="AC32" s="770"/>
      <c r="AD32" s="770"/>
      <c r="AE32" s="771"/>
      <c r="AF32" s="772">
        <v>930</v>
      </c>
      <c r="AG32" s="773"/>
      <c r="AH32" s="773"/>
      <c r="AI32" s="773"/>
      <c r="AJ32" s="774"/>
      <c r="AK32" s="820">
        <v>963</v>
      </c>
      <c r="AL32" s="816"/>
      <c r="AM32" s="816"/>
      <c r="AN32" s="816"/>
      <c r="AO32" s="816"/>
      <c r="AP32" s="816">
        <v>14817</v>
      </c>
      <c r="AQ32" s="816"/>
      <c r="AR32" s="816"/>
      <c r="AS32" s="816"/>
      <c r="AT32" s="816"/>
      <c r="AU32" s="816">
        <v>8372</v>
      </c>
      <c r="AV32" s="816"/>
      <c r="AW32" s="816"/>
      <c r="AX32" s="816"/>
      <c r="AY32" s="816"/>
      <c r="AZ32" s="817" t="s">
        <v>550</v>
      </c>
      <c r="BA32" s="817"/>
      <c r="BB32" s="817"/>
      <c r="BC32" s="817"/>
      <c r="BD32" s="817"/>
      <c r="BE32" s="818" t="s">
        <v>397</v>
      </c>
      <c r="BF32" s="818"/>
      <c r="BG32" s="818"/>
      <c r="BH32" s="818"/>
      <c r="BI32" s="819"/>
      <c r="BJ32" s="226"/>
      <c r="BK32" s="226"/>
      <c r="BL32" s="226"/>
      <c r="BM32" s="226"/>
      <c r="BN32" s="226"/>
      <c r="BO32" s="235"/>
      <c r="BP32" s="235"/>
      <c r="BQ32" s="232">
        <v>26</v>
      </c>
      <c r="BR32" s="233"/>
      <c r="BS32" s="733"/>
      <c r="BT32" s="734"/>
      <c r="BU32" s="734"/>
      <c r="BV32" s="734"/>
      <c r="BW32" s="734"/>
      <c r="BX32" s="734"/>
      <c r="BY32" s="734"/>
      <c r="BZ32" s="734"/>
      <c r="CA32" s="734"/>
      <c r="CB32" s="734"/>
      <c r="CC32" s="734"/>
      <c r="CD32" s="734"/>
      <c r="CE32" s="734"/>
      <c r="CF32" s="734"/>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33"/>
      <c r="DW32" s="734"/>
      <c r="DX32" s="734"/>
      <c r="DY32" s="734"/>
      <c r="DZ32" s="735"/>
      <c r="EA32" s="224"/>
    </row>
    <row r="33" spans="1:131" ht="26.25" customHeight="1" x14ac:dyDescent="0.15">
      <c r="A33" s="236">
        <v>6</v>
      </c>
      <c r="B33" s="766" t="s">
        <v>143</v>
      </c>
      <c r="C33" s="767"/>
      <c r="D33" s="767"/>
      <c r="E33" s="767"/>
      <c r="F33" s="767"/>
      <c r="G33" s="767"/>
      <c r="H33" s="767"/>
      <c r="I33" s="767"/>
      <c r="J33" s="767"/>
      <c r="K33" s="767"/>
      <c r="L33" s="767"/>
      <c r="M33" s="767"/>
      <c r="N33" s="767"/>
      <c r="O33" s="767"/>
      <c r="P33" s="768"/>
      <c r="Q33" s="769">
        <v>3522</v>
      </c>
      <c r="R33" s="770"/>
      <c r="S33" s="770"/>
      <c r="T33" s="770"/>
      <c r="U33" s="770"/>
      <c r="V33" s="770">
        <v>3454</v>
      </c>
      <c r="W33" s="770"/>
      <c r="X33" s="770"/>
      <c r="Y33" s="770"/>
      <c r="Z33" s="770"/>
      <c r="AA33" s="770">
        <v>68</v>
      </c>
      <c r="AB33" s="770"/>
      <c r="AC33" s="770"/>
      <c r="AD33" s="770"/>
      <c r="AE33" s="771"/>
      <c r="AF33" s="772">
        <v>-13</v>
      </c>
      <c r="AG33" s="773"/>
      <c r="AH33" s="773"/>
      <c r="AI33" s="773"/>
      <c r="AJ33" s="774"/>
      <c r="AK33" s="820">
        <v>650</v>
      </c>
      <c r="AL33" s="816"/>
      <c r="AM33" s="816"/>
      <c r="AN33" s="816"/>
      <c r="AO33" s="816"/>
      <c r="AP33" s="816">
        <v>2242</v>
      </c>
      <c r="AQ33" s="816"/>
      <c r="AR33" s="816"/>
      <c r="AS33" s="816"/>
      <c r="AT33" s="816"/>
      <c r="AU33" s="816">
        <v>982</v>
      </c>
      <c r="AV33" s="816"/>
      <c r="AW33" s="816"/>
      <c r="AX33" s="816"/>
      <c r="AY33" s="816"/>
      <c r="AZ33" s="817">
        <v>0.4</v>
      </c>
      <c r="BA33" s="817"/>
      <c r="BB33" s="817"/>
      <c r="BC33" s="817"/>
      <c r="BD33" s="817"/>
      <c r="BE33" s="818" t="s">
        <v>397</v>
      </c>
      <c r="BF33" s="818"/>
      <c r="BG33" s="818"/>
      <c r="BH33" s="818"/>
      <c r="BI33" s="819"/>
      <c r="BJ33" s="226"/>
      <c r="BK33" s="226"/>
      <c r="BL33" s="226"/>
      <c r="BM33" s="226"/>
      <c r="BN33" s="226"/>
      <c r="BO33" s="235"/>
      <c r="BP33" s="235"/>
      <c r="BQ33" s="232">
        <v>27</v>
      </c>
      <c r="BR33" s="233"/>
      <c r="BS33" s="733"/>
      <c r="BT33" s="734"/>
      <c r="BU33" s="734"/>
      <c r="BV33" s="734"/>
      <c r="BW33" s="734"/>
      <c r="BX33" s="734"/>
      <c r="BY33" s="734"/>
      <c r="BZ33" s="734"/>
      <c r="CA33" s="734"/>
      <c r="CB33" s="734"/>
      <c r="CC33" s="734"/>
      <c r="CD33" s="734"/>
      <c r="CE33" s="734"/>
      <c r="CF33" s="734"/>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33"/>
      <c r="DW33" s="734"/>
      <c r="DX33" s="734"/>
      <c r="DY33" s="734"/>
      <c r="DZ33" s="735"/>
      <c r="EA33" s="224"/>
    </row>
    <row r="34" spans="1:131" ht="26.25" customHeight="1" x14ac:dyDescent="0.15">
      <c r="A34" s="236">
        <v>7</v>
      </c>
      <c r="B34" s="766"/>
      <c r="C34" s="767"/>
      <c r="D34" s="767"/>
      <c r="E34" s="767"/>
      <c r="F34" s="767"/>
      <c r="G34" s="767"/>
      <c r="H34" s="767"/>
      <c r="I34" s="767"/>
      <c r="J34" s="767"/>
      <c r="K34" s="767"/>
      <c r="L34" s="767"/>
      <c r="M34" s="767"/>
      <c r="N34" s="767"/>
      <c r="O34" s="767"/>
      <c r="P34" s="768"/>
      <c r="Q34" s="769"/>
      <c r="R34" s="770"/>
      <c r="S34" s="770"/>
      <c r="T34" s="770"/>
      <c r="U34" s="770"/>
      <c r="V34" s="770"/>
      <c r="W34" s="770"/>
      <c r="X34" s="770"/>
      <c r="Y34" s="770"/>
      <c r="Z34" s="770"/>
      <c r="AA34" s="770"/>
      <c r="AB34" s="770"/>
      <c r="AC34" s="770"/>
      <c r="AD34" s="770"/>
      <c r="AE34" s="771"/>
      <c r="AF34" s="772"/>
      <c r="AG34" s="773"/>
      <c r="AH34" s="773"/>
      <c r="AI34" s="773"/>
      <c r="AJ34" s="774"/>
      <c r="AK34" s="820"/>
      <c r="AL34" s="816"/>
      <c r="AM34" s="816"/>
      <c r="AN34" s="816"/>
      <c r="AO34" s="816"/>
      <c r="AP34" s="816"/>
      <c r="AQ34" s="816"/>
      <c r="AR34" s="816"/>
      <c r="AS34" s="816"/>
      <c r="AT34" s="816"/>
      <c r="AU34" s="816"/>
      <c r="AV34" s="816"/>
      <c r="AW34" s="816"/>
      <c r="AX34" s="816"/>
      <c r="AY34" s="816"/>
      <c r="AZ34" s="817"/>
      <c r="BA34" s="817"/>
      <c r="BB34" s="817"/>
      <c r="BC34" s="817"/>
      <c r="BD34" s="817"/>
      <c r="BE34" s="818"/>
      <c r="BF34" s="818"/>
      <c r="BG34" s="818"/>
      <c r="BH34" s="818"/>
      <c r="BI34" s="819"/>
      <c r="BJ34" s="226"/>
      <c r="BK34" s="226"/>
      <c r="BL34" s="226"/>
      <c r="BM34" s="226"/>
      <c r="BN34" s="226"/>
      <c r="BO34" s="235"/>
      <c r="BP34" s="235"/>
      <c r="BQ34" s="232">
        <v>28</v>
      </c>
      <c r="BR34" s="233"/>
      <c r="BS34" s="733"/>
      <c r="BT34" s="734"/>
      <c r="BU34" s="734"/>
      <c r="BV34" s="734"/>
      <c r="BW34" s="734"/>
      <c r="BX34" s="734"/>
      <c r="BY34" s="734"/>
      <c r="BZ34" s="734"/>
      <c r="CA34" s="734"/>
      <c r="CB34" s="734"/>
      <c r="CC34" s="734"/>
      <c r="CD34" s="734"/>
      <c r="CE34" s="734"/>
      <c r="CF34" s="734"/>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33"/>
      <c r="DW34" s="734"/>
      <c r="DX34" s="734"/>
      <c r="DY34" s="734"/>
      <c r="DZ34" s="735"/>
      <c r="EA34" s="224"/>
    </row>
    <row r="35" spans="1:131" ht="26.25" customHeight="1" x14ac:dyDescent="0.15">
      <c r="A35" s="236">
        <v>8</v>
      </c>
      <c r="B35" s="766"/>
      <c r="C35" s="767"/>
      <c r="D35" s="767"/>
      <c r="E35" s="767"/>
      <c r="F35" s="767"/>
      <c r="G35" s="767"/>
      <c r="H35" s="767"/>
      <c r="I35" s="767"/>
      <c r="J35" s="767"/>
      <c r="K35" s="767"/>
      <c r="L35" s="767"/>
      <c r="M35" s="767"/>
      <c r="N35" s="767"/>
      <c r="O35" s="767"/>
      <c r="P35" s="768"/>
      <c r="Q35" s="769"/>
      <c r="R35" s="770"/>
      <c r="S35" s="770"/>
      <c r="T35" s="770"/>
      <c r="U35" s="770"/>
      <c r="V35" s="770"/>
      <c r="W35" s="770"/>
      <c r="X35" s="770"/>
      <c r="Y35" s="770"/>
      <c r="Z35" s="770"/>
      <c r="AA35" s="770"/>
      <c r="AB35" s="770"/>
      <c r="AC35" s="770"/>
      <c r="AD35" s="770"/>
      <c r="AE35" s="771"/>
      <c r="AF35" s="772"/>
      <c r="AG35" s="773"/>
      <c r="AH35" s="773"/>
      <c r="AI35" s="773"/>
      <c r="AJ35" s="774"/>
      <c r="AK35" s="820"/>
      <c r="AL35" s="816"/>
      <c r="AM35" s="816"/>
      <c r="AN35" s="816"/>
      <c r="AO35" s="816"/>
      <c r="AP35" s="816"/>
      <c r="AQ35" s="816"/>
      <c r="AR35" s="816"/>
      <c r="AS35" s="816"/>
      <c r="AT35" s="816"/>
      <c r="AU35" s="816"/>
      <c r="AV35" s="816"/>
      <c r="AW35" s="816"/>
      <c r="AX35" s="816"/>
      <c r="AY35" s="816"/>
      <c r="AZ35" s="817"/>
      <c r="BA35" s="817"/>
      <c r="BB35" s="817"/>
      <c r="BC35" s="817"/>
      <c r="BD35" s="817"/>
      <c r="BE35" s="818"/>
      <c r="BF35" s="818"/>
      <c r="BG35" s="818"/>
      <c r="BH35" s="818"/>
      <c r="BI35" s="819"/>
      <c r="BJ35" s="226"/>
      <c r="BK35" s="226"/>
      <c r="BL35" s="226"/>
      <c r="BM35" s="226"/>
      <c r="BN35" s="226"/>
      <c r="BO35" s="235"/>
      <c r="BP35" s="235"/>
      <c r="BQ35" s="232">
        <v>29</v>
      </c>
      <c r="BR35" s="233"/>
      <c r="BS35" s="733"/>
      <c r="BT35" s="734"/>
      <c r="BU35" s="734"/>
      <c r="BV35" s="734"/>
      <c r="BW35" s="734"/>
      <c r="BX35" s="734"/>
      <c r="BY35" s="734"/>
      <c r="BZ35" s="734"/>
      <c r="CA35" s="734"/>
      <c r="CB35" s="734"/>
      <c r="CC35" s="734"/>
      <c r="CD35" s="734"/>
      <c r="CE35" s="734"/>
      <c r="CF35" s="734"/>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33"/>
      <c r="DW35" s="734"/>
      <c r="DX35" s="734"/>
      <c r="DY35" s="734"/>
      <c r="DZ35" s="735"/>
      <c r="EA35" s="224"/>
    </row>
    <row r="36" spans="1:131" ht="26.25" customHeight="1" x14ac:dyDescent="0.15">
      <c r="A36" s="236">
        <v>9</v>
      </c>
      <c r="B36" s="766"/>
      <c r="C36" s="767"/>
      <c r="D36" s="767"/>
      <c r="E36" s="767"/>
      <c r="F36" s="767"/>
      <c r="G36" s="767"/>
      <c r="H36" s="767"/>
      <c r="I36" s="767"/>
      <c r="J36" s="767"/>
      <c r="K36" s="767"/>
      <c r="L36" s="767"/>
      <c r="M36" s="767"/>
      <c r="N36" s="767"/>
      <c r="O36" s="767"/>
      <c r="P36" s="768"/>
      <c r="Q36" s="769"/>
      <c r="R36" s="770"/>
      <c r="S36" s="770"/>
      <c r="T36" s="770"/>
      <c r="U36" s="770"/>
      <c r="V36" s="770"/>
      <c r="W36" s="770"/>
      <c r="X36" s="770"/>
      <c r="Y36" s="770"/>
      <c r="Z36" s="770"/>
      <c r="AA36" s="770"/>
      <c r="AB36" s="770"/>
      <c r="AC36" s="770"/>
      <c r="AD36" s="770"/>
      <c r="AE36" s="771"/>
      <c r="AF36" s="772"/>
      <c r="AG36" s="773"/>
      <c r="AH36" s="773"/>
      <c r="AI36" s="773"/>
      <c r="AJ36" s="774"/>
      <c r="AK36" s="820"/>
      <c r="AL36" s="816"/>
      <c r="AM36" s="816"/>
      <c r="AN36" s="816"/>
      <c r="AO36" s="816"/>
      <c r="AP36" s="816"/>
      <c r="AQ36" s="816"/>
      <c r="AR36" s="816"/>
      <c r="AS36" s="816"/>
      <c r="AT36" s="816"/>
      <c r="AU36" s="816"/>
      <c r="AV36" s="816"/>
      <c r="AW36" s="816"/>
      <c r="AX36" s="816"/>
      <c r="AY36" s="816"/>
      <c r="AZ36" s="817"/>
      <c r="BA36" s="817"/>
      <c r="BB36" s="817"/>
      <c r="BC36" s="817"/>
      <c r="BD36" s="817"/>
      <c r="BE36" s="818"/>
      <c r="BF36" s="818"/>
      <c r="BG36" s="818"/>
      <c r="BH36" s="818"/>
      <c r="BI36" s="819"/>
      <c r="BJ36" s="226"/>
      <c r="BK36" s="226"/>
      <c r="BL36" s="226"/>
      <c r="BM36" s="226"/>
      <c r="BN36" s="226"/>
      <c r="BO36" s="235"/>
      <c r="BP36" s="235"/>
      <c r="BQ36" s="232">
        <v>30</v>
      </c>
      <c r="BR36" s="233"/>
      <c r="BS36" s="733"/>
      <c r="BT36" s="734"/>
      <c r="BU36" s="734"/>
      <c r="BV36" s="734"/>
      <c r="BW36" s="734"/>
      <c r="BX36" s="734"/>
      <c r="BY36" s="734"/>
      <c r="BZ36" s="734"/>
      <c r="CA36" s="734"/>
      <c r="CB36" s="734"/>
      <c r="CC36" s="734"/>
      <c r="CD36" s="734"/>
      <c r="CE36" s="734"/>
      <c r="CF36" s="734"/>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33"/>
      <c r="DW36" s="734"/>
      <c r="DX36" s="734"/>
      <c r="DY36" s="734"/>
      <c r="DZ36" s="735"/>
      <c r="EA36" s="224"/>
    </row>
    <row r="37" spans="1:131" ht="26.25" customHeight="1" x14ac:dyDescent="0.15">
      <c r="A37" s="236">
        <v>10</v>
      </c>
      <c r="B37" s="766"/>
      <c r="C37" s="767"/>
      <c r="D37" s="767"/>
      <c r="E37" s="767"/>
      <c r="F37" s="767"/>
      <c r="G37" s="767"/>
      <c r="H37" s="767"/>
      <c r="I37" s="767"/>
      <c r="J37" s="767"/>
      <c r="K37" s="767"/>
      <c r="L37" s="767"/>
      <c r="M37" s="767"/>
      <c r="N37" s="767"/>
      <c r="O37" s="767"/>
      <c r="P37" s="768"/>
      <c r="Q37" s="769"/>
      <c r="R37" s="770"/>
      <c r="S37" s="770"/>
      <c r="T37" s="770"/>
      <c r="U37" s="770"/>
      <c r="V37" s="770"/>
      <c r="W37" s="770"/>
      <c r="X37" s="770"/>
      <c r="Y37" s="770"/>
      <c r="Z37" s="770"/>
      <c r="AA37" s="770"/>
      <c r="AB37" s="770"/>
      <c r="AC37" s="770"/>
      <c r="AD37" s="770"/>
      <c r="AE37" s="771"/>
      <c r="AF37" s="772"/>
      <c r="AG37" s="773"/>
      <c r="AH37" s="773"/>
      <c r="AI37" s="773"/>
      <c r="AJ37" s="774"/>
      <c r="AK37" s="820"/>
      <c r="AL37" s="816"/>
      <c r="AM37" s="816"/>
      <c r="AN37" s="816"/>
      <c r="AO37" s="816"/>
      <c r="AP37" s="816"/>
      <c r="AQ37" s="816"/>
      <c r="AR37" s="816"/>
      <c r="AS37" s="816"/>
      <c r="AT37" s="816"/>
      <c r="AU37" s="816"/>
      <c r="AV37" s="816"/>
      <c r="AW37" s="816"/>
      <c r="AX37" s="816"/>
      <c r="AY37" s="816"/>
      <c r="AZ37" s="817"/>
      <c r="BA37" s="817"/>
      <c r="BB37" s="817"/>
      <c r="BC37" s="817"/>
      <c r="BD37" s="817"/>
      <c r="BE37" s="818"/>
      <c r="BF37" s="818"/>
      <c r="BG37" s="818"/>
      <c r="BH37" s="818"/>
      <c r="BI37" s="819"/>
      <c r="BJ37" s="226"/>
      <c r="BK37" s="226"/>
      <c r="BL37" s="226"/>
      <c r="BM37" s="226"/>
      <c r="BN37" s="226"/>
      <c r="BO37" s="235"/>
      <c r="BP37" s="235"/>
      <c r="BQ37" s="232">
        <v>31</v>
      </c>
      <c r="BR37" s="233"/>
      <c r="BS37" s="733"/>
      <c r="BT37" s="734"/>
      <c r="BU37" s="734"/>
      <c r="BV37" s="734"/>
      <c r="BW37" s="734"/>
      <c r="BX37" s="734"/>
      <c r="BY37" s="734"/>
      <c r="BZ37" s="734"/>
      <c r="CA37" s="734"/>
      <c r="CB37" s="734"/>
      <c r="CC37" s="734"/>
      <c r="CD37" s="734"/>
      <c r="CE37" s="734"/>
      <c r="CF37" s="734"/>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33"/>
      <c r="DW37" s="734"/>
      <c r="DX37" s="734"/>
      <c r="DY37" s="734"/>
      <c r="DZ37" s="735"/>
      <c r="EA37" s="224"/>
    </row>
    <row r="38" spans="1:131" ht="26.25" customHeight="1" x14ac:dyDescent="0.15">
      <c r="A38" s="236">
        <v>11</v>
      </c>
      <c r="B38" s="766"/>
      <c r="C38" s="767"/>
      <c r="D38" s="767"/>
      <c r="E38" s="767"/>
      <c r="F38" s="767"/>
      <c r="G38" s="767"/>
      <c r="H38" s="767"/>
      <c r="I38" s="767"/>
      <c r="J38" s="767"/>
      <c r="K38" s="767"/>
      <c r="L38" s="767"/>
      <c r="M38" s="767"/>
      <c r="N38" s="767"/>
      <c r="O38" s="767"/>
      <c r="P38" s="768"/>
      <c r="Q38" s="769"/>
      <c r="R38" s="770"/>
      <c r="S38" s="770"/>
      <c r="T38" s="770"/>
      <c r="U38" s="770"/>
      <c r="V38" s="770"/>
      <c r="W38" s="770"/>
      <c r="X38" s="770"/>
      <c r="Y38" s="770"/>
      <c r="Z38" s="770"/>
      <c r="AA38" s="770"/>
      <c r="AB38" s="770"/>
      <c r="AC38" s="770"/>
      <c r="AD38" s="770"/>
      <c r="AE38" s="771"/>
      <c r="AF38" s="772"/>
      <c r="AG38" s="773"/>
      <c r="AH38" s="773"/>
      <c r="AI38" s="773"/>
      <c r="AJ38" s="774"/>
      <c r="AK38" s="820"/>
      <c r="AL38" s="816"/>
      <c r="AM38" s="816"/>
      <c r="AN38" s="816"/>
      <c r="AO38" s="816"/>
      <c r="AP38" s="816"/>
      <c r="AQ38" s="816"/>
      <c r="AR38" s="816"/>
      <c r="AS38" s="816"/>
      <c r="AT38" s="816"/>
      <c r="AU38" s="816"/>
      <c r="AV38" s="816"/>
      <c r="AW38" s="816"/>
      <c r="AX38" s="816"/>
      <c r="AY38" s="816"/>
      <c r="AZ38" s="817"/>
      <c r="BA38" s="817"/>
      <c r="BB38" s="817"/>
      <c r="BC38" s="817"/>
      <c r="BD38" s="817"/>
      <c r="BE38" s="818"/>
      <c r="BF38" s="818"/>
      <c r="BG38" s="818"/>
      <c r="BH38" s="818"/>
      <c r="BI38" s="819"/>
      <c r="BJ38" s="226"/>
      <c r="BK38" s="226"/>
      <c r="BL38" s="226"/>
      <c r="BM38" s="226"/>
      <c r="BN38" s="226"/>
      <c r="BO38" s="235"/>
      <c r="BP38" s="235"/>
      <c r="BQ38" s="232">
        <v>32</v>
      </c>
      <c r="BR38" s="233"/>
      <c r="BS38" s="733"/>
      <c r="BT38" s="734"/>
      <c r="BU38" s="734"/>
      <c r="BV38" s="734"/>
      <c r="BW38" s="734"/>
      <c r="BX38" s="734"/>
      <c r="BY38" s="734"/>
      <c r="BZ38" s="734"/>
      <c r="CA38" s="734"/>
      <c r="CB38" s="734"/>
      <c r="CC38" s="734"/>
      <c r="CD38" s="734"/>
      <c r="CE38" s="734"/>
      <c r="CF38" s="734"/>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33"/>
      <c r="DW38" s="734"/>
      <c r="DX38" s="734"/>
      <c r="DY38" s="734"/>
      <c r="DZ38" s="735"/>
      <c r="EA38" s="224"/>
    </row>
    <row r="39" spans="1:131" ht="26.25" customHeight="1" x14ac:dyDescent="0.15">
      <c r="A39" s="236">
        <v>12</v>
      </c>
      <c r="B39" s="766"/>
      <c r="C39" s="767"/>
      <c r="D39" s="767"/>
      <c r="E39" s="767"/>
      <c r="F39" s="767"/>
      <c r="G39" s="767"/>
      <c r="H39" s="767"/>
      <c r="I39" s="767"/>
      <c r="J39" s="767"/>
      <c r="K39" s="767"/>
      <c r="L39" s="767"/>
      <c r="M39" s="767"/>
      <c r="N39" s="767"/>
      <c r="O39" s="767"/>
      <c r="P39" s="768"/>
      <c r="Q39" s="769"/>
      <c r="R39" s="770"/>
      <c r="S39" s="770"/>
      <c r="T39" s="770"/>
      <c r="U39" s="770"/>
      <c r="V39" s="770"/>
      <c r="W39" s="770"/>
      <c r="X39" s="770"/>
      <c r="Y39" s="770"/>
      <c r="Z39" s="770"/>
      <c r="AA39" s="770"/>
      <c r="AB39" s="770"/>
      <c r="AC39" s="770"/>
      <c r="AD39" s="770"/>
      <c r="AE39" s="771"/>
      <c r="AF39" s="772"/>
      <c r="AG39" s="773"/>
      <c r="AH39" s="773"/>
      <c r="AI39" s="773"/>
      <c r="AJ39" s="774"/>
      <c r="AK39" s="820"/>
      <c r="AL39" s="816"/>
      <c r="AM39" s="816"/>
      <c r="AN39" s="816"/>
      <c r="AO39" s="816"/>
      <c r="AP39" s="816"/>
      <c r="AQ39" s="816"/>
      <c r="AR39" s="816"/>
      <c r="AS39" s="816"/>
      <c r="AT39" s="816"/>
      <c r="AU39" s="816"/>
      <c r="AV39" s="816"/>
      <c r="AW39" s="816"/>
      <c r="AX39" s="816"/>
      <c r="AY39" s="816"/>
      <c r="AZ39" s="817"/>
      <c r="BA39" s="817"/>
      <c r="BB39" s="817"/>
      <c r="BC39" s="817"/>
      <c r="BD39" s="817"/>
      <c r="BE39" s="818"/>
      <c r="BF39" s="818"/>
      <c r="BG39" s="818"/>
      <c r="BH39" s="818"/>
      <c r="BI39" s="819"/>
      <c r="BJ39" s="226"/>
      <c r="BK39" s="226"/>
      <c r="BL39" s="226"/>
      <c r="BM39" s="226"/>
      <c r="BN39" s="226"/>
      <c r="BO39" s="235"/>
      <c r="BP39" s="235"/>
      <c r="BQ39" s="232">
        <v>33</v>
      </c>
      <c r="BR39" s="233"/>
      <c r="BS39" s="733"/>
      <c r="BT39" s="734"/>
      <c r="BU39" s="734"/>
      <c r="BV39" s="734"/>
      <c r="BW39" s="734"/>
      <c r="BX39" s="734"/>
      <c r="BY39" s="734"/>
      <c r="BZ39" s="734"/>
      <c r="CA39" s="734"/>
      <c r="CB39" s="734"/>
      <c r="CC39" s="734"/>
      <c r="CD39" s="734"/>
      <c r="CE39" s="734"/>
      <c r="CF39" s="734"/>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33"/>
      <c r="DW39" s="734"/>
      <c r="DX39" s="734"/>
      <c r="DY39" s="734"/>
      <c r="DZ39" s="735"/>
      <c r="EA39" s="224"/>
    </row>
    <row r="40" spans="1:131" ht="26.25" customHeight="1" x14ac:dyDescent="0.15">
      <c r="A40" s="232">
        <v>13</v>
      </c>
      <c r="B40" s="766"/>
      <c r="C40" s="767"/>
      <c r="D40" s="767"/>
      <c r="E40" s="767"/>
      <c r="F40" s="767"/>
      <c r="G40" s="767"/>
      <c r="H40" s="767"/>
      <c r="I40" s="767"/>
      <c r="J40" s="767"/>
      <c r="K40" s="767"/>
      <c r="L40" s="767"/>
      <c r="M40" s="767"/>
      <c r="N40" s="767"/>
      <c r="O40" s="767"/>
      <c r="P40" s="768"/>
      <c r="Q40" s="769"/>
      <c r="R40" s="770"/>
      <c r="S40" s="770"/>
      <c r="T40" s="770"/>
      <c r="U40" s="770"/>
      <c r="V40" s="770"/>
      <c r="W40" s="770"/>
      <c r="X40" s="770"/>
      <c r="Y40" s="770"/>
      <c r="Z40" s="770"/>
      <c r="AA40" s="770"/>
      <c r="AB40" s="770"/>
      <c r="AC40" s="770"/>
      <c r="AD40" s="770"/>
      <c r="AE40" s="771"/>
      <c r="AF40" s="772"/>
      <c r="AG40" s="773"/>
      <c r="AH40" s="773"/>
      <c r="AI40" s="773"/>
      <c r="AJ40" s="774"/>
      <c r="AK40" s="820"/>
      <c r="AL40" s="816"/>
      <c r="AM40" s="816"/>
      <c r="AN40" s="816"/>
      <c r="AO40" s="816"/>
      <c r="AP40" s="816"/>
      <c r="AQ40" s="816"/>
      <c r="AR40" s="816"/>
      <c r="AS40" s="816"/>
      <c r="AT40" s="816"/>
      <c r="AU40" s="816"/>
      <c r="AV40" s="816"/>
      <c r="AW40" s="816"/>
      <c r="AX40" s="816"/>
      <c r="AY40" s="816"/>
      <c r="AZ40" s="817"/>
      <c r="BA40" s="817"/>
      <c r="BB40" s="817"/>
      <c r="BC40" s="817"/>
      <c r="BD40" s="817"/>
      <c r="BE40" s="818"/>
      <c r="BF40" s="818"/>
      <c r="BG40" s="818"/>
      <c r="BH40" s="818"/>
      <c r="BI40" s="819"/>
      <c r="BJ40" s="226"/>
      <c r="BK40" s="226"/>
      <c r="BL40" s="226"/>
      <c r="BM40" s="226"/>
      <c r="BN40" s="226"/>
      <c r="BO40" s="235"/>
      <c r="BP40" s="235"/>
      <c r="BQ40" s="232">
        <v>34</v>
      </c>
      <c r="BR40" s="233"/>
      <c r="BS40" s="733"/>
      <c r="BT40" s="734"/>
      <c r="BU40" s="734"/>
      <c r="BV40" s="734"/>
      <c r="BW40" s="734"/>
      <c r="BX40" s="734"/>
      <c r="BY40" s="734"/>
      <c r="BZ40" s="734"/>
      <c r="CA40" s="734"/>
      <c r="CB40" s="734"/>
      <c r="CC40" s="734"/>
      <c r="CD40" s="734"/>
      <c r="CE40" s="734"/>
      <c r="CF40" s="734"/>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33"/>
      <c r="DW40" s="734"/>
      <c r="DX40" s="734"/>
      <c r="DY40" s="734"/>
      <c r="DZ40" s="735"/>
      <c r="EA40" s="224"/>
    </row>
    <row r="41" spans="1:131" ht="26.25" customHeight="1" x14ac:dyDescent="0.15">
      <c r="A41" s="232">
        <v>14</v>
      </c>
      <c r="B41" s="766"/>
      <c r="C41" s="767"/>
      <c r="D41" s="767"/>
      <c r="E41" s="767"/>
      <c r="F41" s="767"/>
      <c r="G41" s="767"/>
      <c r="H41" s="767"/>
      <c r="I41" s="767"/>
      <c r="J41" s="767"/>
      <c r="K41" s="767"/>
      <c r="L41" s="767"/>
      <c r="M41" s="767"/>
      <c r="N41" s="767"/>
      <c r="O41" s="767"/>
      <c r="P41" s="768"/>
      <c r="Q41" s="769"/>
      <c r="R41" s="770"/>
      <c r="S41" s="770"/>
      <c r="T41" s="770"/>
      <c r="U41" s="770"/>
      <c r="V41" s="770"/>
      <c r="W41" s="770"/>
      <c r="X41" s="770"/>
      <c r="Y41" s="770"/>
      <c r="Z41" s="770"/>
      <c r="AA41" s="770"/>
      <c r="AB41" s="770"/>
      <c r="AC41" s="770"/>
      <c r="AD41" s="770"/>
      <c r="AE41" s="771"/>
      <c r="AF41" s="772"/>
      <c r="AG41" s="773"/>
      <c r="AH41" s="773"/>
      <c r="AI41" s="773"/>
      <c r="AJ41" s="774"/>
      <c r="AK41" s="820"/>
      <c r="AL41" s="816"/>
      <c r="AM41" s="816"/>
      <c r="AN41" s="816"/>
      <c r="AO41" s="816"/>
      <c r="AP41" s="816"/>
      <c r="AQ41" s="816"/>
      <c r="AR41" s="816"/>
      <c r="AS41" s="816"/>
      <c r="AT41" s="816"/>
      <c r="AU41" s="816"/>
      <c r="AV41" s="816"/>
      <c r="AW41" s="816"/>
      <c r="AX41" s="816"/>
      <c r="AY41" s="816"/>
      <c r="AZ41" s="817"/>
      <c r="BA41" s="817"/>
      <c r="BB41" s="817"/>
      <c r="BC41" s="817"/>
      <c r="BD41" s="817"/>
      <c r="BE41" s="818"/>
      <c r="BF41" s="818"/>
      <c r="BG41" s="818"/>
      <c r="BH41" s="818"/>
      <c r="BI41" s="819"/>
      <c r="BJ41" s="226"/>
      <c r="BK41" s="226"/>
      <c r="BL41" s="226"/>
      <c r="BM41" s="226"/>
      <c r="BN41" s="226"/>
      <c r="BO41" s="235"/>
      <c r="BP41" s="235"/>
      <c r="BQ41" s="232">
        <v>35</v>
      </c>
      <c r="BR41" s="233"/>
      <c r="BS41" s="733"/>
      <c r="BT41" s="734"/>
      <c r="BU41" s="734"/>
      <c r="BV41" s="734"/>
      <c r="BW41" s="734"/>
      <c r="BX41" s="734"/>
      <c r="BY41" s="734"/>
      <c r="BZ41" s="734"/>
      <c r="CA41" s="734"/>
      <c r="CB41" s="734"/>
      <c r="CC41" s="734"/>
      <c r="CD41" s="734"/>
      <c r="CE41" s="734"/>
      <c r="CF41" s="734"/>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33"/>
      <c r="DW41" s="734"/>
      <c r="DX41" s="734"/>
      <c r="DY41" s="734"/>
      <c r="DZ41" s="735"/>
      <c r="EA41" s="224"/>
    </row>
    <row r="42" spans="1:131" ht="26.25" customHeight="1" x14ac:dyDescent="0.15">
      <c r="A42" s="232">
        <v>15</v>
      </c>
      <c r="B42" s="766"/>
      <c r="C42" s="767"/>
      <c r="D42" s="767"/>
      <c r="E42" s="767"/>
      <c r="F42" s="767"/>
      <c r="G42" s="767"/>
      <c r="H42" s="767"/>
      <c r="I42" s="767"/>
      <c r="J42" s="767"/>
      <c r="K42" s="767"/>
      <c r="L42" s="767"/>
      <c r="M42" s="767"/>
      <c r="N42" s="767"/>
      <c r="O42" s="767"/>
      <c r="P42" s="768"/>
      <c r="Q42" s="769"/>
      <c r="R42" s="770"/>
      <c r="S42" s="770"/>
      <c r="T42" s="770"/>
      <c r="U42" s="770"/>
      <c r="V42" s="770"/>
      <c r="W42" s="770"/>
      <c r="X42" s="770"/>
      <c r="Y42" s="770"/>
      <c r="Z42" s="770"/>
      <c r="AA42" s="770"/>
      <c r="AB42" s="770"/>
      <c r="AC42" s="770"/>
      <c r="AD42" s="770"/>
      <c r="AE42" s="771"/>
      <c r="AF42" s="772"/>
      <c r="AG42" s="773"/>
      <c r="AH42" s="773"/>
      <c r="AI42" s="773"/>
      <c r="AJ42" s="774"/>
      <c r="AK42" s="820"/>
      <c r="AL42" s="816"/>
      <c r="AM42" s="816"/>
      <c r="AN42" s="816"/>
      <c r="AO42" s="816"/>
      <c r="AP42" s="816"/>
      <c r="AQ42" s="816"/>
      <c r="AR42" s="816"/>
      <c r="AS42" s="816"/>
      <c r="AT42" s="816"/>
      <c r="AU42" s="816"/>
      <c r="AV42" s="816"/>
      <c r="AW42" s="816"/>
      <c r="AX42" s="816"/>
      <c r="AY42" s="816"/>
      <c r="AZ42" s="817"/>
      <c r="BA42" s="817"/>
      <c r="BB42" s="817"/>
      <c r="BC42" s="817"/>
      <c r="BD42" s="817"/>
      <c r="BE42" s="818"/>
      <c r="BF42" s="818"/>
      <c r="BG42" s="818"/>
      <c r="BH42" s="818"/>
      <c r="BI42" s="819"/>
      <c r="BJ42" s="226"/>
      <c r="BK42" s="226"/>
      <c r="BL42" s="226"/>
      <c r="BM42" s="226"/>
      <c r="BN42" s="226"/>
      <c r="BO42" s="235"/>
      <c r="BP42" s="235"/>
      <c r="BQ42" s="232">
        <v>36</v>
      </c>
      <c r="BR42" s="233"/>
      <c r="BS42" s="733"/>
      <c r="BT42" s="734"/>
      <c r="BU42" s="734"/>
      <c r="BV42" s="734"/>
      <c r="BW42" s="734"/>
      <c r="BX42" s="734"/>
      <c r="BY42" s="734"/>
      <c r="BZ42" s="734"/>
      <c r="CA42" s="734"/>
      <c r="CB42" s="734"/>
      <c r="CC42" s="734"/>
      <c r="CD42" s="734"/>
      <c r="CE42" s="734"/>
      <c r="CF42" s="734"/>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33"/>
      <c r="DW42" s="734"/>
      <c r="DX42" s="734"/>
      <c r="DY42" s="734"/>
      <c r="DZ42" s="735"/>
      <c r="EA42" s="224"/>
    </row>
    <row r="43" spans="1:131" ht="26.25" customHeight="1" x14ac:dyDescent="0.15">
      <c r="A43" s="232">
        <v>16</v>
      </c>
      <c r="B43" s="766"/>
      <c r="C43" s="767"/>
      <c r="D43" s="767"/>
      <c r="E43" s="767"/>
      <c r="F43" s="767"/>
      <c r="G43" s="767"/>
      <c r="H43" s="767"/>
      <c r="I43" s="767"/>
      <c r="J43" s="767"/>
      <c r="K43" s="767"/>
      <c r="L43" s="767"/>
      <c r="M43" s="767"/>
      <c r="N43" s="767"/>
      <c r="O43" s="767"/>
      <c r="P43" s="768"/>
      <c r="Q43" s="769"/>
      <c r="R43" s="770"/>
      <c r="S43" s="770"/>
      <c r="T43" s="770"/>
      <c r="U43" s="770"/>
      <c r="V43" s="770"/>
      <c r="W43" s="770"/>
      <c r="X43" s="770"/>
      <c r="Y43" s="770"/>
      <c r="Z43" s="770"/>
      <c r="AA43" s="770"/>
      <c r="AB43" s="770"/>
      <c r="AC43" s="770"/>
      <c r="AD43" s="770"/>
      <c r="AE43" s="771"/>
      <c r="AF43" s="772"/>
      <c r="AG43" s="773"/>
      <c r="AH43" s="773"/>
      <c r="AI43" s="773"/>
      <c r="AJ43" s="774"/>
      <c r="AK43" s="820"/>
      <c r="AL43" s="816"/>
      <c r="AM43" s="816"/>
      <c r="AN43" s="816"/>
      <c r="AO43" s="816"/>
      <c r="AP43" s="816"/>
      <c r="AQ43" s="816"/>
      <c r="AR43" s="816"/>
      <c r="AS43" s="816"/>
      <c r="AT43" s="816"/>
      <c r="AU43" s="816"/>
      <c r="AV43" s="816"/>
      <c r="AW43" s="816"/>
      <c r="AX43" s="816"/>
      <c r="AY43" s="816"/>
      <c r="AZ43" s="817"/>
      <c r="BA43" s="817"/>
      <c r="BB43" s="817"/>
      <c r="BC43" s="817"/>
      <c r="BD43" s="817"/>
      <c r="BE43" s="818"/>
      <c r="BF43" s="818"/>
      <c r="BG43" s="818"/>
      <c r="BH43" s="818"/>
      <c r="BI43" s="819"/>
      <c r="BJ43" s="226"/>
      <c r="BK43" s="226"/>
      <c r="BL43" s="226"/>
      <c r="BM43" s="226"/>
      <c r="BN43" s="226"/>
      <c r="BO43" s="235"/>
      <c r="BP43" s="235"/>
      <c r="BQ43" s="232">
        <v>37</v>
      </c>
      <c r="BR43" s="233"/>
      <c r="BS43" s="733"/>
      <c r="BT43" s="734"/>
      <c r="BU43" s="734"/>
      <c r="BV43" s="734"/>
      <c r="BW43" s="734"/>
      <c r="BX43" s="734"/>
      <c r="BY43" s="734"/>
      <c r="BZ43" s="734"/>
      <c r="CA43" s="734"/>
      <c r="CB43" s="734"/>
      <c r="CC43" s="734"/>
      <c r="CD43" s="734"/>
      <c r="CE43" s="734"/>
      <c r="CF43" s="734"/>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33"/>
      <c r="DW43" s="734"/>
      <c r="DX43" s="734"/>
      <c r="DY43" s="734"/>
      <c r="DZ43" s="735"/>
      <c r="EA43" s="224"/>
    </row>
    <row r="44" spans="1:131" ht="26.25" customHeight="1" x14ac:dyDescent="0.15">
      <c r="A44" s="232">
        <v>17</v>
      </c>
      <c r="B44" s="766"/>
      <c r="C44" s="767"/>
      <c r="D44" s="767"/>
      <c r="E44" s="767"/>
      <c r="F44" s="767"/>
      <c r="G44" s="767"/>
      <c r="H44" s="767"/>
      <c r="I44" s="767"/>
      <c r="J44" s="767"/>
      <c r="K44" s="767"/>
      <c r="L44" s="767"/>
      <c r="M44" s="767"/>
      <c r="N44" s="767"/>
      <c r="O44" s="767"/>
      <c r="P44" s="768"/>
      <c r="Q44" s="769"/>
      <c r="R44" s="770"/>
      <c r="S44" s="770"/>
      <c r="T44" s="770"/>
      <c r="U44" s="770"/>
      <c r="V44" s="770"/>
      <c r="W44" s="770"/>
      <c r="X44" s="770"/>
      <c r="Y44" s="770"/>
      <c r="Z44" s="770"/>
      <c r="AA44" s="770"/>
      <c r="AB44" s="770"/>
      <c r="AC44" s="770"/>
      <c r="AD44" s="770"/>
      <c r="AE44" s="771"/>
      <c r="AF44" s="772"/>
      <c r="AG44" s="773"/>
      <c r="AH44" s="773"/>
      <c r="AI44" s="773"/>
      <c r="AJ44" s="774"/>
      <c r="AK44" s="820"/>
      <c r="AL44" s="816"/>
      <c r="AM44" s="816"/>
      <c r="AN44" s="816"/>
      <c r="AO44" s="816"/>
      <c r="AP44" s="816"/>
      <c r="AQ44" s="816"/>
      <c r="AR44" s="816"/>
      <c r="AS44" s="816"/>
      <c r="AT44" s="816"/>
      <c r="AU44" s="816"/>
      <c r="AV44" s="816"/>
      <c r="AW44" s="816"/>
      <c r="AX44" s="816"/>
      <c r="AY44" s="816"/>
      <c r="AZ44" s="817"/>
      <c r="BA44" s="817"/>
      <c r="BB44" s="817"/>
      <c r="BC44" s="817"/>
      <c r="BD44" s="817"/>
      <c r="BE44" s="818"/>
      <c r="BF44" s="818"/>
      <c r="BG44" s="818"/>
      <c r="BH44" s="818"/>
      <c r="BI44" s="819"/>
      <c r="BJ44" s="226"/>
      <c r="BK44" s="226"/>
      <c r="BL44" s="226"/>
      <c r="BM44" s="226"/>
      <c r="BN44" s="226"/>
      <c r="BO44" s="235"/>
      <c r="BP44" s="235"/>
      <c r="BQ44" s="232">
        <v>38</v>
      </c>
      <c r="BR44" s="233"/>
      <c r="BS44" s="733"/>
      <c r="BT44" s="734"/>
      <c r="BU44" s="734"/>
      <c r="BV44" s="734"/>
      <c r="BW44" s="734"/>
      <c r="BX44" s="734"/>
      <c r="BY44" s="734"/>
      <c r="BZ44" s="734"/>
      <c r="CA44" s="734"/>
      <c r="CB44" s="734"/>
      <c r="CC44" s="734"/>
      <c r="CD44" s="734"/>
      <c r="CE44" s="734"/>
      <c r="CF44" s="734"/>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33"/>
      <c r="DW44" s="734"/>
      <c r="DX44" s="734"/>
      <c r="DY44" s="734"/>
      <c r="DZ44" s="735"/>
      <c r="EA44" s="224"/>
    </row>
    <row r="45" spans="1:131" ht="26.25" customHeight="1" x14ac:dyDescent="0.15">
      <c r="A45" s="232">
        <v>18</v>
      </c>
      <c r="B45" s="766"/>
      <c r="C45" s="767"/>
      <c r="D45" s="767"/>
      <c r="E45" s="767"/>
      <c r="F45" s="767"/>
      <c r="G45" s="767"/>
      <c r="H45" s="767"/>
      <c r="I45" s="767"/>
      <c r="J45" s="767"/>
      <c r="K45" s="767"/>
      <c r="L45" s="767"/>
      <c r="M45" s="767"/>
      <c r="N45" s="767"/>
      <c r="O45" s="767"/>
      <c r="P45" s="768"/>
      <c r="Q45" s="769"/>
      <c r="R45" s="770"/>
      <c r="S45" s="770"/>
      <c r="T45" s="770"/>
      <c r="U45" s="770"/>
      <c r="V45" s="770"/>
      <c r="W45" s="770"/>
      <c r="X45" s="770"/>
      <c r="Y45" s="770"/>
      <c r="Z45" s="770"/>
      <c r="AA45" s="770"/>
      <c r="AB45" s="770"/>
      <c r="AC45" s="770"/>
      <c r="AD45" s="770"/>
      <c r="AE45" s="771"/>
      <c r="AF45" s="772"/>
      <c r="AG45" s="773"/>
      <c r="AH45" s="773"/>
      <c r="AI45" s="773"/>
      <c r="AJ45" s="774"/>
      <c r="AK45" s="820"/>
      <c r="AL45" s="816"/>
      <c r="AM45" s="816"/>
      <c r="AN45" s="816"/>
      <c r="AO45" s="816"/>
      <c r="AP45" s="816"/>
      <c r="AQ45" s="816"/>
      <c r="AR45" s="816"/>
      <c r="AS45" s="816"/>
      <c r="AT45" s="816"/>
      <c r="AU45" s="816"/>
      <c r="AV45" s="816"/>
      <c r="AW45" s="816"/>
      <c r="AX45" s="816"/>
      <c r="AY45" s="816"/>
      <c r="AZ45" s="817"/>
      <c r="BA45" s="817"/>
      <c r="BB45" s="817"/>
      <c r="BC45" s="817"/>
      <c r="BD45" s="817"/>
      <c r="BE45" s="818"/>
      <c r="BF45" s="818"/>
      <c r="BG45" s="818"/>
      <c r="BH45" s="818"/>
      <c r="BI45" s="819"/>
      <c r="BJ45" s="226"/>
      <c r="BK45" s="226"/>
      <c r="BL45" s="226"/>
      <c r="BM45" s="226"/>
      <c r="BN45" s="226"/>
      <c r="BO45" s="235"/>
      <c r="BP45" s="235"/>
      <c r="BQ45" s="232">
        <v>39</v>
      </c>
      <c r="BR45" s="233"/>
      <c r="BS45" s="733"/>
      <c r="BT45" s="734"/>
      <c r="BU45" s="734"/>
      <c r="BV45" s="734"/>
      <c r="BW45" s="734"/>
      <c r="BX45" s="734"/>
      <c r="BY45" s="734"/>
      <c r="BZ45" s="734"/>
      <c r="CA45" s="734"/>
      <c r="CB45" s="734"/>
      <c r="CC45" s="734"/>
      <c r="CD45" s="734"/>
      <c r="CE45" s="734"/>
      <c r="CF45" s="734"/>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33"/>
      <c r="DW45" s="734"/>
      <c r="DX45" s="734"/>
      <c r="DY45" s="734"/>
      <c r="DZ45" s="735"/>
      <c r="EA45" s="224"/>
    </row>
    <row r="46" spans="1:131" ht="26.25" customHeight="1" x14ac:dyDescent="0.15">
      <c r="A46" s="232">
        <v>19</v>
      </c>
      <c r="B46" s="766"/>
      <c r="C46" s="767"/>
      <c r="D46" s="767"/>
      <c r="E46" s="767"/>
      <c r="F46" s="767"/>
      <c r="G46" s="767"/>
      <c r="H46" s="767"/>
      <c r="I46" s="767"/>
      <c r="J46" s="767"/>
      <c r="K46" s="767"/>
      <c r="L46" s="767"/>
      <c r="M46" s="767"/>
      <c r="N46" s="767"/>
      <c r="O46" s="767"/>
      <c r="P46" s="768"/>
      <c r="Q46" s="769"/>
      <c r="R46" s="770"/>
      <c r="S46" s="770"/>
      <c r="T46" s="770"/>
      <c r="U46" s="770"/>
      <c r="V46" s="770"/>
      <c r="W46" s="770"/>
      <c r="X46" s="770"/>
      <c r="Y46" s="770"/>
      <c r="Z46" s="770"/>
      <c r="AA46" s="770"/>
      <c r="AB46" s="770"/>
      <c r="AC46" s="770"/>
      <c r="AD46" s="770"/>
      <c r="AE46" s="771"/>
      <c r="AF46" s="772"/>
      <c r="AG46" s="773"/>
      <c r="AH46" s="773"/>
      <c r="AI46" s="773"/>
      <c r="AJ46" s="774"/>
      <c r="AK46" s="820"/>
      <c r="AL46" s="816"/>
      <c r="AM46" s="816"/>
      <c r="AN46" s="816"/>
      <c r="AO46" s="816"/>
      <c r="AP46" s="816"/>
      <c r="AQ46" s="816"/>
      <c r="AR46" s="816"/>
      <c r="AS46" s="816"/>
      <c r="AT46" s="816"/>
      <c r="AU46" s="816"/>
      <c r="AV46" s="816"/>
      <c r="AW46" s="816"/>
      <c r="AX46" s="816"/>
      <c r="AY46" s="816"/>
      <c r="AZ46" s="817"/>
      <c r="BA46" s="817"/>
      <c r="BB46" s="817"/>
      <c r="BC46" s="817"/>
      <c r="BD46" s="817"/>
      <c r="BE46" s="818"/>
      <c r="BF46" s="818"/>
      <c r="BG46" s="818"/>
      <c r="BH46" s="818"/>
      <c r="BI46" s="819"/>
      <c r="BJ46" s="226"/>
      <c r="BK46" s="226"/>
      <c r="BL46" s="226"/>
      <c r="BM46" s="226"/>
      <c r="BN46" s="226"/>
      <c r="BO46" s="235"/>
      <c r="BP46" s="235"/>
      <c r="BQ46" s="232">
        <v>40</v>
      </c>
      <c r="BR46" s="233"/>
      <c r="BS46" s="733"/>
      <c r="BT46" s="734"/>
      <c r="BU46" s="734"/>
      <c r="BV46" s="734"/>
      <c r="BW46" s="734"/>
      <c r="BX46" s="734"/>
      <c r="BY46" s="734"/>
      <c r="BZ46" s="734"/>
      <c r="CA46" s="734"/>
      <c r="CB46" s="734"/>
      <c r="CC46" s="734"/>
      <c r="CD46" s="734"/>
      <c r="CE46" s="734"/>
      <c r="CF46" s="734"/>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33"/>
      <c r="DW46" s="734"/>
      <c r="DX46" s="734"/>
      <c r="DY46" s="734"/>
      <c r="DZ46" s="735"/>
      <c r="EA46" s="224"/>
    </row>
    <row r="47" spans="1:131" ht="26.25" customHeight="1" x14ac:dyDescent="0.15">
      <c r="A47" s="232">
        <v>20</v>
      </c>
      <c r="B47" s="766"/>
      <c r="C47" s="767"/>
      <c r="D47" s="767"/>
      <c r="E47" s="767"/>
      <c r="F47" s="767"/>
      <c r="G47" s="767"/>
      <c r="H47" s="767"/>
      <c r="I47" s="767"/>
      <c r="J47" s="767"/>
      <c r="K47" s="767"/>
      <c r="L47" s="767"/>
      <c r="M47" s="767"/>
      <c r="N47" s="767"/>
      <c r="O47" s="767"/>
      <c r="P47" s="768"/>
      <c r="Q47" s="769"/>
      <c r="R47" s="770"/>
      <c r="S47" s="770"/>
      <c r="T47" s="770"/>
      <c r="U47" s="770"/>
      <c r="V47" s="770"/>
      <c r="W47" s="770"/>
      <c r="X47" s="770"/>
      <c r="Y47" s="770"/>
      <c r="Z47" s="770"/>
      <c r="AA47" s="770"/>
      <c r="AB47" s="770"/>
      <c r="AC47" s="770"/>
      <c r="AD47" s="770"/>
      <c r="AE47" s="771"/>
      <c r="AF47" s="772"/>
      <c r="AG47" s="773"/>
      <c r="AH47" s="773"/>
      <c r="AI47" s="773"/>
      <c r="AJ47" s="774"/>
      <c r="AK47" s="820"/>
      <c r="AL47" s="816"/>
      <c r="AM47" s="816"/>
      <c r="AN47" s="816"/>
      <c r="AO47" s="816"/>
      <c r="AP47" s="816"/>
      <c r="AQ47" s="816"/>
      <c r="AR47" s="816"/>
      <c r="AS47" s="816"/>
      <c r="AT47" s="816"/>
      <c r="AU47" s="816"/>
      <c r="AV47" s="816"/>
      <c r="AW47" s="816"/>
      <c r="AX47" s="816"/>
      <c r="AY47" s="816"/>
      <c r="AZ47" s="817"/>
      <c r="BA47" s="817"/>
      <c r="BB47" s="817"/>
      <c r="BC47" s="817"/>
      <c r="BD47" s="817"/>
      <c r="BE47" s="818"/>
      <c r="BF47" s="818"/>
      <c r="BG47" s="818"/>
      <c r="BH47" s="818"/>
      <c r="BI47" s="819"/>
      <c r="BJ47" s="226"/>
      <c r="BK47" s="226"/>
      <c r="BL47" s="226"/>
      <c r="BM47" s="226"/>
      <c r="BN47" s="226"/>
      <c r="BO47" s="235"/>
      <c r="BP47" s="235"/>
      <c r="BQ47" s="232">
        <v>41</v>
      </c>
      <c r="BR47" s="233"/>
      <c r="BS47" s="733"/>
      <c r="BT47" s="734"/>
      <c r="BU47" s="734"/>
      <c r="BV47" s="734"/>
      <c r="BW47" s="734"/>
      <c r="BX47" s="734"/>
      <c r="BY47" s="734"/>
      <c r="BZ47" s="734"/>
      <c r="CA47" s="734"/>
      <c r="CB47" s="734"/>
      <c r="CC47" s="734"/>
      <c r="CD47" s="734"/>
      <c r="CE47" s="734"/>
      <c r="CF47" s="734"/>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33"/>
      <c r="DW47" s="734"/>
      <c r="DX47" s="734"/>
      <c r="DY47" s="734"/>
      <c r="DZ47" s="735"/>
      <c r="EA47" s="224"/>
    </row>
    <row r="48" spans="1:131" ht="26.25" customHeight="1" x14ac:dyDescent="0.15">
      <c r="A48" s="232">
        <v>21</v>
      </c>
      <c r="B48" s="766"/>
      <c r="C48" s="767"/>
      <c r="D48" s="767"/>
      <c r="E48" s="767"/>
      <c r="F48" s="767"/>
      <c r="G48" s="767"/>
      <c r="H48" s="767"/>
      <c r="I48" s="767"/>
      <c r="J48" s="767"/>
      <c r="K48" s="767"/>
      <c r="L48" s="767"/>
      <c r="M48" s="767"/>
      <c r="N48" s="767"/>
      <c r="O48" s="767"/>
      <c r="P48" s="768"/>
      <c r="Q48" s="769"/>
      <c r="R48" s="770"/>
      <c r="S48" s="770"/>
      <c r="T48" s="770"/>
      <c r="U48" s="770"/>
      <c r="V48" s="770"/>
      <c r="W48" s="770"/>
      <c r="X48" s="770"/>
      <c r="Y48" s="770"/>
      <c r="Z48" s="770"/>
      <c r="AA48" s="770"/>
      <c r="AB48" s="770"/>
      <c r="AC48" s="770"/>
      <c r="AD48" s="770"/>
      <c r="AE48" s="771"/>
      <c r="AF48" s="772"/>
      <c r="AG48" s="773"/>
      <c r="AH48" s="773"/>
      <c r="AI48" s="773"/>
      <c r="AJ48" s="774"/>
      <c r="AK48" s="820"/>
      <c r="AL48" s="816"/>
      <c r="AM48" s="816"/>
      <c r="AN48" s="816"/>
      <c r="AO48" s="816"/>
      <c r="AP48" s="816"/>
      <c r="AQ48" s="816"/>
      <c r="AR48" s="816"/>
      <c r="AS48" s="816"/>
      <c r="AT48" s="816"/>
      <c r="AU48" s="816"/>
      <c r="AV48" s="816"/>
      <c r="AW48" s="816"/>
      <c r="AX48" s="816"/>
      <c r="AY48" s="816"/>
      <c r="AZ48" s="817"/>
      <c r="BA48" s="817"/>
      <c r="BB48" s="817"/>
      <c r="BC48" s="817"/>
      <c r="BD48" s="817"/>
      <c r="BE48" s="818"/>
      <c r="BF48" s="818"/>
      <c r="BG48" s="818"/>
      <c r="BH48" s="818"/>
      <c r="BI48" s="819"/>
      <c r="BJ48" s="226"/>
      <c r="BK48" s="226"/>
      <c r="BL48" s="226"/>
      <c r="BM48" s="226"/>
      <c r="BN48" s="226"/>
      <c r="BO48" s="235"/>
      <c r="BP48" s="235"/>
      <c r="BQ48" s="232">
        <v>42</v>
      </c>
      <c r="BR48" s="233"/>
      <c r="BS48" s="733"/>
      <c r="BT48" s="734"/>
      <c r="BU48" s="734"/>
      <c r="BV48" s="734"/>
      <c r="BW48" s="734"/>
      <c r="BX48" s="734"/>
      <c r="BY48" s="734"/>
      <c r="BZ48" s="734"/>
      <c r="CA48" s="734"/>
      <c r="CB48" s="734"/>
      <c r="CC48" s="734"/>
      <c r="CD48" s="734"/>
      <c r="CE48" s="734"/>
      <c r="CF48" s="734"/>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33"/>
      <c r="DW48" s="734"/>
      <c r="DX48" s="734"/>
      <c r="DY48" s="734"/>
      <c r="DZ48" s="735"/>
      <c r="EA48" s="224"/>
    </row>
    <row r="49" spans="1:131" ht="26.25" customHeight="1" x14ac:dyDescent="0.15">
      <c r="A49" s="232">
        <v>22</v>
      </c>
      <c r="B49" s="766"/>
      <c r="C49" s="767"/>
      <c r="D49" s="767"/>
      <c r="E49" s="767"/>
      <c r="F49" s="767"/>
      <c r="G49" s="767"/>
      <c r="H49" s="767"/>
      <c r="I49" s="767"/>
      <c r="J49" s="767"/>
      <c r="K49" s="767"/>
      <c r="L49" s="767"/>
      <c r="M49" s="767"/>
      <c r="N49" s="767"/>
      <c r="O49" s="767"/>
      <c r="P49" s="768"/>
      <c r="Q49" s="769"/>
      <c r="R49" s="770"/>
      <c r="S49" s="770"/>
      <c r="T49" s="770"/>
      <c r="U49" s="770"/>
      <c r="V49" s="770"/>
      <c r="W49" s="770"/>
      <c r="X49" s="770"/>
      <c r="Y49" s="770"/>
      <c r="Z49" s="770"/>
      <c r="AA49" s="770"/>
      <c r="AB49" s="770"/>
      <c r="AC49" s="770"/>
      <c r="AD49" s="770"/>
      <c r="AE49" s="771"/>
      <c r="AF49" s="772"/>
      <c r="AG49" s="773"/>
      <c r="AH49" s="773"/>
      <c r="AI49" s="773"/>
      <c r="AJ49" s="774"/>
      <c r="AK49" s="820"/>
      <c r="AL49" s="816"/>
      <c r="AM49" s="816"/>
      <c r="AN49" s="816"/>
      <c r="AO49" s="816"/>
      <c r="AP49" s="816"/>
      <c r="AQ49" s="816"/>
      <c r="AR49" s="816"/>
      <c r="AS49" s="816"/>
      <c r="AT49" s="816"/>
      <c r="AU49" s="816"/>
      <c r="AV49" s="816"/>
      <c r="AW49" s="816"/>
      <c r="AX49" s="816"/>
      <c r="AY49" s="816"/>
      <c r="AZ49" s="817"/>
      <c r="BA49" s="817"/>
      <c r="BB49" s="817"/>
      <c r="BC49" s="817"/>
      <c r="BD49" s="817"/>
      <c r="BE49" s="818"/>
      <c r="BF49" s="818"/>
      <c r="BG49" s="818"/>
      <c r="BH49" s="818"/>
      <c r="BI49" s="819"/>
      <c r="BJ49" s="226"/>
      <c r="BK49" s="226"/>
      <c r="BL49" s="226"/>
      <c r="BM49" s="226"/>
      <c r="BN49" s="226"/>
      <c r="BO49" s="235"/>
      <c r="BP49" s="235"/>
      <c r="BQ49" s="232">
        <v>43</v>
      </c>
      <c r="BR49" s="233"/>
      <c r="BS49" s="733"/>
      <c r="BT49" s="734"/>
      <c r="BU49" s="734"/>
      <c r="BV49" s="734"/>
      <c r="BW49" s="734"/>
      <c r="BX49" s="734"/>
      <c r="BY49" s="734"/>
      <c r="BZ49" s="734"/>
      <c r="CA49" s="734"/>
      <c r="CB49" s="734"/>
      <c r="CC49" s="734"/>
      <c r="CD49" s="734"/>
      <c r="CE49" s="734"/>
      <c r="CF49" s="734"/>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33"/>
      <c r="DW49" s="734"/>
      <c r="DX49" s="734"/>
      <c r="DY49" s="734"/>
      <c r="DZ49" s="735"/>
      <c r="EA49" s="224"/>
    </row>
    <row r="50" spans="1:131" ht="26.25" customHeight="1" x14ac:dyDescent="0.15">
      <c r="A50" s="232">
        <v>23</v>
      </c>
      <c r="B50" s="766"/>
      <c r="C50" s="767"/>
      <c r="D50" s="767"/>
      <c r="E50" s="767"/>
      <c r="F50" s="767"/>
      <c r="G50" s="767"/>
      <c r="H50" s="767"/>
      <c r="I50" s="767"/>
      <c r="J50" s="767"/>
      <c r="K50" s="767"/>
      <c r="L50" s="767"/>
      <c r="M50" s="767"/>
      <c r="N50" s="767"/>
      <c r="O50" s="767"/>
      <c r="P50" s="768"/>
      <c r="Q50" s="821"/>
      <c r="R50" s="822"/>
      <c r="S50" s="822"/>
      <c r="T50" s="822"/>
      <c r="U50" s="822"/>
      <c r="V50" s="822"/>
      <c r="W50" s="822"/>
      <c r="X50" s="822"/>
      <c r="Y50" s="822"/>
      <c r="Z50" s="822"/>
      <c r="AA50" s="822"/>
      <c r="AB50" s="822"/>
      <c r="AC50" s="822"/>
      <c r="AD50" s="822"/>
      <c r="AE50" s="823"/>
      <c r="AF50" s="772"/>
      <c r="AG50" s="773"/>
      <c r="AH50" s="773"/>
      <c r="AI50" s="773"/>
      <c r="AJ50" s="774"/>
      <c r="AK50" s="825"/>
      <c r="AL50" s="822"/>
      <c r="AM50" s="822"/>
      <c r="AN50" s="822"/>
      <c r="AO50" s="822"/>
      <c r="AP50" s="822"/>
      <c r="AQ50" s="822"/>
      <c r="AR50" s="822"/>
      <c r="AS50" s="822"/>
      <c r="AT50" s="822"/>
      <c r="AU50" s="822"/>
      <c r="AV50" s="822"/>
      <c r="AW50" s="822"/>
      <c r="AX50" s="822"/>
      <c r="AY50" s="822"/>
      <c r="AZ50" s="824"/>
      <c r="BA50" s="824"/>
      <c r="BB50" s="824"/>
      <c r="BC50" s="824"/>
      <c r="BD50" s="824"/>
      <c r="BE50" s="818"/>
      <c r="BF50" s="818"/>
      <c r="BG50" s="818"/>
      <c r="BH50" s="818"/>
      <c r="BI50" s="819"/>
      <c r="BJ50" s="226"/>
      <c r="BK50" s="226"/>
      <c r="BL50" s="226"/>
      <c r="BM50" s="226"/>
      <c r="BN50" s="226"/>
      <c r="BO50" s="235"/>
      <c r="BP50" s="235"/>
      <c r="BQ50" s="232">
        <v>44</v>
      </c>
      <c r="BR50" s="233"/>
      <c r="BS50" s="733"/>
      <c r="BT50" s="734"/>
      <c r="BU50" s="734"/>
      <c r="BV50" s="734"/>
      <c r="BW50" s="734"/>
      <c r="BX50" s="734"/>
      <c r="BY50" s="734"/>
      <c r="BZ50" s="734"/>
      <c r="CA50" s="734"/>
      <c r="CB50" s="734"/>
      <c r="CC50" s="734"/>
      <c r="CD50" s="734"/>
      <c r="CE50" s="734"/>
      <c r="CF50" s="734"/>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33"/>
      <c r="DW50" s="734"/>
      <c r="DX50" s="734"/>
      <c r="DY50" s="734"/>
      <c r="DZ50" s="735"/>
      <c r="EA50" s="224"/>
    </row>
    <row r="51" spans="1:131" ht="26.25" customHeight="1" x14ac:dyDescent="0.15">
      <c r="A51" s="232">
        <v>24</v>
      </c>
      <c r="B51" s="766"/>
      <c r="C51" s="767"/>
      <c r="D51" s="767"/>
      <c r="E51" s="767"/>
      <c r="F51" s="767"/>
      <c r="G51" s="767"/>
      <c r="H51" s="767"/>
      <c r="I51" s="767"/>
      <c r="J51" s="767"/>
      <c r="K51" s="767"/>
      <c r="L51" s="767"/>
      <c r="M51" s="767"/>
      <c r="N51" s="767"/>
      <c r="O51" s="767"/>
      <c r="P51" s="768"/>
      <c r="Q51" s="821"/>
      <c r="R51" s="822"/>
      <c r="S51" s="822"/>
      <c r="T51" s="822"/>
      <c r="U51" s="822"/>
      <c r="V51" s="822"/>
      <c r="W51" s="822"/>
      <c r="X51" s="822"/>
      <c r="Y51" s="822"/>
      <c r="Z51" s="822"/>
      <c r="AA51" s="822"/>
      <c r="AB51" s="822"/>
      <c r="AC51" s="822"/>
      <c r="AD51" s="822"/>
      <c r="AE51" s="823"/>
      <c r="AF51" s="772"/>
      <c r="AG51" s="773"/>
      <c r="AH51" s="773"/>
      <c r="AI51" s="773"/>
      <c r="AJ51" s="774"/>
      <c r="AK51" s="825"/>
      <c r="AL51" s="822"/>
      <c r="AM51" s="822"/>
      <c r="AN51" s="822"/>
      <c r="AO51" s="822"/>
      <c r="AP51" s="822"/>
      <c r="AQ51" s="822"/>
      <c r="AR51" s="822"/>
      <c r="AS51" s="822"/>
      <c r="AT51" s="822"/>
      <c r="AU51" s="822"/>
      <c r="AV51" s="822"/>
      <c r="AW51" s="822"/>
      <c r="AX51" s="822"/>
      <c r="AY51" s="822"/>
      <c r="AZ51" s="824"/>
      <c r="BA51" s="824"/>
      <c r="BB51" s="824"/>
      <c r="BC51" s="824"/>
      <c r="BD51" s="824"/>
      <c r="BE51" s="818"/>
      <c r="BF51" s="818"/>
      <c r="BG51" s="818"/>
      <c r="BH51" s="818"/>
      <c r="BI51" s="819"/>
      <c r="BJ51" s="226"/>
      <c r="BK51" s="226"/>
      <c r="BL51" s="226"/>
      <c r="BM51" s="226"/>
      <c r="BN51" s="226"/>
      <c r="BO51" s="235"/>
      <c r="BP51" s="235"/>
      <c r="BQ51" s="232">
        <v>45</v>
      </c>
      <c r="BR51" s="233"/>
      <c r="BS51" s="733"/>
      <c r="BT51" s="734"/>
      <c r="BU51" s="734"/>
      <c r="BV51" s="734"/>
      <c r="BW51" s="734"/>
      <c r="BX51" s="734"/>
      <c r="BY51" s="734"/>
      <c r="BZ51" s="734"/>
      <c r="CA51" s="734"/>
      <c r="CB51" s="734"/>
      <c r="CC51" s="734"/>
      <c r="CD51" s="734"/>
      <c r="CE51" s="734"/>
      <c r="CF51" s="734"/>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33"/>
      <c r="DW51" s="734"/>
      <c r="DX51" s="734"/>
      <c r="DY51" s="734"/>
      <c r="DZ51" s="735"/>
      <c r="EA51" s="224"/>
    </row>
    <row r="52" spans="1:131" ht="26.25" customHeight="1" x14ac:dyDescent="0.15">
      <c r="A52" s="232">
        <v>25</v>
      </c>
      <c r="B52" s="766"/>
      <c r="C52" s="767"/>
      <c r="D52" s="767"/>
      <c r="E52" s="767"/>
      <c r="F52" s="767"/>
      <c r="G52" s="767"/>
      <c r="H52" s="767"/>
      <c r="I52" s="767"/>
      <c r="J52" s="767"/>
      <c r="K52" s="767"/>
      <c r="L52" s="767"/>
      <c r="M52" s="767"/>
      <c r="N52" s="767"/>
      <c r="O52" s="767"/>
      <c r="P52" s="768"/>
      <c r="Q52" s="821"/>
      <c r="R52" s="822"/>
      <c r="S52" s="822"/>
      <c r="T52" s="822"/>
      <c r="U52" s="822"/>
      <c r="V52" s="822"/>
      <c r="W52" s="822"/>
      <c r="X52" s="822"/>
      <c r="Y52" s="822"/>
      <c r="Z52" s="822"/>
      <c r="AA52" s="822"/>
      <c r="AB52" s="822"/>
      <c r="AC52" s="822"/>
      <c r="AD52" s="822"/>
      <c r="AE52" s="823"/>
      <c r="AF52" s="772"/>
      <c r="AG52" s="773"/>
      <c r="AH52" s="773"/>
      <c r="AI52" s="773"/>
      <c r="AJ52" s="774"/>
      <c r="AK52" s="825"/>
      <c r="AL52" s="822"/>
      <c r="AM52" s="822"/>
      <c r="AN52" s="822"/>
      <c r="AO52" s="822"/>
      <c r="AP52" s="822"/>
      <c r="AQ52" s="822"/>
      <c r="AR52" s="822"/>
      <c r="AS52" s="822"/>
      <c r="AT52" s="822"/>
      <c r="AU52" s="822"/>
      <c r="AV52" s="822"/>
      <c r="AW52" s="822"/>
      <c r="AX52" s="822"/>
      <c r="AY52" s="822"/>
      <c r="AZ52" s="824"/>
      <c r="BA52" s="824"/>
      <c r="BB52" s="824"/>
      <c r="BC52" s="824"/>
      <c r="BD52" s="824"/>
      <c r="BE52" s="818"/>
      <c r="BF52" s="818"/>
      <c r="BG52" s="818"/>
      <c r="BH52" s="818"/>
      <c r="BI52" s="819"/>
      <c r="BJ52" s="226"/>
      <c r="BK52" s="226"/>
      <c r="BL52" s="226"/>
      <c r="BM52" s="226"/>
      <c r="BN52" s="226"/>
      <c r="BO52" s="235"/>
      <c r="BP52" s="235"/>
      <c r="BQ52" s="232">
        <v>46</v>
      </c>
      <c r="BR52" s="233"/>
      <c r="BS52" s="733"/>
      <c r="BT52" s="734"/>
      <c r="BU52" s="734"/>
      <c r="BV52" s="734"/>
      <c r="BW52" s="734"/>
      <c r="BX52" s="734"/>
      <c r="BY52" s="734"/>
      <c r="BZ52" s="734"/>
      <c r="CA52" s="734"/>
      <c r="CB52" s="734"/>
      <c r="CC52" s="734"/>
      <c r="CD52" s="734"/>
      <c r="CE52" s="734"/>
      <c r="CF52" s="734"/>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33"/>
      <c r="DW52" s="734"/>
      <c r="DX52" s="734"/>
      <c r="DY52" s="734"/>
      <c r="DZ52" s="735"/>
      <c r="EA52" s="224"/>
    </row>
    <row r="53" spans="1:131" ht="26.25" customHeight="1" x14ac:dyDescent="0.15">
      <c r="A53" s="232">
        <v>26</v>
      </c>
      <c r="B53" s="766"/>
      <c r="C53" s="767"/>
      <c r="D53" s="767"/>
      <c r="E53" s="767"/>
      <c r="F53" s="767"/>
      <c r="G53" s="767"/>
      <c r="H53" s="767"/>
      <c r="I53" s="767"/>
      <c r="J53" s="767"/>
      <c r="K53" s="767"/>
      <c r="L53" s="767"/>
      <c r="M53" s="767"/>
      <c r="N53" s="767"/>
      <c r="O53" s="767"/>
      <c r="P53" s="768"/>
      <c r="Q53" s="821"/>
      <c r="R53" s="822"/>
      <c r="S53" s="822"/>
      <c r="T53" s="822"/>
      <c r="U53" s="822"/>
      <c r="V53" s="822"/>
      <c r="W53" s="822"/>
      <c r="X53" s="822"/>
      <c r="Y53" s="822"/>
      <c r="Z53" s="822"/>
      <c r="AA53" s="822"/>
      <c r="AB53" s="822"/>
      <c r="AC53" s="822"/>
      <c r="AD53" s="822"/>
      <c r="AE53" s="823"/>
      <c r="AF53" s="772"/>
      <c r="AG53" s="773"/>
      <c r="AH53" s="773"/>
      <c r="AI53" s="773"/>
      <c r="AJ53" s="774"/>
      <c r="AK53" s="825"/>
      <c r="AL53" s="822"/>
      <c r="AM53" s="822"/>
      <c r="AN53" s="822"/>
      <c r="AO53" s="822"/>
      <c r="AP53" s="822"/>
      <c r="AQ53" s="822"/>
      <c r="AR53" s="822"/>
      <c r="AS53" s="822"/>
      <c r="AT53" s="822"/>
      <c r="AU53" s="822"/>
      <c r="AV53" s="822"/>
      <c r="AW53" s="822"/>
      <c r="AX53" s="822"/>
      <c r="AY53" s="822"/>
      <c r="AZ53" s="824"/>
      <c r="BA53" s="824"/>
      <c r="BB53" s="824"/>
      <c r="BC53" s="824"/>
      <c r="BD53" s="824"/>
      <c r="BE53" s="818"/>
      <c r="BF53" s="818"/>
      <c r="BG53" s="818"/>
      <c r="BH53" s="818"/>
      <c r="BI53" s="819"/>
      <c r="BJ53" s="226"/>
      <c r="BK53" s="226"/>
      <c r="BL53" s="226"/>
      <c r="BM53" s="226"/>
      <c r="BN53" s="226"/>
      <c r="BO53" s="235"/>
      <c r="BP53" s="235"/>
      <c r="BQ53" s="232">
        <v>47</v>
      </c>
      <c r="BR53" s="233"/>
      <c r="BS53" s="733"/>
      <c r="BT53" s="734"/>
      <c r="BU53" s="734"/>
      <c r="BV53" s="734"/>
      <c r="BW53" s="734"/>
      <c r="BX53" s="734"/>
      <c r="BY53" s="734"/>
      <c r="BZ53" s="734"/>
      <c r="CA53" s="734"/>
      <c r="CB53" s="734"/>
      <c r="CC53" s="734"/>
      <c r="CD53" s="734"/>
      <c r="CE53" s="734"/>
      <c r="CF53" s="734"/>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33"/>
      <c r="DW53" s="734"/>
      <c r="DX53" s="734"/>
      <c r="DY53" s="734"/>
      <c r="DZ53" s="735"/>
      <c r="EA53" s="224"/>
    </row>
    <row r="54" spans="1:131" ht="26.25" customHeight="1" x14ac:dyDescent="0.15">
      <c r="A54" s="232">
        <v>27</v>
      </c>
      <c r="B54" s="766"/>
      <c r="C54" s="767"/>
      <c r="D54" s="767"/>
      <c r="E54" s="767"/>
      <c r="F54" s="767"/>
      <c r="G54" s="767"/>
      <c r="H54" s="767"/>
      <c r="I54" s="767"/>
      <c r="J54" s="767"/>
      <c r="K54" s="767"/>
      <c r="L54" s="767"/>
      <c r="M54" s="767"/>
      <c r="N54" s="767"/>
      <c r="O54" s="767"/>
      <c r="P54" s="768"/>
      <c r="Q54" s="821"/>
      <c r="R54" s="822"/>
      <c r="S54" s="822"/>
      <c r="T54" s="822"/>
      <c r="U54" s="822"/>
      <c r="V54" s="822"/>
      <c r="W54" s="822"/>
      <c r="X54" s="822"/>
      <c r="Y54" s="822"/>
      <c r="Z54" s="822"/>
      <c r="AA54" s="822"/>
      <c r="AB54" s="822"/>
      <c r="AC54" s="822"/>
      <c r="AD54" s="822"/>
      <c r="AE54" s="823"/>
      <c r="AF54" s="772"/>
      <c r="AG54" s="773"/>
      <c r="AH54" s="773"/>
      <c r="AI54" s="773"/>
      <c r="AJ54" s="774"/>
      <c r="AK54" s="825"/>
      <c r="AL54" s="822"/>
      <c r="AM54" s="822"/>
      <c r="AN54" s="822"/>
      <c r="AO54" s="822"/>
      <c r="AP54" s="822"/>
      <c r="AQ54" s="822"/>
      <c r="AR54" s="822"/>
      <c r="AS54" s="822"/>
      <c r="AT54" s="822"/>
      <c r="AU54" s="822"/>
      <c r="AV54" s="822"/>
      <c r="AW54" s="822"/>
      <c r="AX54" s="822"/>
      <c r="AY54" s="822"/>
      <c r="AZ54" s="824"/>
      <c r="BA54" s="824"/>
      <c r="BB54" s="824"/>
      <c r="BC54" s="824"/>
      <c r="BD54" s="824"/>
      <c r="BE54" s="818"/>
      <c r="BF54" s="818"/>
      <c r="BG54" s="818"/>
      <c r="BH54" s="818"/>
      <c r="BI54" s="819"/>
      <c r="BJ54" s="226"/>
      <c r="BK54" s="226"/>
      <c r="BL54" s="226"/>
      <c r="BM54" s="226"/>
      <c r="BN54" s="226"/>
      <c r="BO54" s="235"/>
      <c r="BP54" s="235"/>
      <c r="BQ54" s="232">
        <v>48</v>
      </c>
      <c r="BR54" s="233"/>
      <c r="BS54" s="733"/>
      <c r="BT54" s="734"/>
      <c r="BU54" s="734"/>
      <c r="BV54" s="734"/>
      <c r="BW54" s="734"/>
      <c r="BX54" s="734"/>
      <c r="BY54" s="734"/>
      <c r="BZ54" s="734"/>
      <c r="CA54" s="734"/>
      <c r="CB54" s="734"/>
      <c r="CC54" s="734"/>
      <c r="CD54" s="734"/>
      <c r="CE54" s="734"/>
      <c r="CF54" s="734"/>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33"/>
      <c r="DW54" s="734"/>
      <c r="DX54" s="734"/>
      <c r="DY54" s="734"/>
      <c r="DZ54" s="735"/>
      <c r="EA54" s="224"/>
    </row>
    <row r="55" spans="1:131" ht="26.25" customHeight="1" x14ac:dyDescent="0.15">
      <c r="A55" s="232">
        <v>28</v>
      </c>
      <c r="B55" s="766"/>
      <c r="C55" s="767"/>
      <c r="D55" s="767"/>
      <c r="E55" s="767"/>
      <c r="F55" s="767"/>
      <c r="G55" s="767"/>
      <c r="H55" s="767"/>
      <c r="I55" s="767"/>
      <c r="J55" s="767"/>
      <c r="K55" s="767"/>
      <c r="L55" s="767"/>
      <c r="M55" s="767"/>
      <c r="N55" s="767"/>
      <c r="O55" s="767"/>
      <c r="P55" s="768"/>
      <c r="Q55" s="821"/>
      <c r="R55" s="822"/>
      <c r="S55" s="822"/>
      <c r="T55" s="822"/>
      <c r="U55" s="822"/>
      <c r="V55" s="822"/>
      <c r="W55" s="822"/>
      <c r="X55" s="822"/>
      <c r="Y55" s="822"/>
      <c r="Z55" s="822"/>
      <c r="AA55" s="822"/>
      <c r="AB55" s="822"/>
      <c r="AC55" s="822"/>
      <c r="AD55" s="822"/>
      <c r="AE55" s="823"/>
      <c r="AF55" s="772"/>
      <c r="AG55" s="773"/>
      <c r="AH55" s="773"/>
      <c r="AI55" s="773"/>
      <c r="AJ55" s="774"/>
      <c r="AK55" s="825"/>
      <c r="AL55" s="822"/>
      <c r="AM55" s="822"/>
      <c r="AN55" s="822"/>
      <c r="AO55" s="822"/>
      <c r="AP55" s="822"/>
      <c r="AQ55" s="822"/>
      <c r="AR55" s="822"/>
      <c r="AS55" s="822"/>
      <c r="AT55" s="822"/>
      <c r="AU55" s="822"/>
      <c r="AV55" s="822"/>
      <c r="AW55" s="822"/>
      <c r="AX55" s="822"/>
      <c r="AY55" s="822"/>
      <c r="AZ55" s="824"/>
      <c r="BA55" s="824"/>
      <c r="BB55" s="824"/>
      <c r="BC55" s="824"/>
      <c r="BD55" s="824"/>
      <c r="BE55" s="818"/>
      <c r="BF55" s="818"/>
      <c r="BG55" s="818"/>
      <c r="BH55" s="818"/>
      <c r="BI55" s="819"/>
      <c r="BJ55" s="226"/>
      <c r="BK55" s="226"/>
      <c r="BL55" s="226"/>
      <c r="BM55" s="226"/>
      <c r="BN55" s="226"/>
      <c r="BO55" s="235"/>
      <c r="BP55" s="235"/>
      <c r="BQ55" s="232">
        <v>49</v>
      </c>
      <c r="BR55" s="233"/>
      <c r="BS55" s="733"/>
      <c r="BT55" s="734"/>
      <c r="BU55" s="734"/>
      <c r="BV55" s="734"/>
      <c r="BW55" s="734"/>
      <c r="BX55" s="734"/>
      <c r="BY55" s="734"/>
      <c r="BZ55" s="734"/>
      <c r="CA55" s="734"/>
      <c r="CB55" s="734"/>
      <c r="CC55" s="734"/>
      <c r="CD55" s="734"/>
      <c r="CE55" s="734"/>
      <c r="CF55" s="734"/>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33"/>
      <c r="DW55" s="734"/>
      <c r="DX55" s="734"/>
      <c r="DY55" s="734"/>
      <c r="DZ55" s="735"/>
      <c r="EA55" s="224"/>
    </row>
    <row r="56" spans="1:131" ht="26.25" customHeight="1" x14ac:dyDescent="0.15">
      <c r="A56" s="232">
        <v>29</v>
      </c>
      <c r="B56" s="766"/>
      <c r="C56" s="767"/>
      <c r="D56" s="767"/>
      <c r="E56" s="767"/>
      <c r="F56" s="767"/>
      <c r="G56" s="767"/>
      <c r="H56" s="767"/>
      <c r="I56" s="767"/>
      <c r="J56" s="767"/>
      <c r="K56" s="767"/>
      <c r="L56" s="767"/>
      <c r="M56" s="767"/>
      <c r="N56" s="767"/>
      <c r="O56" s="767"/>
      <c r="P56" s="768"/>
      <c r="Q56" s="821"/>
      <c r="R56" s="822"/>
      <c r="S56" s="822"/>
      <c r="T56" s="822"/>
      <c r="U56" s="822"/>
      <c r="V56" s="822"/>
      <c r="W56" s="822"/>
      <c r="X56" s="822"/>
      <c r="Y56" s="822"/>
      <c r="Z56" s="822"/>
      <c r="AA56" s="822"/>
      <c r="AB56" s="822"/>
      <c r="AC56" s="822"/>
      <c r="AD56" s="822"/>
      <c r="AE56" s="823"/>
      <c r="AF56" s="772"/>
      <c r="AG56" s="773"/>
      <c r="AH56" s="773"/>
      <c r="AI56" s="773"/>
      <c r="AJ56" s="774"/>
      <c r="AK56" s="825"/>
      <c r="AL56" s="822"/>
      <c r="AM56" s="822"/>
      <c r="AN56" s="822"/>
      <c r="AO56" s="822"/>
      <c r="AP56" s="822"/>
      <c r="AQ56" s="822"/>
      <c r="AR56" s="822"/>
      <c r="AS56" s="822"/>
      <c r="AT56" s="822"/>
      <c r="AU56" s="822"/>
      <c r="AV56" s="822"/>
      <c r="AW56" s="822"/>
      <c r="AX56" s="822"/>
      <c r="AY56" s="822"/>
      <c r="AZ56" s="824"/>
      <c r="BA56" s="824"/>
      <c r="BB56" s="824"/>
      <c r="BC56" s="824"/>
      <c r="BD56" s="824"/>
      <c r="BE56" s="818"/>
      <c r="BF56" s="818"/>
      <c r="BG56" s="818"/>
      <c r="BH56" s="818"/>
      <c r="BI56" s="819"/>
      <c r="BJ56" s="226"/>
      <c r="BK56" s="226"/>
      <c r="BL56" s="226"/>
      <c r="BM56" s="226"/>
      <c r="BN56" s="226"/>
      <c r="BO56" s="235"/>
      <c r="BP56" s="235"/>
      <c r="BQ56" s="232">
        <v>50</v>
      </c>
      <c r="BR56" s="233"/>
      <c r="BS56" s="733"/>
      <c r="BT56" s="734"/>
      <c r="BU56" s="734"/>
      <c r="BV56" s="734"/>
      <c r="BW56" s="734"/>
      <c r="BX56" s="734"/>
      <c r="BY56" s="734"/>
      <c r="BZ56" s="734"/>
      <c r="CA56" s="734"/>
      <c r="CB56" s="734"/>
      <c r="CC56" s="734"/>
      <c r="CD56" s="734"/>
      <c r="CE56" s="734"/>
      <c r="CF56" s="734"/>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33"/>
      <c r="DW56" s="734"/>
      <c r="DX56" s="734"/>
      <c r="DY56" s="734"/>
      <c r="DZ56" s="735"/>
      <c r="EA56" s="224"/>
    </row>
    <row r="57" spans="1:131" ht="26.25" customHeight="1" x14ac:dyDescent="0.15">
      <c r="A57" s="232">
        <v>30</v>
      </c>
      <c r="B57" s="766"/>
      <c r="C57" s="767"/>
      <c r="D57" s="767"/>
      <c r="E57" s="767"/>
      <c r="F57" s="767"/>
      <c r="G57" s="767"/>
      <c r="H57" s="767"/>
      <c r="I57" s="767"/>
      <c r="J57" s="767"/>
      <c r="K57" s="767"/>
      <c r="L57" s="767"/>
      <c r="M57" s="767"/>
      <c r="N57" s="767"/>
      <c r="O57" s="767"/>
      <c r="P57" s="768"/>
      <c r="Q57" s="821"/>
      <c r="R57" s="822"/>
      <c r="S57" s="822"/>
      <c r="T57" s="822"/>
      <c r="U57" s="822"/>
      <c r="V57" s="822"/>
      <c r="W57" s="822"/>
      <c r="X57" s="822"/>
      <c r="Y57" s="822"/>
      <c r="Z57" s="822"/>
      <c r="AA57" s="822"/>
      <c r="AB57" s="822"/>
      <c r="AC57" s="822"/>
      <c r="AD57" s="822"/>
      <c r="AE57" s="823"/>
      <c r="AF57" s="772"/>
      <c r="AG57" s="773"/>
      <c r="AH57" s="773"/>
      <c r="AI57" s="773"/>
      <c r="AJ57" s="774"/>
      <c r="AK57" s="825"/>
      <c r="AL57" s="822"/>
      <c r="AM57" s="822"/>
      <c r="AN57" s="822"/>
      <c r="AO57" s="822"/>
      <c r="AP57" s="822"/>
      <c r="AQ57" s="822"/>
      <c r="AR57" s="822"/>
      <c r="AS57" s="822"/>
      <c r="AT57" s="822"/>
      <c r="AU57" s="822"/>
      <c r="AV57" s="822"/>
      <c r="AW57" s="822"/>
      <c r="AX57" s="822"/>
      <c r="AY57" s="822"/>
      <c r="AZ57" s="824"/>
      <c r="BA57" s="824"/>
      <c r="BB57" s="824"/>
      <c r="BC57" s="824"/>
      <c r="BD57" s="824"/>
      <c r="BE57" s="818"/>
      <c r="BF57" s="818"/>
      <c r="BG57" s="818"/>
      <c r="BH57" s="818"/>
      <c r="BI57" s="819"/>
      <c r="BJ57" s="226"/>
      <c r="BK57" s="226"/>
      <c r="BL57" s="226"/>
      <c r="BM57" s="226"/>
      <c r="BN57" s="226"/>
      <c r="BO57" s="235"/>
      <c r="BP57" s="235"/>
      <c r="BQ57" s="232">
        <v>51</v>
      </c>
      <c r="BR57" s="233"/>
      <c r="BS57" s="733"/>
      <c r="BT57" s="734"/>
      <c r="BU57" s="734"/>
      <c r="BV57" s="734"/>
      <c r="BW57" s="734"/>
      <c r="BX57" s="734"/>
      <c r="BY57" s="734"/>
      <c r="BZ57" s="734"/>
      <c r="CA57" s="734"/>
      <c r="CB57" s="734"/>
      <c r="CC57" s="734"/>
      <c r="CD57" s="734"/>
      <c r="CE57" s="734"/>
      <c r="CF57" s="734"/>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33"/>
      <c r="DW57" s="734"/>
      <c r="DX57" s="734"/>
      <c r="DY57" s="734"/>
      <c r="DZ57" s="735"/>
      <c r="EA57" s="224"/>
    </row>
    <row r="58" spans="1:131" ht="26.25" customHeight="1" x14ac:dyDescent="0.15">
      <c r="A58" s="232">
        <v>31</v>
      </c>
      <c r="B58" s="766"/>
      <c r="C58" s="767"/>
      <c r="D58" s="767"/>
      <c r="E58" s="767"/>
      <c r="F58" s="767"/>
      <c r="G58" s="767"/>
      <c r="H58" s="767"/>
      <c r="I58" s="767"/>
      <c r="J58" s="767"/>
      <c r="K58" s="767"/>
      <c r="L58" s="767"/>
      <c r="M58" s="767"/>
      <c r="N58" s="767"/>
      <c r="O58" s="767"/>
      <c r="P58" s="768"/>
      <c r="Q58" s="821"/>
      <c r="R58" s="822"/>
      <c r="S58" s="822"/>
      <c r="T58" s="822"/>
      <c r="U58" s="822"/>
      <c r="V58" s="822"/>
      <c r="W58" s="822"/>
      <c r="X58" s="822"/>
      <c r="Y58" s="822"/>
      <c r="Z58" s="822"/>
      <c r="AA58" s="822"/>
      <c r="AB58" s="822"/>
      <c r="AC58" s="822"/>
      <c r="AD58" s="822"/>
      <c r="AE58" s="823"/>
      <c r="AF58" s="772"/>
      <c r="AG58" s="773"/>
      <c r="AH58" s="773"/>
      <c r="AI58" s="773"/>
      <c r="AJ58" s="774"/>
      <c r="AK58" s="825"/>
      <c r="AL58" s="822"/>
      <c r="AM58" s="822"/>
      <c r="AN58" s="822"/>
      <c r="AO58" s="822"/>
      <c r="AP58" s="822"/>
      <c r="AQ58" s="822"/>
      <c r="AR58" s="822"/>
      <c r="AS58" s="822"/>
      <c r="AT58" s="822"/>
      <c r="AU58" s="822"/>
      <c r="AV58" s="822"/>
      <c r="AW58" s="822"/>
      <c r="AX58" s="822"/>
      <c r="AY58" s="822"/>
      <c r="AZ58" s="824"/>
      <c r="BA58" s="824"/>
      <c r="BB58" s="824"/>
      <c r="BC58" s="824"/>
      <c r="BD58" s="824"/>
      <c r="BE58" s="818"/>
      <c r="BF58" s="818"/>
      <c r="BG58" s="818"/>
      <c r="BH58" s="818"/>
      <c r="BI58" s="819"/>
      <c r="BJ58" s="226"/>
      <c r="BK58" s="226"/>
      <c r="BL58" s="226"/>
      <c r="BM58" s="226"/>
      <c r="BN58" s="226"/>
      <c r="BO58" s="235"/>
      <c r="BP58" s="235"/>
      <c r="BQ58" s="232">
        <v>52</v>
      </c>
      <c r="BR58" s="233"/>
      <c r="BS58" s="733"/>
      <c r="BT58" s="734"/>
      <c r="BU58" s="734"/>
      <c r="BV58" s="734"/>
      <c r="BW58" s="734"/>
      <c r="BX58" s="734"/>
      <c r="BY58" s="734"/>
      <c r="BZ58" s="734"/>
      <c r="CA58" s="734"/>
      <c r="CB58" s="734"/>
      <c r="CC58" s="734"/>
      <c r="CD58" s="734"/>
      <c r="CE58" s="734"/>
      <c r="CF58" s="734"/>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33"/>
      <c r="DW58" s="734"/>
      <c r="DX58" s="734"/>
      <c r="DY58" s="734"/>
      <c r="DZ58" s="735"/>
      <c r="EA58" s="224"/>
    </row>
    <row r="59" spans="1:131" ht="26.25" customHeight="1" x14ac:dyDescent="0.15">
      <c r="A59" s="232">
        <v>32</v>
      </c>
      <c r="B59" s="766"/>
      <c r="C59" s="767"/>
      <c r="D59" s="767"/>
      <c r="E59" s="767"/>
      <c r="F59" s="767"/>
      <c r="G59" s="767"/>
      <c r="H59" s="767"/>
      <c r="I59" s="767"/>
      <c r="J59" s="767"/>
      <c r="K59" s="767"/>
      <c r="L59" s="767"/>
      <c r="M59" s="767"/>
      <c r="N59" s="767"/>
      <c r="O59" s="767"/>
      <c r="P59" s="768"/>
      <c r="Q59" s="821"/>
      <c r="R59" s="822"/>
      <c r="S59" s="822"/>
      <c r="T59" s="822"/>
      <c r="U59" s="822"/>
      <c r="V59" s="822"/>
      <c r="W59" s="822"/>
      <c r="X59" s="822"/>
      <c r="Y59" s="822"/>
      <c r="Z59" s="822"/>
      <c r="AA59" s="822"/>
      <c r="AB59" s="822"/>
      <c r="AC59" s="822"/>
      <c r="AD59" s="822"/>
      <c r="AE59" s="823"/>
      <c r="AF59" s="772"/>
      <c r="AG59" s="773"/>
      <c r="AH59" s="773"/>
      <c r="AI59" s="773"/>
      <c r="AJ59" s="774"/>
      <c r="AK59" s="825"/>
      <c r="AL59" s="822"/>
      <c r="AM59" s="822"/>
      <c r="AN59" s="822"/>
      <c r="AO59" s="822"/>
      <c r="AP59" s="822"/>
      <c r="AQ59" s="822"/>
      <c r="AR59" s="822"/>
      <c r="AS59" s="822"/>
      <c r="AT59" s="822"/>
      <c r="AU59" s="822"/>
      <c r="AV59" s="822"/>
      <c r="AW59" s="822"/>
      <c r="AX59" s="822"/>
      <c r="AY59" s="822"/>
      <c r="AZ59" s="824"/>
      <c r="BA59" s="824"/>
      <c r="BB59" s="824"/>
      <c r="BC59" s="824"/>
      <c r="BD59" s="824"/>
      <c r="BE59" s="818"/>
      <c r="BF59" s="818"/>
      <c r="BG59" s="818"/>
      <c r="BH59" s="818"/>
      <c r="BI59" s="819"/>
      <c r="BJ59" s="226"/>
      <c r="BK59" s="226"/>
      <c r="BL59" s="226"/>
      <c r="BM59" s="226"/>
      <c r="BN59" s="226"/>
      <c r="BO59" s="235"/>
      <c r="BP59" s="235"/>
      <c r="BQ59" s="232">
        <v>53</v>
      </c>
      <c r="BR59" s="233"/>
      <c r="BS59" s="733"/>
      <c r="BT59" s="734"/>
      <c r="BU59" s="734"/>
      <c r="BV59" s="734"/>
      <c r="BW59" s="734"/>
      <c r="BX59" s="734"/>
      <c r="BY59" s="734"/>
      <c r="BZ59" s="734"/>
      <c r="CA59" s="734"/>
      <c r="CB59" s="734"/>
      <c r="CC59" s="734"/>
      <c r="CD59" s="734"/>
      <c r="CE59" s="734"/>
      <c r="CF59" s="734"/>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33"/>
      <c r="DW59" s="734"/>
      <c r="DX59" s="734"/>
      <c r="DY59" s="734"/>
      <c r="DZ59" s="735"/>
      <c r="EA59" s="224"/>
    </row>
    <row r="60" spans="1:131" ht="26.25" customHeight="1" x14ac:dyDescent="0.15">
      <c r="A60" s="232">
        <v>33</v>
      </c>
      <c r="B60" s="766"/>
      <c r="C60" s="767"/>
      <c r="D60" s="767"/>
      <c r="E60" s="767"/>
      <c r="F60" s="767"/>
      <c r="G60" s="767"/>
      <c r="H60" s="767"/>
      <c r="I60" s="767"/>
      <c r="J60" s="767"/>
      <c r="K60" s="767"/>
      <c r="L60" s="767"/>
      <c r="M60" s="767"/>
      <c r="N60" s="767"/>
      <c r="O60" s="767"/>
      <c r="P60" s="768"/>
      <c r="Q60" s="821"/>
      <c r="R60" s="822"/>
      <c r="S60" s="822"/>
      <c r="T60" s="822"/>
      <c r="U60" s="822"/>
      <c r="V60" s="822"/>
      <c r="W60" s="822"/>
      <c r="X60" s="822"/>
      <c r="Y60" s="822"/>
      <c r="Z60" s="822"/>
      <c r="AA60" s="822"/>
      <c r="AB60" s="822"/>
      <c r="AC60" s="822"/>
      <c r="AD60" s="822"/>
      <c r="AE60" s="823"/>
      <c r="AF60" s="772"/>
      <c r="AG60" s="773"/>
      <c r="AH60" s="773"/>
      <c r="AI60" s="773"/>
      <c r="AJ60" s="774"/>
      <c r="AK60" s="825"/>
      <c r="AL60" s="822"/>
      <c r="AM60" s="822"/>
      <c r="AN60" s="822"/>
      <c r="AO60" s="822"/>
      <c r="AP60" s="822"/>
      <c r="AQ60" s="822"/>
      <c r="AR60" s="822"/>
      <c r="AS60" s="822"/>
      <c r="AT60" s="822"/>
      <c r="AU60" s="822"/>
      <c r="AV60" s="822"/>
      <c r="AW60" s="822"/>
      <c r="AX60" s="822"/>
      <c r="AY60" s="822"/>
      <c r="AZ60" s="824"/>
      <c r="BA60" s="824"/>
      <c r="BB60" s="824"/>
      <c r="BC60" s="824"/>
      <c r="BD60" s="824"/>
      <c r="BE60" s="818"/>
      <c r="BF60" s="818"/>
      <c r="BG60" s="818"/>
      <c r="BH60" s="818"/>
      <c r="BI60" s="819"/>
      <c r="BJ60" s="226"/>
      <c r="BK60" s="226"/>
      <c r="BL60" s="226"/>
      <c r="BM60" s="226"/>
      <c r="BN60" s="226"/>
      <c r="BO60" s="235"/>
      <c r="BP60" s="235"/>
      <c r="BQ60" s="232">
        <v>54</v>
      </c>
      <c r="BR60" s="233"/>
      <c r="BS60" s="733"/>
      <c r="BT60" s="734"/>
      <c r="BU60" s="734"/>
      <c r="BV60" s="734"/>
      <c r="BW60" s="734"/>
      <c r="BX60" s="734"/>
      <c r="BY60" s="734"/>
      <c r="BZ60" s="734"/>
      <c r="CA60" s="734"/>
      <c r="CB60" s="734"/>
      <c r="CC60" s="734"/>
      <c r="CD60" s="734"/>
      <c r="CE60" s="734"/>
      <c r="CF60" s="734"/>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33"/>
      <c r="DW60" s="734"/>
      <c r="DX60" s="734"/>
      <c r="DY60" s="734"/>
      <c r="DZ60" s="735"/>
      <c r="EA60" s="224"/>
    </row>
    <row r="61" spans="1:131" ht="26.25" customHeight="1" thickBot="1" x14ac:dyDescent="0.2">
      <c r="A61" s="232">
        <v>34</v>
      </c>
      <c r="B61" s="766"/>
      <c r="C61" s="767"/>
      <c r="D61" s="767"/>
      <c r="E61" s="767"/>
      <c r="F61" s="767"/>
      <c r="G61" s="767"/>
      <c r="H61" s="767"/>
      <c r="I61" s="767"/>
      <c r="J61" s="767"/>
      <c r="K61" s="767"/>
      <c r="L61" s="767"/>
      <c r="M61" s="767"/>
      <c r="N61" s="767"/>
      <c r="O61" s="767"/>
      <c r="P61" s="768"/>
      <c r="Q61" s="821"/>
      <c r="R61" s="822"/>
      <c r="S61" s="822"/>
      <c r="T61" s="822"/>
      <c r="U61" s="822"/>
      <c r="V61" s="822"/>
      <c r="W61" s="822"/>
      <c r="X61" s="822"/>
      <c r="Y61" s="822"/>
      <c r="Z61" s="822"/>
      <c r="AA61" s="822"/>
      <c r="AB61" s="822"/>
      <c r="AC61" s="822"/>
      <c r="AD61" s="822"/>
      <c r="AE61" s="823"/>
      <c r="AF61" s="772"/>
      <c r="AG61" s="773"/>
      <c r="AH61" s="773"/>
      <c r="AI61" s="773"/>
      <c r="AJ61" s="774"/>
      <c r="AK61" s="825"/>
      <c r="AL61" s="822"/>
      <c r="AM61" s="822"/>
      <c r="AN61" s="822"/>
      <c r="AO61" s="822"/>
      <c r="AP61" s="822"/>
      <c r="AQ61" s="822"/>
      <c r="AR61" s="822"/>
      <c r="AS61" s="822"/>
      <c r="AT61" s="822"/>
      <c r="AU61" s="822"/>
      <c r="AV61" s="822"/>
      <c r="AW61" s="822"/>
      <c r="AX61" s="822"/>
      <c r="AY61" s="822"/>
      <c r="AZ61" s="824"/>
      <c r="BA61" s="824"/>
      <c r="BB61" s="824"/>
      <c r="BC61" s="824"/>
      <c r="BD61" s="824"/>
      <c r="BE61" s="818"/>
      <c r="BF61" s="818"/>
      <c r="BG61" s="818"/>
      <c r="BH61" s="818"/>
      <c r="BI61" s="819"/>
      <c r="BJ61" s="226"/>
      <c r="BK61" s="226"/>
      <c r="BL61" s="226"/>
      <c r="BM61" s="226"/>
      <c r="BN61" s="226"/>
      <c r="BO61" s="235"/>
      <c r="BP61" s="235"/>
      <c r="BQ61" s="232">
        <v>55</v>
      </c>
      <c r="BR61" s="233"/>
      <c r="BS61" s="733"/>
      <c r="BT61" s="734"/>
      <c r="BU61" s="734"/>
      <c r="BV61" s="734"/>
      <c r="BW61" s="734"/>
      <c r="BX61" s="734"/>
      <c r="BY61" s="734"/>
      <c r="BZ61" s="734"/>
      <c r="CA61" s="734"/>
      <c r="CB61" s="734"/>
      <c r="CC61" s="734"/>
      <c r="CD61" s="734"/>
      <c r="CE61" s="734"/>
      <c r="CF61" s="734"/>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33"/>
      <c r="DW61" s="734"/>
      <c r="DX61" s="734"/>
      <c r="DY61" s="734"/>
      <c r="DZ61" s="735"/>
      <c r="EA61" s="224"/>
    </row>
    <row r="62" spans="1:131" ht="26.25" customHeight="1" x14ac:dyDescent="0.15">
      <c r="A62" s="232">
        <v>35</v>
      </c>
      <c r="B62" s="766"/>
      <c r="C62" s="767"/>
      <c r="D62" s="767"/>
      <c r="E62" s="767"/>
      <c r="F62" s="767"/>
      <c r="G62" s="767"/>
      <c r="H62" s="767"/>
      <c r="I62" s="767"/>
      <c r="J62" s="767"/>
      <c r="K62" s="767"/>
      <c r="L62" s="767"/>
      <c r="M62" s="767"/>
      <c r="N62" s="767"/>
      <c r="O62" s="767"/>
      <c r="P62" s="768"/>
      <c r="Q62" s="821"/>
      <c r="R62" s="822"/>
      <c r="S62" s="822"/>
      <c r="T62" s="822"/>
      <c r="U62" s="822"/>
      <c r="V62" s="822"/>
      <c r="W62" s="822"/>
      <c r="X62" s="822"/>
      <c r="Y62" s="822"/>
      <c r="Z62" s="822"/>
      <c r="AA62" s="822"/>
      <c r="AB62" s="822"/>
      <c r="AC62" s="822"/>
      <c r="AD62" s="822"/>
      <c r="AE62" s="823"/>
      <c r="AF62" s="772"/>
      <c r="AG62" s="773"/>
      <c r="AH62" s="773"/>
      <c r="AI62" s="773"/>
      <c r="AJ62" s="774"/>
      <c r="AK62" s="825"/>
      <c r="AL62" s="822"/>
      <c r="AM62" s="822"/>
      <c r="AN62" s="822"/>
      <c r="AO62" s="822"/>
      <c r="AP62" s="822"/>
      <c r="AQ62" s="822"/>
      <c r="AR62" s="822"/>
      <c r="AS62" s="822"/>
      <c r="AT62" s="822"/>
      <c r="AU62" s="822"/>
      <c r="AV62" s="822"/>
      <c r="AW62" s="822"/>
      <c r="AX62" s="822"/>
      <c r="AY62" s="822"/>
      <c r="AZ62" s="824"/>
      <c r="BA62" s="824"/>
      <c r="BB62" s="824"/>
      <c r="BC62" s="824"/>
      <c r="BD62" s="824"/>
      <c r="BE62" s="818"/>
      <c r="BF62" s="818"/>
      <c r="BG62" s="818"/>
      <c r="BH62" s="818"/>
      <c r="BI62" s="819"/>
      <c r="BJ62" s="833" t="s">
        <v>399</v>
      </c>
      <c r="BK62" s="792"/>
      <c r="BL62" s="792"/>
      <c r="BM62" s="792"/>
      <c r="BN62" s="793"/>
      <c r="BO62" s="235"/>
      <c r="BP62" s="235"/>
      <c r="BQ62" s="232">
        <v>56</v>
      </c>
      <c r="BR62" s="233"/>
      <c r="BS62" s="733"/>
      <c r="BT62" s="734"/>
      <c r="BU62" s="734"/>
      <c r="BV62" s="734"/>
      <c r="BW62" s="734"/>
      <c r="BX62" s="734"/>
      <c r="BY62" s="734"/>
      <c r="BZ62" s="734"/>
      <c r="CA62" s="734"/>
      <c r="CB62" s="734"/>
      <c r="CC62" s="734"/>
      <c r="CD62" s="734"/>
      <c r="CE62" s="734"/>
      <c r="CF62" s="734"/>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33"/>
      <c r="DW62" s="734"/>
      <c r="DX62" s="734"/>
      <c r="DY62" s="734"/>
      <c r="DZ62" s="735"/>
      <c r="EA62" s="224"/>
    </row>
    <row r="63" spans="1:131" ht="26.25" customHeight="1" thickBot="1" x14ac:dyDescent="0.2">
      <c r="A63" s="234" t="s">
        <v>381</v>
      </c>
      <c r="B63" s="775" t="s">
        <v>400</v>
      </c>
      <c r="C63" s="776"/>
      <c r="D63" s="776"/>
      <c r="E63" s="776"/>
      <c r="F63" s="776"/>
      <c r="G63" s="776"/>
      <c r="H63" s="776"/>
      <c r="I63" s="776"/>
      <c r="J63" s="776"/>
      <c r="K63" s="776"/>
      <c r="L63" s="776"/>
      <c r="M63" s="776"/>
      <c r="N63" s="776"/>
      <c r="O63" s="776"/>
      <c r="P63" s="777"/>
      <c r="Q63" s="826"/>
      <c r="R63" s="827"/>
      <c r="S63" s="827"/>
      <c r="T63" s="827"/>
      <c r="U63" s="827"/>
      <c r="V63" s="827"/>
      <c r="W63" s="827"/>
      <c r="X63" s="827"/>
      <c r="Y63" s="827"/>
      <c r="Z63" s="827"/>
      <c r="AA63" s="827"/>
      <c r="AB63" s="827"/>
      <c r="AC63" s="827"/>
      <c r="AD63" s="827"/>
      <c r="AE63" s="828"/>
      <c r="AF63" s="829">
        <v>3722</v>
      </c>
      <c r="AG63" s="830"/>
      <c r="AH63" s="830"/>
      <c r="AI63" s="830"/>
      <c r="AJ63" s="831"/>
      <c r="AK63" s="832"/>
      <c r="AL63" s="827"/>
      <c r="AM63" s="827"/>
      <c r="AN63" s="827"/>
      <c r="AO63" s="827"/>
      <c r="AP63" s="830">
        <v>23288</v>
      </c>
      <c r="AQ63" s="830"/>
      <c r="AR63" s="830"/>
      <c r="AS63" s="830"/>
      <c r="AT63" s="830"/>
      <c r="AU63" s="830">
        <v>10251</v>
      </c>
      <c r="AV63" s="830"/>
      <c r="AW63" s="830"/>
      <c r="AX63" s="830"/>
      <c r="AY63" s="830"/>
      <c r="AZ63" s="834"/>
      <c r="BA63" s="834"/>
      <c r="BB63" s="834"/>
      <c r="BC63" s="834"/>
      <c r="BD63" s="834"/>
      <c r="BE63" s="835"/>
      <c r="BF63" s="835"/>
      <c r="BG63" s="835"/>
      <c r="BH63" s="835"/>
      <c r="BI63" s="836"/>
      <c r="BJ63" s="837" t="s">
        <v>122</v>
      </c>
      <c r="BK63" s="838"/>
      <c r="BL63" s="838"/>
      <c r="BM63" s="838"/>
      <c r="BN63" s="839"/>
      <c r="BO63" s="235"/>
      <c r="BP63" s="235"/>
      <c r="BQ63" s="232">
        <v>57</v>
      </c>
      <c r="BR63" s="233"/>
      <c r="BS63" s="733"/>
      <c r="BT63" s="734"/>
      <c r="BU63" s="734"/>
      <c r="BV63" s="734"/>
      <c r="BW63" s="734"/>
      <c r="BX63" s="734"/>
      <c r="BY63" s="734"/>
      <c r="BZ63" s="734"/>
      <c r="CA63" s="734"/>
      <c r="CB63" s="734"/>
      <c r="CC63" s="734"/>
      <c r="CD63" s="734"/>
      <c r="CE63" s="734"/>
      <c r="CF63" s="734"/>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33"/>
      <c r="DW63" s="734"/>
      <c r="DX63" s="734"/>
      <c r="DY63" s="734"/>
      <c r="DZ63" s="735"/>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33"/>
      <c r="BT64" s="734"/>
      <c r="BU64" s="734"/>
      <c r="BV64" s="734"/>
      <c r="BW64" s="734"/>
      <c r="BX64" s="734"/>
      <c r="BY64" s="734"/>
      <c r="BZ64" s="734"/>
      <c r="CA64" s="734"/>
      <c r="CB64" s="734"/>
      <c r="CC64" s="734"/>
      <c r="CD64" s="734"/>
      <c r="CE64" s="734"/>
      <c r="CF64" s="734"/>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33"/>
      <c r="DW64" s="734"/>
      <c r="DX64" s="734"/>
      <c r="DY64" s="734"/>
      <c r="DZ64" s="735"/>
      <c r="EA64" s="224"/>
    </row>
    <row r="65" spans="1:131" ht="26.25" customHeight="1" thickBot="1" x14ac:dyDescent="0.2">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33"/>
      <c r="BT65" s="734"/>
      <c r="BU65" s="734"/>
      <c r="BV65" s="734"/>
      <c r="BW65" s="734"/>
      <c r="BX65" s="734"/>
      <c r="BY65" s="734"/>
      <c r="BZ65" s="734"/>
      <c r="CA65" s="734"/>
      <c r="CB65" s="734"/>
      <c r="CC65" s="734"/>
      <c r="CD65" s="734"/>
      <c r="CE65" s="734"/>
      <c r="CF65" s="734"/>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33"/>
      <c r="DW65" s="734"/>
      <c r="DX65" s="734"/>
      <c r="DY65" s="734"/>
      <c r="DZ65" s="735"/>
      <c r="EA65" s="224"/>
    </row>
    <row r="66" spans="1:131" ht="26.25" customHeight="1" x14ac:dyDescent="0.15">
      <c r="A66" s="714" t="s">
        <v>402</v>
      </c>
      <c r="B66" s="715"/>
      <c r="C66" s="715"/>
      <c r="D66" s="715"/>
      <c r="E66" s="715"/>
      <c r="F66" s="715"/>
      <c r="G66" s="715"/>
      <c r="H66" s="715"/>
      <c r="I66" s="715"/>
      <c r="J66" s="715"/>
      <c r="K66" s="715"/>
      <c r="L66" s="715"/>
      <c r="M66" s="715"/>
      <c r="N66" s="715"/>
      <c r="O66" s="715"/>
      <c r="P66" s="716"/>
      <c r="Q66" s="720" t="s">
        <v>385</v>
      </c>
      <c r="R66" s="721"/>
      <c r="S66" s="721"/>
      <c r="T66" s="721"/>
      <c r="U66" s="722"/>
      <c r="V66" s="720" t="s">
        <v>386</v>
      </c>
      <c r="W66" s="721"/>
      <c r="X66" s="721"/>
      <c r="Y66" s="721"/>
      <c r="Z66" s="722"/>
      <c r="AA66" s="720" t="s">
        <v>387</v>
      </c>
      <c r="AB66" s="721"/>
      <c r="AC66" s="721"/>
      <c r="AD66" s="721"/>
      <c r="AE66" s="722"/>
      <c r="AF66" s="840" t="s">
        <v>388</v>
      </c>
      <c r="AG66" s="801"/>
      <c r="AH66" s="801"/>
      <c r="AI66" s="801"/>
      <c r="AJ66" s="841"/>
      <c r="AK66" s="720" t="s">
        <v>389</v>
      </c>
      <c r="AL66" s="715"/>
      <c r="AM66" s="715"/>
      <c r="AN66" s="715"/>
      <c r="AO66" s="716"/>
      <c r="AP66" s="720" t="s">
        <v>390</v>
      </c>
      <c r="AQ66" s="721"/>
      <c r="AR66" s="721"/>
      <c r="AS66" s="721"/>
      <c r="AT66" s="722"/>
      <c r="AU66" s="720" t="s">
        <v>403</v>
      </c>
      <c r="AV66" s="721"/>
      <c r="AW66" s="721"/>
      <c r="AX66" s="721"/>
      <c r="AY66" s="722"/>
      <c r="AZ66" s="720" t="s">
        <v>366</v>
      </c>
      <c r="BA66" s="721"/>
      <c r="BB66" s="721"/>
      <c r="BC66" s="721"/>
      <c r="BD66" s="727"/>
      <c r="BE66" s="235"/>
      <c r="BF66" s="235"/>
      <c r="BG66" s="235"/>
      <c r="BH66" s="235"/>
      <c r="BI66" s="235"/>
      <c r="BJ66" s="235"/>
      <c r="BK66" s="235"/>
      <c r="BL66" s="235"/>
      <c r="BM66" s="235"/>
      <c r="BN66" s="235"/>
      <c r="BO66" s="235"/>
      <c r="BP66" s="235"/>
      <c r="BQ66" s="232">
        <v>60</v>
      </c>
      <c r="BR66" s="237"/>
      <c r="BS66" s="845"/>
      <c r="BT66" s="846"/>
      <c r="BU66" s="846"/>
      <c r="BV66" s="846"/>
      <c r="BW66" s="846"/>
      <c r="BX66" s="846"/>
      <c r="BY66" s="846"/>
      <c r="BZ66" s="846"/>
      <c r="CA66" s="846"/>
      <c r="CB66" s="846"/>
      <c r="CC66" s="846"/>
      <c r="CD66" s="846"/>
      <c r="CE66" s="846"/>
      <c r="CF66" s="846"/>
      <c r="CG66" s="851"/>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2"/>
      <c r="AG67" s="804"/>
      <c r="AH67" s="804"/>
      <c r="AI67" s="804"/>
      <c r="AJ67" s="843"/>
      <c r="AK67" s="844"/>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5"/>
      <c r="BT67" s="846"/>
      <c r="BU67" s="846"/>
      <c r="BV67" s="846"/>
      <c r="BW67" s="846"/>
      <c r="BX67" s="846"/>
      <c r="BY67" s="846"/>
      <c r="BZ67" s="846"/>
      <c r="CA67" s="846"/>
      <c r="CB67" s="846"/>
      <c r="CC67" s="846"/>
      <c r="CD67" s="846"/>
      <c r="CE67" s="846"/>
      <c r="CF67" s="846"/>
      <c r="CG67" s="851"/>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224"/>
    </row>
    <row r="68" spans="1:131" ht="26.25" customHeight="1" thickTop="1" x14ac:dyDescent="0.15">
      <c r="A68" s="230">
        <v>1</v>
      </c>
      <c r="B68" s="855" t="s">
        <v>551</v>
      </c>
      <c r="C68" s="856"/>
      <c r="D68" s="856"/>
      <c r="E68" s="856"/>
      <c r="F68" s="856"/>
      <c r="G68" s="856"/>
      <c r="H68" s="856"/>
      <c r="I68" s="856"/>
      <c r="J68" s="856"/>
      <c r="K68" s="856"/>
      <c r="L68" s="856"/>
      <c r="M68" s="856"/>
      <c r="N68" s="856"/>
      <c r="O68" s="856"/>
      <c r="P68" s="857"/>
      <c r="Q68" s="858">
        <v>2136</v>
      </c>
      <c r="R68" s="852"/>
      <c r="S68" s="852"/>
      <c r="T68" s="852"/>
      <c r="U68" s="852"/>
      <c r="V68" s="852">
        <v>2109</v>
      </c>
      <c r="W68" s="852"/>
      <c r="X68" s="852"/>
      <c r="Y68" s="852"/>
      <c r="Z68" s="852"/>
      <c r="AA68" s="852">
        <v>26</v>
      </c>
      <c r="AB68" s="852"/>
      <c r="AC68" s="852"/>
      <c r="AD68" s="852"/>
      <c r="AE68" s="852"/>
      <c r="AF68" s="852">
        <v>26</v>
      </c>
      <c r="AG68" s="852"/>
      <c r="AH68" s="852"/>
      <c r="AI68" s="852"/>
      <c r="AJ68" s="852"/>
      <c r="AK68" s="852">
        <v>76</v>
      </c>
      <c r="AL68" s="852"/>
      <c r="AM68" s="852"/>
      <c r="AN68" s="852"/>
      <c r="AO68" s="852"/>
      <c r="AP68" s="852">
        <v>563</v>
      </c>
      <c r="AQ68" s="852"/>
      <c r="AR68" s="852"/>
      <c r="AS68" s="852"/>
      <c r="AT68" s="852"/>
      <c r="AU68" s="852">
        <v>188</v>
      </c>
      <c r="AV68" s="852"/>
      <c r="AW68" s="852"/>
      <c r="AX68" s="852"/>
      <c r="AY68" s="852"/>
      <c r="AZ68" s="853"/>
      <c r="BA68" s="853"/>
      <c r="BB68" s="853"/>
      <c r="BC68" s="853"/>
      <c r="BD68" s="854"/>
      <c r="BE68" s="235"/>
      <c r="BF68" s="235"/>
      <c r="BG68" s="235"/>
      <c r="BH68" s="235"/>
      <c r="BI68" s="235"/>
      <c r="BJ68" s="235"/>
      <c r="BK68" s="235"/>
      <c r="BL68" s="235"/>
      <c r="BM68" s="235"/>
      <c r="BN68" s="235"/>
      <c r="BO68" s="235"/>
      <c r="BP68" s="235"/>
      <c r="BQ68" s="232">
        <v>62</v>
      </c>
      <c r="BR68" s="237"/>
      <c r="BS68" s="845"/>
      <c r="BT68" s="846"/>
      <c r="BU68" s="846"/>
      <c r="BV68" s="846"/>
      <c r="BW68" s="846"/>
      <c r="BX68" s="846"/>
      <c r="BY68" s="846"/>
      <c r="BZ68" s="846"/>
      <c r="CA68" s="846"/>
      <c r="CB68" s="846"/>
      <c r="CC68" s="846"/>
      <c r="CD68" s="846"/>
      <c r="CE68" s="846"/>
      <c r="CF68" s="846"/>
      <c r="CG68" s="851"/>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224"/>
    </row>
    <row r="69" spans="1:131" ht="26.25" customHeight="1" x14ac:dyDescent="0.15">
      <c r="A69" s="232">
        <v>2</v>
      </c>
      <c r="B69" s="859" t="s">
        <v>552</v>
      </c>
      <c r="C69" s="860"/>
      <c r="D69" s="860"/>
      <c r="E69" s="860"/>
      <c r="F69" s="860"/>
      <c r="G69" s="860"/>
      <c r="H69" s="860"/>
      <c r="I69" s="860"/>
      <c r="J69" s="860"/>
      <c r="K69" s="860"/>
      <c r="L69" s="860"/>
      <c r="M69" s="860"/>
      <c r="N69" s="860"/>
      <c r="O69" s="860"/>
      <c r="P69" s="861"/>
      <c r="Q69" s="862">
        <v>11766</v>
      </c>
      <c r="R69" s="816"/>
      <c r="S69" s="816"/>
      <c r="T69" s="816"/>
      <c r="U69" s="816"/>
      <c r="V69" s="816">
        <v>11738</v>
      </c>
      <c r="W69" s="816"/>
      <c r="X69" s="816"/>
      <c r="Y69" s="816"/>
      <c r="Z69" s="816"/>
      <c r="AA69" s="816">
        <v>28</v>
      </c>
      <c r="AB69" s="816"/>
      <c r="AC69" s="816"/>
      <c r="AD69" s="816"/>
      <c r="AE69" s="816"/>
      <c r="AF69" s="816">
        <v>3941</v>
      </c>
      <c r="AG69" s="816"/>
      <c r="AH69" s="816"/>
      <c r="AI69" s="816"/>
      <c r="AJ69" s="816"/>
      <c r="AK69" s="816" t="s">
        <v>550</v>
      </c>
      <c r="AL69" s="816"/>
      <c r="AM69" s="816"/>
      <c r="AN69" s="816"/>
      <c r="AO69" s="816"/>
      <c r="AP69" s="816">
        <v>3990</v>
      </c>
      <c r="AQ69" s="816"/>
      <c r="AR69" s="816"/>
      <c r="AS69" s="816"/>
      <c r="AT69" s="816"/>
      <c r="AU69" s="816" t="s">
        <v>550</v>
      </c>
      <c r="AV69" s="816"/>
      <c r="AW69" s="816"/>
      <c r="AX69" s="816"/>
      <c r="AY69" s="816"/>
      <c r="AZ69" s="818"/>
      <c r="BA69" s="818"/>
      <c r="BB69" s="818"/>
      <c r="BC69" s="818"/>
      <c r="BD69" s="819"/>
      <c r="BE69" s="235"/>
      <c r="BF69" s="235"/>
      <c r="BG69" s="235"/>
      <c r="BH69" s="235"/>
      <c r="BI69" s="235"/>
      <c r="BJ69" s="235"/>
      <c r="BK69" s="235"/>
      <c r="BL69" s="235"/>
      <c r="BM69" s="235"/>
      <c r="BN69" s="235"/>
      <c r="BO69" s="235"/>
      <c r="BP69" s="235"/>
      <c r="BQ69" s="232">
        <v>63</v>
      </c>
      <c r="BR69" s="237"/>
      <c r="BS69" s="845"/>
      <c r="BT69" s="846"/>
      <c r="BU69" s="846"/>
      <c r="BV69" s="846"/>
      <c r="BW69" s="846"/>
      <c r="BX69" s="846"/>
      <c r="BY69" s="846"/>
      <c r="BZ69" s="846"/>
      <c r="CA69" s="846"/>
      <c r="CB69" s="846"/>
      <c r="CC69" s="846"/>
      <c r="CD69" s="846"/>
      <c r="CE69" s="846"/>
      <c r="CF69" s="846"/>
      <c r="CG69" s="851"/>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224"/>
    </row>
    <row r="70" spans="1:131" ht="26.25" customHeight="1" x14ac:dyDescent="0.15">
      <c r="A70" s="232">
        <v>3</v>
      </c>
      <c r="B70" s="859" t="s">
        <v>553</v>
      </c>
      <c r="C70" s="860"/>
      <c r="D70" s="860"/>
      <c r="E70" s="860"/>
      <c r="F70" s="860"/>
      <c r="G70" s="860"/>
      <c r="H70" s="860"/>
      <c r="I70" s="860"/>
      <c r="J70" s="860"/>
      <c r="K70" s="860"/>
      <c r="L70" s="860"/>
      <c r="M70" s="860"/>
      <c r="N70" s="860"/>
      <c r="O70" s="860"/>
      <c r="P70" s="861"/>
      <c r="Q70" s="862">
        <v>52</v>
      </c>
      <c r="R70" s="816"/>
      <c r="S70" s="816"/>
      <c r="T70" s="816"/>
      <c r="U70" s="816"/>
      <c r="V70" s="816">
        <v>50</v>
      </c>
      <c r="W70" s="816"/>
      <c r="X70" s="816"/>
      <c r="Y70" s="816"/>
      <c r="Z70" s="816"/>
      <c r="AA70" s="816">
        <v>2</v>
      </c>
      <c r="AB70" s="816"/>
      <c r="AC70" s="816"/>
      <c r="AD70" s="816"/>
      <c r="AE70" s="816"/>
      <c r="AF70" s="816">
        <v>2</v>
      </c>
      <c r="AG70" s="816"/>
      <c r="AH70" s="816"/>
      <c r="AI70" s="816"/>
      <c r="AJ70" s="816"/>
      <c r="AK70" s="816">
        <v>46</v>
      </c>
      <c r="AL70" s="816"/>
      <c r="AM70" s="816"/>
      <c r="AN70" s="816"/>
      <c r="AO70" s="816"/>
      <c r="AP70" s="816" t="s">
        <v>550</v>
      </c>
      <c r="AQ70" s="816"/>
      <c r="AR70" s="816"/>
      <c r="AS70" s="816"/>
      <c r="AT70" s="816"/>
      <c r="AU70" s="816" t="s">
        <v>550</v>
      </c>
      <c r="AV70" s="816"/>
      <c r="AW70" s="816"/>
      <c r="AX70" s="816"/>
      <c r="AY70" s="816"/>
      <c r="AZ70" s="818"/>
      <c r="BA70" s="818"/>
      <c r="BB70" s="818"/>
      <c r="BC70" s="818"/>
      <c r="BD70" s="819"/>
      <c r="BE70" s="235"/>
      <c r="BF70" s="235"/>
      <c r="BG70" s="235"/>
      <c r="BH70" s="235"/>
      <c r="BI70" s="235"/>
      <c r="BJ70" s="235"/>
      <c r="BK70" s="235"/>
      <c r="BL70" s="235"/>
      <c r="BM70" s="235"/>
      <c r="BN70" s="235"/>
      <c r="BO70" s="235"/>
      <c r="BP70" s="235"/>
      <c r="BQ70" s="232">
        <v>64</v>
      </c>
      <c r="BR70" s="237"/>
      <c r="BS70" s="845"/>
      <c r="BT70" s="846"/>
      <c r="BU70" s="846"/>
      <c r="BV70" s="846"/>
      <c r="BW70" s="846"/>
      <c r="BX70" s="846"/>
      <c r="BY70" s="846"/>
      <c r="BZ70" s="846"/>
      <c r="CA70" s="846"/>
      <c r="CB70" s="846"/>
      <c r="CC70" s="846"/>
      <c r="CD70" s="846"/>
      <c r="CE70" s="846"/>
      <c r="CF70" s="846"/>
      <c r="CG70" s="851"/>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224"/>
    </row>
    <row r="71" spans="1:131" ht="26.25" customHeight="1" x14ac:dyDescent="0.15">
      <c r="A71" s="232">
        <v>4</v>
      </c>
      <c r="B71" s="859" t="s">
        <v>554</v>
      </c>
      <c r="C71" s="860"/>
      <c r="D71" s="860"/>
      <c r="E71" s="860"/>
      <c r="F71" s="860"/>
      <c r="G71" s="860"/>
      <c r="H71" s="860"/>
      <c r="I71" s="860"/>
      <c r="J71" s="860"/>
      <c r="K71" s="860"/>
      <c r="L71" s="860"/>
      <c r="M71" s="860"/>
      <c r="N71" s="860"/>
      <c r="O71" s="860"/>
      <c r="P71" s="861"/>
      <c r="Q71" s="862">
        <v>780</v>
      </c>
      <c r="R71" s="816"/>
      <c r="S71" s="816"/>
      <c r="T71" s="816"/>
      <c r="U71" s="816"/>
      <c r="V71" s="816">
        <v>124</v>
      </c>
      <c r="W71" s="816"/>
      <c r="X71" s="816"/>
      <c r="Y71" s="816"/>
      <c r="Z71" s="816"/>
      <c r="AA71" s="816">
        <v>656</v>
      </c>
      <c r="AB71" s="816"/>
      <c r="AC71" s="816"/>
      <c r="AD71" s="816"/>
      <c r="AE71" s="816"/>
      <c r="AF71" s="816">
        <v>656</v>
      </c>
      <c r="AG71" s="816"/>
      <c r="AH71" s="816"/>
      <c r="AI71" s="816"/>
      <c r="AJ71" s="816"/>
      <c r="AK71" s="816">
        <v>45</v>
      </c>
      <c r="AL71" s="816"/>
      <c r="AM71" s="816"/>
      <c r="AN71" s="816"/>
      <c r="AO71" s="816"/>
      <c r="AP71" s="816" t="s">
        <v>550</v>
      </c>
      <c r="AQ71" s="816"/>
      <c r="AR71" s="816"/>
      <c r="AS71" s="816"/>
      <c r="AT71" s="816"/>
      <c r="AU71" s="816" t="s">
        <v>550</v>
      </c>
      <c r="AV71" s="816"/>
      <c r="AW71" s="816"/>
      <c r="AX71" s="816"/>
      <c r="AY71" s="816"/>
      <c r="AZ71" s="818"/>
      <c r="BA71" s="818"/>
      <c r="BB71" s="818"/>
      <c r="BC71" s="818"/>
      <c r="BD71" s="819"/>
      <c r="BE71" s="235"/>
      <c r="BF71" s="235"/>
      <c r="BG71" s="235"/>
      <c r="BH71" s="235"/>
      <c r="BI71" s="235"/>
      <c r="BJ71" s="235"/>
      <c r="BK71" s="235"/>
      <c r="BL71" s="235"/>
      <c r="BM71" s="235"/>
      <c r="BN71" s="235"/>
      <c r="BO71" s="235"/>
      <c r="BP71" s="235"/>
      <c r="BQ71" s="232">
        <v>65</v>
      </c>
      <c r="BR71" s="237"/>
      <c r="BS71" s="845"/>
      <c r="BT71" s="846"/>
      <c r="BU71" s="846"/>
      <c r="BV71" s="846"/>
      <c r="BW71" s="846"/>
      <c r="BX71" s="846"/>
      <c r="BY71" s="846"/>
      <c r="BZ71" s="846"/>
      <c r="CA71" s="846"/>
      <c r="CB71" s="846"/>
      <c r="CC71" s="846"/>
      <c r="CD71" s="846"/>
      <c r="CE71" s="846"/>
      <c r="CF71" s="846"/>
      <c r="CG71" s="851"/>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224"/>
    </row>
    <row r="72" spans="1:131" ht="26.25" customHeight="1" x14ac:dyDescent="0.15">
      <c r="A72" s="232">
        <v>5</v>
      </c>
      <c r="B72" s="859" t="s">
        <v>555</v>
      </c>
      <c r="C72" s="860"/>
      <c r="D72" s="860"/>
      <c r="E72" s="860"/>
      <c r="F72" s="860"/>
      <c r="G72" s="860"/>
      <c r="H72" s="860"/>
      <c r="I72" s="860"/>
      <c r="J72" s="860"/>
      <c r="K72" s="860"/>
      <c r="L72" s="860"/>
      <c r="M72" s="860"/>
      <c r="N72" s="860"/>
      <c r="O72" s="860"/>
      <c r="P72" s="861"/>
      <c r="Q72" s="862">
        <v>93</v>
      </c>
      <c r="R72" s="816"/>
      <c r="S72" s="816"/>
      <c r="T72" s="816"/>
      <c r="U72" s="816"/>
      <c r="V72" s="816">
        <v>91</v>
      </c>
      <c r="W72" s="816"/>
      <c r="X72" s="816"/>
      <c r="Y72" s="816"/>
      <c r="Z72" s="816"/>
      <c r="AA72" s="816">
        <v>2</v>
      </c>
      <c r="AB72" s="816"/>
      <c r="AC72" s="816"/>
      <c r="AD72" s="816"/>
      <c r="AE72" s="816"/>
      <c r="AF72" s="816">
        <v>2</v>
      </c>
      <c r="AG72" s="816"/>
      <c r="AH72" s="816"/>
      <c r="AI72" s="816"/>
      <c r="AJ72" s="816"/>
      <c r="AK72" s="816" t="s">
        <v>574</v>
      </c>
      <c r="AL72" s="816"/>
      <c r="AM72" s="816"/>
      <c r="AN72" s="816"/>
      <c r="AO72" s="816"/>
      <c r="AP72" s="816" t="s">
        <v>550</v>
      </c>
      <c r="AQ72" s="816"/>
      <c r="AR72" s="816"/>
      <c r="AS72" s="816"/>
      <c r="AT72" s="816"/>
      <c r="AU72" s="816" t="s">
        <v>550</v>
      </c>
      <c r="AV72" s="816"/>
      <c r="AW72" s="816"/>
      <c r="AX72" s="816"/>
      <c r="AY72" s="816"/>
      <c r="AZ72" s="818"/>
      <c r="BA72" s="818"/>
      <c r="BB72" s="818"/>
      <c r="BC72" s="818"/>
      <c r="BD72" s="819"/>
      <c r="BE72" s="235"/>
      <c r="BF72" s="235"/>
      <c r="BG72" s="235"/>
      <c r="BH72" s="235"/>
      <c r="BI72" s="235"/>
      <c r="BJ72" s="235"/>
      <c r="BK72" s="235"/>
      <c r="BL72" s="235"/>
      <c r="BM72" s="235"/>
      <c r="BN72" s="235"/>
      <c r="BO72" s="235"/>
      <c r="BP72" s="235"/>
      <c r="BQ72" s="232">
        <v>66</v>
      </c>
      <c r="BR72" s="237"/>
      <c r="BS72" s="845"/>
      <c r="BT72" s="846"/>
      <c r="BU72" s="846"/>
      <c r="BV72" s="846"/>
      <c r="BW72" s="846"/>
      <c r="BX72" s="846"/>
      <c r="BY72" s="846"/>
      <c r="BZ72" s="846"/>
      <c r="CA72" s="846"/>
      <c r="CB72" s="846"/>
      <c r="CC72" s="846"/>
      <c r="CD72" s="846"/>
      <c r="CE72" s="846"/>
      <c r="CF72" s="846"/>
      <c r="CG72" s="851"/>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224"/>
    </row>
    <row r="73" spans="1:131" ht="26.25" customHeight="1" x14ac:dyDescent="0.15">
      <c r="A73" s="232">
        <v>6</v>
      </c>
      <c r="B73" s="859" t="s">
        <v>556</v>
      </c>
      <c r="C73" s="860"/>
      <c r="D73" s="860"/>
      <c r="E73" s="860"/>
      <c r="F73" s="860"/>
      <c r="G73" s="860"/>
      <c r="H73" s="860"/>
      <c r="I73" s="860"/>
      <c r="J73" s="860"/>
      <c r="K73" s="860"/>
      <c r="L73" s="860"/>
      <c r="M73" s="860"/>
      <c r="N73" s="860"/>
      <c r="O73" s="860"/>
      <c r="P73" s="861"/>
      <c r="Q73" s="862">
        <v>1111</v>
      </c>
      <c r="R73" s="816"/>
      <c r="S73" s="816"/>
      <c r="T73" s="816"/>
      <c r="U73" s="816"/>
      <c r="V73" s="816">
        <v>1018</v>
      </c>
      <c r="W73" s="816"/>
      <c r="X73" s="816"/>
      <c r="Y73" s="816"/>
      <c r="Z73" s="816"/>
      <c r="AA73" s="816">
        <v>93</v>
      </c>
      <c r="AB73" s="816"/>
      <c r="AC73" s="816"/>
      <c r="AD73" s="816"/>
      <c r="AE73" s="816"/>
      <c r="AF73" s="816">
        <v>93</v>
      </c>
      <c r="AG73" s="816"/>
      <c r="AH73" s="816"/>
      <c r="AI73" s="816"/>
      <c r="AJ73" s="816"/>
      <c r="AK73" s="816">
        <v>34</v>
      </c>
      <c r="AL73" s="816"/>
      <c r="AM73" s="816"/>
      <c r="AN73" s="816"/>
      <c r="AO73" s="816"/>
      <c r="AP73" s="816" t="s">
        <v>550</v>
      </c>
      <c r="AQ73" s="816"/>
      <c r="AR73" s="816"/>
      <c r="AS73" s="816"/>
      <c r="AT73" s="816"/>
      <c r="AU73" s="816" t="s">
        <v>550</v>
      </c>
      <c r="AV73" s="816"/>
      <c r="AW73" s="816"/>
      <c r="AX73" s="816"/>
      <c r="AY73" s="816"/>
      <c r="AZ73" s="818"/>
      <c r="BA73" s="818"/>
      <c r="BB73" s="818"/>
      <c r="BC73" s="818"/>
      <c r="BD73" s="819"/>
      <c r="BE73" s="235"/>
      <c r="BF73" s="235"/>
      <c r="BG73" s="235"/>
      <c r="BH73" s="235"/>
      <c r="BI73" s="235"/>
      <c r="BJ73" s="235"/>
      <c r="BK73" s="235"/>
      <c r="BL73" s="235"/>
      <c r="BM73" s="235"/>
      <c r="BN73" s="235"/>
      <c r="BO73" s="235"/>
      <c r="BP73" s="235"/>
      <c r="BQ73" s="232">
        <v>67</v>
      </c>
      <c r="BR73" s="237"/>
      <c r="BS73" s="845"/>
      <c r="BT73" s="846"/>
      <c r="BU73" s="846"/>
      <c r="BV73" s="846"/>
      <c r="BW73" s="846"/>
      <c r="BX73" s="846"/>
      <c r="BY73" s="846"/>
      <c r="BZ73" s="846"/>
      <c r="CA73" s="846"/>
      <c r="CB73" s="846"/>
      <c r="CC73" s="846"/>
      <c r="CD73" s="846"/>
      <c r="CE73" s="846"/>
      <c r="CF73" s="846"/>
      <c r="CG73" s="851"/>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224"/>
    </row>
    <row r="74" spans="1:131" ht="26.25" customHeight="1" x14ac:dyDescent="0.15">
      <c r="A74" s="232">
        <v>7</v>
      </c>
      <c r="B74" s="859" t="s">
        <v>557</v>
      </c>
      <c r="C74" s="860"/>
      <c r="D74" s="860"/>
      <c r="E74" s="860"/>
      <c r="F74" s="860"/>
      <c r="G74" s="860"/>
      <c r="H74" s="860"/>
      <c r="I74" s="860"/>
      <c r="J74" s="860"/>
      <c r="K74" s="860"/>
      <c r="L74" s="860"/>
      <c r="M74" s="860"/>
      <c r="N74" s="860"/>
      <c r="O74" s="860"/>
      <c r="P74" s="861"/>
      <c r="Q74" s="862">
        <v>416492</v>
      </c>
      <c r="R74" s="816"/>
      <c r="S74" s="816"/>
      <c r="T74" s="816"/>
      <c r="U74" s="816"/>
      <c r="V74" s="816">
        <v>405939</v>
      </c>
      <c r="W74" s="816"/>
      <c r="X74" s="816"/>
      <c r="Y74" s="816"/>
      <c r="Z74" s="816"/>
      <c r="AA74" s="816">
        <v>10552</v>
      </c>
      <c r="AB74" s="816"/>
      <c r="AC74" s="816"/>
      <c r="AD74" s="816"/>
      <c r="AE74" s="816"/>
      <c r="AF74" s="816">
        <v>10552</v>
      </c>
      <c r="AG74" s="816"/>
      <c r="AH74" s="816"/>
      <c r="AI74" s="816"/>
      <c r="AJ74" s="816"/>
      <c r="AK74" s="816">
        <v>2584</v>
      </c>
      <c r="AL74" s="816"/>
      <c r="AM74" s="816"/>
      <c r="AN74" s="816"/>
      <c r="AO74" s="816"/>
      <c r="AP74" s="816" t="s">
        <v>550</v>
      </c>
      <c r="AQ74" s="816"/>
      <c r="AR74" s="816"/>
      <c r="AS74" s="816"/>
      <c r="AT74" s="816"/>
      <c r="AU74" s="816" t="s">
        <v>550</v>
      </c>
      <c r="AV74" s="816"/>
      <c r="AW74" s="816"/>
      <c r="AX74" s="816"/>
      <c r="AY74" s="816"/>
      <c r="AZ74" s="818"/>
      <c r="BA74" s="818"/>
      <c r="BB74" s="818"/>
      <c r="BC74" s="818"/>
      <c r="BD74" s="819"/>
      <c r="BE74" s="235"/>
      <c r="BF74" s="235"/>
      <c r="BG74" s="235"/>
      <c r="BH74" s="235"/>
      <c r="BI74" s="235"/>
      <c r="BJ74" s="235"/>
      <c r="BK74" s="235"/>
      <c r="BL74" s="235"/>
      <c r="BM74" s="235"/>
      <c r="BN74" s="235"/>
      <c r="BO74" s="235"/>
      <c r="BP74" s="235"/>
      <c r="BQ74" s="232">
        <v>68</v>
      </c>
      <c r="BR74" s="237"/>
      <c r="BS74" s="845"/>
      <c r="BT74" s="846"/>
      <c r="BU74" s="846"/>
      <c r="BV74" s="846"/>
      <c r="BW74" s="846"/>
      <c r="BX74" s="846"/>
      <c r="BY74" s="846"/>
      <c r="BZ74" s="846"/>
      <c r="CA74" s="846"/>
      <c r="CB74" s="846"/>
      <c r="CC74" s="846"/>
      <c r="CD74" s="846"/>
      <c r="CE74" s="846"/>
      <c r="CF74" s="846"/>
      <c r="CG74" s="851"/>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224"/>
    </row>
    <row r="75" spans="1:131" ht="26.25" customHeight="1" x14ac:dyDescent="0.15">
      <c r="A75" s="232">
        <v>8</v>
      </c>
      <c r="B75" s="859" t="s">
        <v>558</v>
      </c>
      <c r="C75" s="860"/>
      <c r="D75" s="860"/>
      <c r="E75" s="860"/>
      <c r="F75" s="860"/>
      <c r="G75" s="860"/>
      <c r="H75" s="860"/>
      <c r="I75" s="860"/>
      <c r="J75" s="860"/>
      <c r="K75" s="860"/>
      <c r="L75" s="860"/>
      <c r="M75" s="860"/>
      <c r="N75" s="860"/>
      <c r="O75" s="860"/>
      <c r="P75" s="861"/>
      <c r="Q75" s="863">
        <v>2453</v>
      </c>
      <c r="R75" s="864"/>
      <c r="S75" s="864"/>
      <c r="T75" s="864"/>
      <c r="U75" s="820"/>
      <c r="V75" s="865">
        <v>2452</v>
      </c>
      <c r="W75" s="864"/>
      <c r="X75" s="864"/>
      <c r="Y75" s="864"/>
      <c r="Z75" s="820"/>
      <c r="AA75" s="865">
        <v>1</v>
      </c>
      <c r="AB75" s="864"/>
      <c r="AC75" s="864"/>
      <c r="AD75" s="864"/>
      <c r="AE75" s="820"/>
      <c r="AF75" s="865">
        <v>1</v>
      </c>
      <c r="AG75" s="864"/>
      <c r="AH75" s="864"/>
      <c r="AI75" s="864"/>
      <c r="AJ75" s="820"/>
      <c r="AK75" s="865" t="s">
        <v>550</v>
      </c>
      <c r="AL75" s="864"/>
      <c r="AM75" s="864"/>
      <c r="AN75" s="864"/>
      <c r="AO75" s="820"/>
      <c r="AP75" s="865" t="s">
        <v>550</v>
      </c>
      <c r="AQ75" s="864"/>
      <c r="AR75" s="864"/>
      <c r="AS75" s="864"/>
      <c r="AT75" s="820"/>
      <c r="AU75" s="865" t="s">
        <v>550</v>
      </c>
      <c r="AV75" s="864"/>
      <c r="AW75" s="864"/>
      <c r="AX75" s="864"/>
      <c r="AY75" s="820"/>
      <c r="AZ75" s="818"/>
      <c r="BA75" s="818"/>
      <c r="BB75" s="818"/>
      <c r="BC75" s="818"/>
      <c r="BD75" s="819"/>
      <c r="BE75" s="235"/>
      <c r="BF75" s="235"/>
      <c r="BG75" s="235"/>
      <c r="BH75" s="235"/>
      <c r="BI75" s="235"/>
      <c r="BJ75" s="235"/>
      <c r="BK75" s="235"/>
      <c r="BL75" s="235"/>
      <c r="BM75" s="235"/>
      <c r="BN75" s="235"/>
      <c r="BO75" s="235"/>
      <c r="BP75" s="235"/>
      <c r="BQ75" s="232">
        <v>69</v>
      </c>
      <c r="BR75" s="237"/>
      <c r="BS75" s="845"/>
      <c r="BT75" s="846"/>
      <c r="BU75" s="846"/>
      <c r="BV75" s="846"/>
      <c r="BW75" s="846"/>
      <c r="BX75" s="846"/>
      <c r="BY75" s="846"/>
      <c r="BZ75" s="846"/>
      <c r="CA75" s="846"/>
      <c r="CB75" s="846"/>
      <c r="CC75" s="846"/>
      <c r="CD75" s="846"/>
      <c r="CE75" s="846"/>
      <c r="CF75" s="846"/>
      <c r="CG75" s="851"/>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224"/>
    </row>
    <row r="76" spans="1:131" ht="26.25" customHeight="1" x14ac:dyDescent="0.15">
      <c r="A76" s="232">
        <v>9</v>
      </c>
      <c r="B76" s="859"/>
      <c r="C76" s="860"/>
      <c r="D76" s="860"/>
      <c r="E76" s="860"/>
      <c r="F76" s="860"/>
      <c r="G76" s="860"/>
      <c r="H76" s="860"/>
      <c r="I76" s="860"/>
      <c r="J76" s="860"/>
      <c r="K76" s="860"/>
      <c r="L76" s="860"/>
      <c r="M76" s="860"/>
      <c r="N76" s="860"/>
      <c r="O76" s="860"/>
      <c r="P76" s="861"/>
      <c r="Q76" s="863"/>
      <c r="R76" s="864"/>
      <c r="S76" s="864"/>
      <c r="T76" s="864"/>
      <c r="U76" s="820"/>
      <c r="V76" s="865"/>
      <c r="W76" s="864"/>
      <c r="X76" s="864"/>
      <c r="Y76" s="864"/>
      <c r="Z76" s="820"/>
      <c r="AA76" s="865"/>
      <c r="AB76" s="864"/>
      <c r="AC76" s="864"/>
      <c r="AD76" s="864"/>
      <c r="AE76" s="820"/>
      <c r="AF76" s="865"/>
      <c r="AG76" s="864"/>
      <c r="AH76" s="864"/>
      <c r="AI76" s="864"/>
      <c r="AJ76" s="820"/>
      <c r="AK76" s="865"/>
      <c r="AL76" s="864"/>
      <c r="AM76" s="864"/>
      <c r="AN76" s="864"/>
      <c r="AO76" s="820"/>
      <c r="AP76" s="865"/>
      <c r="AQ76" s="864"/>
      <c r="AR76" s="864"/>
      <c r="AS76" s="864"/>
      <c r="AT76" s="820"/>
      <c r="AU76" s="865"/>
      <c r="AV76" s="864"/>
      <c r="AW76" s="864"/>
      <c r="AX76" s="864"/>
      <c r="AY76" s="820"/>
      <c r="AZ76" s="818"/>
      <c r="BA76" s="818"/>
      <c r="BB76" s="818"/>
      <c r="BC76" s="818"/>
      <c r="BD76" s="819"/>
      <c r="BE76" s="235"/>
      <c r="BF76" s="235"/>
      <c r="BG76" s="235"/>
      <c r="BH76" s="235"/>
      <c r="BI76" s="235"/>
      <c r="BJ76" s="235"/>
      <c r="BK76" s="235"/>
      <c r="BL76" s="235"/>
      <c r="BM76" s="235"/>
      <c r="BN76" s="235"/>
      <c r="BO76" s="235"/>
      <c r="BP76" s="235"/>
      <c r="BQ76" s="232">
        <v>70</v>
      </c>
      <c r="BR76" s="237"/>
      <c r="BS76" s="845"/>
      <c r="BT76" s="846"/>
      <c r="BU76" s="846"/>
      <c r="BV76" s="846"/>
      <c r="BW76" s="846"/>
      <c r="BX76" s="846"/>
      <c r="BY76" s="846"/>
      <c r="BZ76" s="846"/>
      <c r="CA76" s="846"/>
      <c r="CB76" s="846"/>
      <c r="CC76" s="846"/>
      <c r="CD76" s="846"/>
      <c r="CE76" s="846"/>
      <c r="CF76" s="846"/>
      <c r="CG76" s="851"/>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224"/>
    </row>
    <row r="77" spans="1:131" ht="26.25" customHeight="1" x14ac:dyDescent="0.15">
      <c r="A77" s="232">
        <v>10</v>
      </c>
      <c r="B77" s="859"/>
      <c r="C77" s="860"/>
      <c r="D77" s="860"/>
      <c r="E77" s="860"/>
      <c r="F77" s="860"/>
      <c r="G77" s="860"/>
      <c r="H77" s="860"/>
      <c r="I77" s="860"/>
      <c r="J77" s="860"/>
      <c r="K77" s="860"/>
      <c r="L77" s="860"/>
      <c r="M77" s="860"/>
      <c r="N77" s="860"/>
      <c r="O77" s="860"/>
      <c r="P77" s="861"/>
      <c r="Q77" s="863"/>
      <c r="R77" s="864"/>
      <c r="S77" s="864"/>
      <c r="T77" s="864"/>
      <c r="U77" s="820"/>
      <c r="V77" s="865"/>
      <c r="W77" s="864"/>
      <c r="X77" s="864"/>
      <c r="Y77" s="864"/>
      <c r="Z77" s="820"/>
      <c r="AA77" s="865"/>
      <c r="AB77" s="864"/>
      <c r="AC77" s="864"/>
      <c r="AD77" s="864"/>
      <c r="AE77" s="820"/>
      <c r="AF77" s="865"/>
      <c r="AG77" s="864"/>
      <c r="AH77" s="864"/>
      <c r="AI77" s="864"/>
      <c r="AJ77" s="820"/>
      <c r="AK77" s="865"/>
      <c r="AL77" s="864"/>
      <c r="AM77" s="864"/>
      <c r="AN77" s="864"/>
      <c r="AO77" s="820"/>
      <c r="AP77" s="865"/>
      <c r="AQ77" s="864"/>
      <c r="AR77" s="864"/>
      <c r="AS77" s="864"/>
      <c r="AT77" s="820"/>
      <c r="AU77" s="865"/>
      <c r="AV77" s="864"/>
      <c r="AW77" s="864"/>
      <c r="AX77" s="864"/>
      <c r="AY77" s="820"/>
      <c r="AZ77" s="818"/>
      <c r="BA77" s="818"/>
      <c r="BB77" s="818"/>
      <c r="BC77" s="818"/>
      <c r="BD77" s="819"/>
      <c r="BE77" s="235"/>
      <c r="BF77" s="235"/>
      <c r="BG77" s="235"/>
      <c r="BH77" s="235"/>
      <c r="BI77" s="235"/>
      <c r="BJ77" s="235"/>
      <c r="BK77" s="235"/>
      <c r="BL77" s="235"/>
      <c r="BM77" s="235"/>
      <c r="BN77" s="235"/>
      <c r="BO77" s="235"/>
      <c r="BP77" s="235"/>
      <c r="BQ77" s="232">
        <v>71</v>
      </c>
      <c r="BR77" s="237"/>
      <c r="BS77" s="845"/>
      <c r="BT77" s="846"/>
      <c r="BU77" s="846"/>
      <c r="BV77" s="846"/>
      <c r="BW77" s="846"/>
      <c r="BX77" s="846"/>
      <c r="BY77" s="846"/>
      <c r="BZ77" s="846"/>
      <c r="CA77" s="846"/>
      <c r="CB77" s="846"/>
      <c r="CC77" s="846"/>
      <c r="CD77" s="846"/>
      <c r="CE77" s="846"/>
      <c r="CF77" s="846"/>
      <c r="CG77" s="851"/>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224"/>
    </row>
    <row r="78" spans="1:131" ht="26.25" customHeight="1" x14ac:dyDescent="0.15">
      <c r="A78" s="232">
        <v>11</v>
      </c>
      <c r="B78" s="859"/>
      <c r="C78" s="860"/>
      <c r="D78" s="860"/>
      <c r="E78" s="860"/>
      <c r="F78" s="860"/>
      <c r="G78" s="860"/>
      <c r="H78" s="860"/>
      <c r="I78" s="860"/>
      <c r="J78" s="860"/>
      <c r="K78" s="860"/>
      <c r="L78" s="860"/>
      <c r="M78" s="860"/>
      <c r="N78" s="860"/>
      <c r="O78" s="860"/>
      <c r="P78" s="861"/>
      <c r="Q78" s="862"/>
      <c r="R78" s="816"/>
      <c r="S78" s="816"/>
      <c r="T78" s="816"/>
      <c r="U78" s="816"/>
      <c r="V78" s="816"/>
      <c r="W78" s="816"/>
      <c r="X78" s="816"/>
      <c r="Y78" s="816"/>
      <c r="Z78" s="816"/>
      <c r="AA78" s="816"/>
      <c r="AB78" s="816"/>
      <c r="AC78" s="816"/>
      <c r="AD78" s="816"/>
      <c r="AE78" s="816"/>
      <c r="AF78" s="816"/>
      <c r="AG78" s="816"/>
      <c r="AH78" s="816"/>
      <c r="AI78" s="816"/>
      <c r="AJ78" s="816"/>
      <c r="AK78" s="816"/>
      <c r="AL78" s="816"/>
      <c r="AM78" s="816"/>
      <c r="AN78" s="816"/>
      <c r="AO78" s="816"/>
      <c r="AP78" s="816"/>
      <c r="AQ78" s="816"/>
      <c r="AR78" s="816"/>
      <c r="AS78" s="816"/>
      <c r="AT78" s="816"/>
      <c r="AU78" s="816"/>
      <c r="AV78" s="816"/>
      <c r="AW78" s="816"/>
      <c r="AX78" s="816"/>
      <c r="AY78" s="816"/>
      <c r="AZ78" s="818"/>
      <c r="BA78" s="818"/>
      <c r="BB78" s="818"/>
      <c r="BC78" s="818"/>
      <c r="BD78" s="819"/>
      <c r="BE78" s="235"/>
      <c r="BF78" s="235"/>
      <c r="BG78" s="235"/>
      <c r="BH78" s="235"/>
      <c r="BI78" s="235"/>
      <c r="BJ78" s="224"/>
      <c r="BK78" s="224"/>
      <c r="BL78" s="224"/>
      <c r="BM78" s="224"/>
      <c r="BN78" s="224"/>
      <c r="BO78" s="235"/>
      <c r="BP78" s="235"/>
      <c r="BQ78" s="232">
        <v>72</v>
      </c>
      <c r="BR78" s="237"/>
      <c r="BS78" s="845"/>
      <c r="BT78" s="846"/>
      <c r="BU78" s="846"/>
      <c r="BV78" s="846"/>
      <c r="BW78" s="846"/>
      <c r="BX78" s="846"/>
      <c r="BY78" s="846"/>
      <c r="BZ78" s="846"/>
      <c r="CA78" s="846"/>
      <c r="CB78" s="846"/>
      <c r="CC78" s="846"/>
      <c r="CD78" s="846"/>
      <c r="CE78" s="846"/>
      <c r="CF78" s="846"/>
      <c r="CG78" s="851"/>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224"/>
    </row>
    <row r="79" spans="1:131" ht="26.25" customHeight="1" x14ac:dyDescent="0.15">
      <c r="A79" s="232">
        <v>12</v>
      </c>
      <c r="B79" s="859"/>
      <c r="C79" s="860"/>
      <c r="D79" s="860"/>
      <c r="E79" s="860"/>
      <c r="F79" s="860"/>
      <c r="G79" s="860"/>
      <c r="H79" s="860"/>
      <c r="I79" s="860"/>
      <c r="J79" s="860"/>
      <c r="K79" s="860"/>
      <c r="L79" s="860"/>
      <c r="M79" s="860"/>
      <c r="N79" s="860"/>
      <c r="O79" s="860"/>
      <c r="P79" s="861"/>
      <c r="Q79" s="862"/>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816"/>
      <c r="AP79" s="816"/>
      <c r="AQ79" s="816"/>
      <c r="AR79" s="816"/>
      <c r="AS79" s="816"/>
      <c r="AT79" s="816"/>
      <c r="AU79" s="816"/>
      <c r="AV79" s="816"/>
      <c r="AW79" s="816"/>
      <c r="AX79" s="816"/>
      <c r="AY79" s="816"/>
      <c r="AZ79" s="818"/>
      <c r="BA79" s="818"/>
      <c r="BB79" s="818"/>
      <c r="BC79" s="818"/>
      <c r="BD79" s="819"/>
      <c r="BE79" s="235"/>
      <c r="BF79" s="235"/>
      <c r="BG79" s="235"/>
      <c r="BH79" s="235"/>
      <c r="BI79" s="235"/>
      <c r="BJ79" s="224"/>
      <c r="BK79" s="224"/>
      <c r="BL79" s="224"/>
      <c r="BM79" s="224"/>
      <c r="BN79" s="224"/>
      <c r="BO79" s="235"/>
      <c r="BP79" s="235"/>
      <c r="BQ79" s="232">
        <v>73</v>
      </c>
      <c r="BR79" s="237"/>
      <c r="BS79" s="845"/>
      <c r="BT79" s="846"/>
      <c r="BU79" s="846"/>
      <c r="BV79" s="846"/>
      <c r="BW79" s="846"/>
      <c r="BX79" s="846"/>
      <c r="BY79" s="846"/>
      <c r="BZ79" s="846"/>
      <c r="CA79" s="846"/>
      <c r="CB79" s="846"/>
      <c r="CC79" s="846"/>
      <c r="CD79" s="846"/>
      <c r="CE79" s="846"/>
      <c r="CF79" s="846"/>
      <c r="CG79" s="851"/>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224"/>
    </row>
    <row r="80" spans="1:131" ht="26.25" customHeight="1" x14ac:dyDescent="0.15">
      <c r="A80" s="232">
        <v>13</v>
      </c>
      <c r="B80" s="859"/>
      <c r="C80" s="860"/>
      <c r="D80" s="860"/>
      <c r="E80" s="860"/>
      <c r="F80" s="860"/>
      <c r="G80" s="860"/>
      <c r="H80" s="860"/>
      <c r="I80" s="860"/>
      <c r="J80" s="860"/>
      <c r="K80" s="860"/>
      <c r="L80" s="860"/>
      <c r="M80" s="860"/>
      <c r="N80" s="860"/>
      <c r="O80" s="860"/>
      <c r="P80" s="861"/>
      <c r="Q80" s="862"/>
      <c r="R80" s="816"/>
      <c r="S80" s="816"/>
      <c r="T80" s="816"/>
      <c r="U80" s="816"/>
      <c r="V80" s="816"/>
      <c r="W80" s="816"/>
      <c r="X80" s="816"/>
      <c r="Y80" s="816"/>
      <c r="Z80" s="816"/>
      <c r="AA80" s="816"/>
      <c r="AB80" s="816"/>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816"/>
      <c r="AY80" s="816"/>
      <c r="AZ80" s="818"/>
      <c r="BA80" s="818"/>
      <c r="BB80" s="818"/>
      <c r="BC80" s="818"/>
      <c r="BD80" s="819"/>
      <c r="BE80" s="235"/>
      <c r="BF80" s="235"/>
      <c r="BG80" s="235"/>
      <c r="BH80" s="235"/>
      <c r="BI80" s="235"/>
      <c r="BJ80" s="235"/>
      <c r="BK80" s="235"/>
      <c r="BL80" s="235"/>
      <c r="BM80" s="235"/>
      <c r="BN80" s="235"/>
      <c r="BO80" s="235"/>
      <c r="BP80" s="235"/>
      <c r="BQ80" s="232">
        <v>74</v>
      </c>
      <c r="BR80" s="237"/>
      <c r="BS80" s="845"/>
      <c r="BT80" s="846"/>
      <c r="BU80" s="846"/>
      <c r="BV80" s="846"/>
      <c r="BW80" s="846"/>
      <c r="BX80" s="846"/>
      <c r="BY80" s="846"/>
      <c r="BZ80" s="846"/>
      <c r="CA80" s="846"/>
      <c r="CB80" s="846"/>
      <c r="CC80" s="846"/>
      <c r="CD80" s="846"/>
      <c r="CE80" s="846"/>
      <c r="CF80" s="846"/>
      <c r="CG80" s="851"/>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224"/>
    </row>
    <row r="81" spans="1:131" ht="26.25" customHeight="1" x14ac:dyDescent="0.15">
      <c r="A81" s="232">
        <v>14</v>
      </c>
      <c r="B81" s="859"/>
      <c r="C81" s="860"/>
      <c r="D81" s="860"/>
      <c r="E81" s="860"/>
      <c r="F81" s="860"/>
      <c r="G81" s="860"/>
      <c r="H81" s="860"/>
      <c r="I81" s="860"/>
      <c r="J81" s="860"/>
      <c r="K81" s="860"/>
      <c r="L81" s="860"/>
      <c r="M81" s="860"/>
      <c r="N81" s="860"/>
      <c r="O81" s="860"/>
      <c r="P81" s="861"/>
      <c r="Q81" s="862"/>
      <c r="R81" s="816"/>
      <c r="S81" s="816"/>
      <c r="T81" s="816"/>
      <c r="U81" s="816"/>
      <c r="V81" s="816"/>
      <c r="W81" s="816"/>
      <c r="X81" s="816"/>
      <c r="Y81" s="816"/>
      <c r="Z81" s="816"/>
      <c r="AA81" s="816"/>
      <c r="AB81" s="816"/>
      <c r="AC81" s="816"/>
      <c r="AD81" s="816"/>
      <c r="AE81" s="816"/>
      <c r="AF81" s="816"/>
      <c r="AG81" s="816"/>
      <c r="AH81" s="816"/>
      <c r="AI81" s="816"/>
      <c r="AJ81" s="816"/>
      <c r="AK81" s="816"/>
      <c r="AL81" s="816"/>
      <c r="AM81" s="816"/>
      <c r="AN81" s="816"/>
      <c r="AO81" s="816"/>
      <c r="AP81" s="816"/>
      <c r="AQ81" s="816"/>
      <c r="AR81" s="816"/>
      <c r="AS81" s="816"/>
      <c r="AT81" s="816"/>
      <c r="AU81" s="816"/>
      <c r="AV81" s="816"/>
      <c r="AW81" s="816"/>
      <c r="AX81" s="816"/>
      <c r="AY81" s="816"/>
      <c r="AZ81" s="818"/>
      <c r="BA81" s="818"/>
      <c r="BB81" s="818"/>
      <c r="BC81" s="818"/>
      <c r="BD81" s="819"/>
      <c r="BE81" s="235"/>
      <c r="BF81" s="235"/>
      <c r="BG81" s="235"/>
      <c r="BH81" s="235"/>
      <c r="BI81" s="235"/>
      <c r="BJ81" s="235"/>
      <c r="BK81" s="235"/>
      <c r="BL81" s="235"/>
      <c r="BM81" s="235"/>
      <c r="BN81" s="235"/>
      <c r="BO81" s="235"/>
      <c r="BP81" s="235"/>
      <c r="BQ81" s="232">
        <v>75</v>
      </c>
      <c r="BR81" s="237"/>
      <c r="BS81" s="845"/>
      <c r="BT81" s="846"/>
      <c r="BU81" s="846"/>
      <c r="BV81" s="846"/>
      <c r="BW81" s="846"/>
      <c r="BX81" s="846"/>
      <c r="BY81" s="846"/>
      <c r="BZ81" s="846"/>
      <c r="CA81" s="846"/>
      <c r="CB81" s="846"/>
      <c r="CC81" s="846"/>
      <c r="CD81" s="846"/>
      <c r="CE81" s="846"/>
      <c r="CF81" s="846"/>
      <c r="CG81" s="851"/>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224"/>
    </row>
    <row r="82" spans="1:131" ht="26.25" customHeight="1" x14ac:dyDescent="0.15">
      <c r="A82" s="232">
        <v>15</v>
      </c>
      <c r="B82" s="859"/>
      <c r="C82" s="860"/>
      <c r="D82" s="860"/>
      <c r="E82" s="860"/>
      <c r="F82" s="860"/>
      <c r="G82" s="860"/>
      <c r="H82" s="860"/>
      <c r="I82" s="860"/>
      <c r="J82" s="860"/>
      <c r="K82" s="860"/>
      <c r="L82" s="860"/>
      <c r="M82" s="860"/>
      <c r="N82" s="860"/>
      <c r="O82" s="860"/>
      <c r="P82" s="861"/>
      <c r="Q82" s="862"/>
      <c r="R82" s="816"/>
      <c r="S82" s="816"/>
      <c r="T82" s="816"/>
      <c r="U82" s="816"/>
      <c r="V82" s="816"/>
      <c r="W82" s="816"/>
      <c r="X82" s="816"/>
      <c r="Y82" s="816"/>
      <c r="Z82" s="816"/>
      <c r="AA82" s="816"/>
      <c r="AB82" s="816"/>
      <c r="AC82" s="816"/>
      <c r="AD82" s="816"/>
      <c r="AE82" s="816"/>
      <c r="AF82" s="816"/>
      <c r="AG82" s="816"/>
      <c r="AH82" s="816"/>
      <c r="AI82" s="816"/>
      <c r="AJ82" s="816"/>
      <c r="AK82" s="816"/>
      <c r="AL82" s="816"/>
      <c r="AM82" s="816"/>
      <c r="AN82" s="816"/>
      <c r="AO82" s="816"/>
      <c r="AP82" s="816"/>
      <c r="AQ82" s="816"/>
      <c r="AR82" s="816"/>
      <c r="AS82" s="816"/>
      <c r="AT82" s="816"/>
      <c r="AU82" s="816"/>
      <c r="AV82" s="816"/>
      <c r="AW82" s="816"/>
      <c r="AX82" s="816"/>
      <c r="AY82" s="816"/>
      <c r="AZ82" s="818"/>
      <c r="BA82" s="818"/>
      <c r="BB82" s="818"/>
      <c r="BC82" s="818"/>
      <c r="BD82" s="819"/>
      <c r="BE82" s="235"/>
      <c r="BF82" s="235"/>
      <c r="BG82" s="235"/>
      <c r="BH82" s="235"/>
      <c r="BI82" s="235"/>
      <c r="BJ82" s="235"/>
      <c r="BK82" s="235"/>
      <c r="BL82" s="235"/>
      <c r="BM82" s="235"/>
      <c r="BN82" s="235"/>
      <c r="BO82" s="235"/>
      <c r="BP82" s="235"/>
      <c r="BQ82" s="232">
        <v>76</v>
      </c>
      <c r="BR82" s="237"/>
      <c r="BS82" s="845"/>
      <c r="BT82" s="846"/>
      <c r="BU82" s="846"/>
      <c r="BV82" s="846"/>
      <c r="BW82" s="846"/>
      <c r="BX82" s="846"/>
      <c r="BY82" s="846"/>
      <c r="BZ82" s="846"/>
      <c r="CA82" s="846"/>
      <c r="CB82" s="846"/>
      <c r="CC82" s="846"/>
      <c r="CD82" s="846"/>
      <c r="CE82" s="846"/>
      <c r="CF82" s="846"/>
      <c r="CG82" s="851"/>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224"/>
    </row>
    <row r="83" spans="1:131" ht="26.25" customHeight="1" x14ac:dyDescent="0.15">
      <c r="A83" s="232">
        <v>16</v>
      </c>
      <c r="B83" s="859"/>
      <c r="C83" s="860"/>
      <c r="D83" s="860"/>
      <c r="E83" s="860"/>
      <c r="F83" s="860"/>
      <c r="G83" s="860"/>
      <c r="H83" s="860"/>
      <c r="I83" s="860"/>
      <c r="J83" s="860"/>
      <c r="K83" s="860"/>
      <c r="L83" s="860"/>
      <c r="M83" s="860"/>
      <c r="N83" s="860"/>
      <c r="O83" s="860"/>
      <c r="P83" s="861"/>
      <c r="Q83" s="862"/>
      <c r="R83" s="816"/>
      <c r="S83" s="816"/>
      <c r="T83" s="816"/>
      <c r="U83" s="816"/>
      <c r="V83" s="816"/>
      <c r="W83" s="816"/>
      <c r="X83" s="816"/>
      <c r="Y83" s="816"/>
      <c r="Z83" s="816"/>
      <c r="AA83" s="816"/>
      <c r="AB83" s="816"/>
      <c r="AC83" s="816"/>
      <c r="AD83" s="816"/>
      <c r="AE83" s="816"/>
      <c r="AF83" s="816"/>
      <c r="AG83" s="816"/>
      <c r="AH83" s="816"/>
      <c r="AI83" s="816"/>
      <c r="AJ83" s="816"/>
      <c r="AK83" s="816"/>
      <c r="AL83" s="816"/>
      <c r="AM83" s="816"/>
      <c r="AN83" s="816"/>
      <c r="AO83" s="816"/>
      <c r="AP83" s="816"/>
      <c r="AQ83" s="816"/>
      <c r="AR83" s="816"/>
      <c r="AS83" s="816"/>
      <c r="AT83" s="816"/>
      <c r="AU83" s="816"/>
      <c r="AV83" s="816"/>
      <c r="AW83" s="816"/>
      <c r="AX83" s="816"/>
      <c r="AY83" s="816"/>
      <c r="AZ83" s="818"/>
      <c r="BA83" s="818"/>
      <c r="BB83" s="818"/>
      <c r="BC83" s="818"/>
      <c r="BD83" s="819"/>
      <c r="BE83" s="235"/>
      <c r="BF83" s="235"/>
      <c r="BG83" s="235"/>
      <c r="BH83" s="235"/>
      <c r="BI83" s="235"/>
      <c r="BJ83" s="235"/>
      <c r="BK83" s="235"/>
      <c r="BL83" s="235"/>
      <c r="BM83" s="235"/>
      <c r="BN83" s="235"/>
      <c r="BO83" s="235"/>
      <c r="BP83" s="235"/>
      <c r="BQ83" s="232">
        <v>77</v>
      </c>
      <c r="BR83" s="237"/>
      <c r="BS83" s="845"/>
      <c r="BT83" s="846"/>
      <c r="BU83" s="846"/>
      <c r="BV83" s="846"/>
      <c r="BW83" s="846"/>
      <c r="BX83" s="846"/>
      <c r="BY83" s="846"/>
      <c r="BZ83" s="846"/>
      <c r="CA83" s="846"/>
      <c r="CB83" s="846"/>
      <c r="CC83" s="846"/>
      <c r="CD83" s="846"/>
      <c r="CE83" s="846"/>
      <c r="CF83" s="846"/>
      <c r="CG83" s="851"/>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224"/>
    </row>
    <row r="84" spans="1:131" ht="26.25" customHeight="1" x14ac:dyDescent="0.15">
      <c r="A84" s="232">
        <v>17</v>
      </c>
      <c r="B84" s="859"/>
      <c r="C84" s="860"/>
      <c r="D84" s="860"/>
      <c r="E84" s="860"/>
      <c r="F84" s="860"/>
      <c r="G84" s="860"/>
      <c r="H84" s="860"/>
      <c r="I84" s="860"/>
      <c r="J84" s="860"/>
      <c r="K84" s="860"/>
      <c r="L84" s="860"/>
      <c r="M84" s="860"/>
      <c r="N84" s="860"/>
      <c r="O84" s="860"/>
      <c r="P84" s="861"/>
      <c r="Q84" s="862"/>
      <c r="R84" s="816"/>
      <c r="S84" s="816"/>
      <c r="T84" s="816"/>
      <c r="U84" s="816"/>
      <c r="V84" s="816"/>
      <c r="W84" s="816"/>
      <c r="X84" s="816"/>
      <c r="Y84" s="816"/>
      <c r="Z84" s="816"/>
      <c r="AA84" s="816"/>
      <c r="AB84" s="816"/>
      <c r="AC84" s="816"/>
      <c r="AD84" s="816"/>
      <c r="AE84" s="816"/>
      <c r="AF84" s="816"/>
      <c r="AG84" s="816"/>
      <c r="AH84" s="816"/>
      <c r="AI84" s="816"/>
      <c r="AJ84" s="816"/>
      <c r="AK84" s="816"/>
      <c r="AL84" s="816"/>
      <c r="AM84" s="816"/>
      <c r="AN84" s="816"/>
      <c r="AO84" s="816"/>
      <c r="AP84" s="816"/>
      <c r="AQ84" s="816"/>
      <c r="AR84" s="816"/>
      <c r="AS84" s="816"/>
      <c r="AT84" s="816"/>
      <c r="AU84" s="816"/>
      <c r="AV84" s="816"/>
      <c r="AW84" s="816"/>
      <c r="AX84" s="816"/>
      <c r="AY84" s="816"/>
      <c r="AZ84" s="818"/>
      <c r="BA84" s="818"/>
      <c r="BB84" s="818"/>
      <c r="BC84" s="818"/>
      <c r="BD84" s="819"/>
      <c r="BE84" s="235"/>
      <c r="BF84" s="235"/>
      <c r="BG84" s="235"/>
      <c r="BH84" s="235"/>
      <c r="BI84" s="235"/>
      <c r="BJ84" s="235"/>
      <c r="BK84" s="235"/>
      <c r="BL84" s="235"/>
      <c r="BM84" s="235"/>
      <c r="BN84" s="235"/>
      <c r="BO84" s="235"/>
      <c r="BP84" s="235"/>
      <c r="BQ84" s="232">
        <v>78</v>
      </c>
      <c r="BR84" s="237"/>
      <c r="BS84" s="845"/>
      <c r="BT84" s="846"/>
      <c r="BU84" s="846"/>
      <c r="BV84" s="846"/>
      <c r="BW84" s="846"/>
      <c r="BX84" s="846"/>
      <c r="BY84" s="846"/>
      <c r="BZ84" s="846"/>
      <c r="CA84" s="846"/>
      <c r="CB84" s="846"/>
      <c r="CC84" s="846"/>
      <c r="CD84" s="846"/>
      <c r="CE84" s="846"/>
      <c r="CF84" s="846"/>
      <c r="CG84" s="851"/>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224"/>
    </row>
    <row r="85" spans="1:131" ht="26.25" customHeight="1" x14ac:dyDescent="0.15">
      <c r="A85" s="232">
        <v>18</v>
      </c>
      <c r="B85" s="859"/>
      <c r="C85" s="860"/>
      <c r="D85" s="860"/>
      <c r="E85" s="860"/>
      <c r="F85" s="860"/>
      <c r="G85" s="860"/>
      <c r="H85" s="860"/>
      <c r="I85" s="860"/>
      <c r="J85" s="860"/>
      <c r="K85" s="860"/>
      <c r="L85" s="860"/>
      <c r="M85" s="860"/>
      <c r="N85" s="860"/>
      <c r="O85" s="860"/>
      <c r="P85" s="861"/>
      <c r="Q85" s="862"/>
      <c r="R85" s="816"/>
      <c r="S85" s="816"/>
      <c r="T85" s="816"/>
      <c r="U85" s="816"/>
      <c r="V85" s="816"/>
      <c r="W85" s="816"/>
      <c r="X85" s="816"/>
      <c r="Y85" s="816"/>
      <c r="Z85" s="816"/>
      <c r="AA85" s="816"/>
      <c r="AB85" s="816"/>
      <c r="AC85" s="816"/>
      <c r="AD85" s="816"/>
      <c r="AE85" s="816"/>
      <c r="AF85" s="816"/>
      <c r="AG85" s="816"/>
      <c r="AH85" s="816"/>
      <c r="AI85" s="816"/>
      <c r="AJ85" s="816"/>
      <c r="AK85" s="816"/>
      <c r="AL85" s="816"/>
      <c r="AM85" s="816"/>
      <c r="AN85" s="816"/>
      <c r="AO85" s="816"/>
      <c r="AP85" s="816"/>
      <c r="AQ85" s="816"/>
      <c r="AR85" s="816"/>
      <c r="AS85" s="816"/>
      <c r="AT85" s="816"/>
      <c r="AU85" s="816"/>
      <c r="AV85" s="816"/>
      <c r="AW85" s="816"/>
      <c r="AX85" s="816"/>
      <c r="AY85" s="816"/>
      <c r="AZ85" s="818"/>
      <c r="BA85" s="818"/>
      <c r="BB85" s="818"/>
      <c r="BC85" s="818"/>
      <c r="BD85" s="819"/>
      <c r="BE85" s="235"/>
      <c r="BF85" s="235"/>
      <c r="BG85" s="235"/>
      <c r="BH85" s="235"/>
      <c r="BI85" s="235"/>
      <c r="BJ85" s="235"/>
      <c r="BK85" s="235"/>
      <c r="BL85" s="235"/>
      <c r="BM85" s="235"/>
      <c r="BN85" s="235"/>
      <c r="BO85" s="235"/>
      <c r="BP85" s="235"/>
      <c r="BQ85" s="232">
        <v>79</v>
      </c>
      <c r="BR85" s="237"/>
      <c r="BS85" s="845"/>
      <c r="BT85" s="846"/>
      <c r="BU85" s="846"/>
      <c r="BV85" s="846"/>
      <c r="BW85" s="846"/>
      <c r="BX85" s="846"/>
      <c r="BY85" s="846"/>
      <c r="BZ85" s="846"/>
      <c r="CA85" s="846"/>
      <c r="CB85" s="846"/>
      <c r="CC85" s="846"/>
      <c r="CD85" s="846"/>
      <c r="CE85" s="846"/>
      <c r="CF85" s="846"/>
      <c r="CG85" s="851"/>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224"/>
    </row>
    <row r="86" spans="1:131" ht="26.25" customHeight="1" x14ac:dyDescent="0.15">
      <c r="A86" s="232">
        <v>19</v>
      </c>
      <c r="B86" s="859"/>
      <c r="C86" s="860"/>
      <c r="D86" s="860"/>
      <c r="E86" s="860"/>
      <c r="F86" s="860"/>
      <c r="G86" s="860"/>
      <c r="H86" s="860"/>
      <c r="I86" s="860"/>
      <c r="J86" s="860"/>
      <c r="K86" s="860"/>
      <c r="L86" s="860"/>
      <c r="M86" s="860"/>
      <c r="N86" s="860"/>
      <c r="O86" s="860"/>
      <c r="P86" s="861"/>
      <c r="Q86" s="862"/>
      <c r="R86" s="816"/>
      <c r="S86" s="816"/>
      <c r="T86" s="816"/>
      <c r="U86" s="816"/>
      <c r="V86" s="816"/>
      <c r="W86" s="816"/>
      <c r="X86" s="816"/>
      <c r="Y86" s="816"/>
      <c r="Z86" s="816"/>
      <c r="AA86" s="816"/>
      <c r="AB86" s="816"/>
      <c r="AC86" s="816"/>
      <c r="AD86" s="816"/>
      <c r="AE86" s="816"/>
      <c r="AF86" s="816"/>
      <c r="AG86" s="816"/>
      <c r="AH86" s="816"/>
      <c r="AI86" s="816"/>
      <c r="AJ86" s="816"/>
      <c r="AK86" s="816"/>
      <c r="AL86" s="816"/>
      <c r="AM86" s="816"/>
      <c r="AN86" s="816"/>
      <c r="AO86" s="816"/>
      <c r="AP86" s="816"/>
      <c r="AQ86" s="816"/>
      <c r="AR86" s="816"/>
      <c r="AS86" s="816"/>
      <c r="AT86" s="816"/>
      <c r="AU86" s="816"/>
      <c r="AV86" s="816"/>
      <c r="AW86" s="816"/>
      <c r="AX86" s="816"/>
      <c r="AY86" s="816"/>
      <c r="AZ86" s="818"/>
      <c r="BA86" s="818"/>
      <c r="BB86" s="818"/>
      <c r="BC86" s="818"/>
      <c r="BD86" s="819"/>
      <c r="BE86" s="235"/>
      <c r="BF86" s="235"/>
      <c r="BG86" s="235"/>
      <c r="BH86" s="235"/>
      <c r="BI86" s="235"/>
      <c r="BJ86" s="235"/>
      <c r="BK86" s="235"/>
      <c r="BL86" s="235"/>
      <c r="BM86" s="235"/>
      <c r="BN86" s="235"/>
      <c r="BO86" s="235"/>
      <c r="BP86" s="235"/>
      <c r="BQ86" s="232">
        <v>80</v>
      </c>
      <c r="BR86" s="237"/>
      <c r="BS86" s="845"/>
      <c r="BT86" s="846"/>
      <c r="BU86" s="846"/>
      <c r="BV86" s="846"/>
      <c r="BW86" s="846"/>
      <c r="BX86" s="846"/>
      <c r="BY86" s="846"/>
      <c r="BZ86" s="846"/>
      <c r="CA86" s="846"/>
      <c r="CB86" s="846"/>
      <c r="CC86" s="846"/>
      <c r="CD86" s="846"/>
      <c r="CE86" s="846"/>
      <c r="CF86" s="846"/>
      <c r="CG86" s="851"/>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224"/>
    </row>
    <row r="87" spans="1:131" ht="26.25" customHeight="1" x14ac:dyDescent="0.15">
      <c r="A87" s="238">
        <v>20</v>
      </c>
      <c r="B87" s="866"/>
      <c r="C87" s="867"/>
      <c r="D87" s="867"/>
      <c r="E87" s="867"/>
      <c r="F87" s="867"/>
      <c r="G87" s="867"/>
      <c r="H87" s="867"/>
      <c r="I87" s="867"/>
      <c r="J87" s="867"/>
      <c r="K87" s="867"/>
      <c r="L87" s="867"/>
      <c r="M87" s="867"/>
      <c r="N87" s="867"/>
      <c r="O87" s="867"/>
      <c r="P87" s="868"/>
      <c r="Q87" s="869"/>
      <c r="R87" s="870"/>
      <c r="S87" s="870"/>
      <c r="T87" s="870"/>
      <c r="U87" s="870"/>
      <c r="V87" s="870"/>
      <c r="W87" s="870"/>
      <c r="X87" s="870"/>
      <c r="Y87" s="870"/>
      <c r="Z87" s="870"/>
      <c r="AA87" s="870"/>
      <c r="AB87" s="870"/>
      <c r="AC87" s="870"/>
      <c r="AD87" s="870"/>
      <c r="AE87" s="870"/>
      <c r="AF87" s="870"/>
      <c r="AG87" s="870"/>
      <c r="AH87" s="870"/>
      <c r="AI87" s="870"/>
      <c r="AJ87" s="870"/>
      <c r="AK87" s="870"/>
      <c r="AL87" s="870"/>
      <c r="AM87" s="870"/>
      <c r="AN87" s="870"/>
      <c r="AO87" s="870"/>
      <c r="AP87" s="870"/>
      <c r="AQ87" s="870"/>
      <c r="AR87" s="870"/>
      <c r="AS87" s="870"/>
      <c r="AT87" s="870"/>
      <c r="AU87" s="870"/>
      <c r="AV87" s="870"/>
      <c r="AW87" s="870"/>
      <c r="AX87" s="870"/>
      <c r="AY87" s="870"/>
      <c r="AZ87" s="871"/>
      <c r="BA87" s="871"/>
      <c r="BB87" s="871"/>
      <c r="BC87" s="871"/>
      <c r="BD87" s="872"/>
      <c r="BE87" s="235"/>
      <c r="BF87" s="235"/>
      <c r="BG87" s="235"/>
      <c r="BH87" s="235"/>
      <c r="BI87" s="235"/>
      <c r="BJ87" s="235"/>
      <c r="BK87" s="235"/>
      <c r="BL87" s="235"/>
      <c r="BM87" s="235"/>
      <c r="BN87" s="235"/>
      <c r="BO87" s="235"/>
      <c r="BP87" s="235"/>
      <c r="BQ87" s="232">
        <v>81</v>
      </c>
      <c r="BR87" s="237"/>
      <c r="BS87" s="845"/>
      <c r="BT87" s="846"/>
      <c r="BU87" s="846"/>
      <c r="BV87" s="846"/>
      <c r="BW87" s="846"/>
      <c r="BX87" s="846"/>
      <c r="BY87" s="846"/>
      <c r="BZ87" s="846"/>
      <c r="CA87" s="846"/>
      <c r="CB87" s="846"/>
      <c r="CC87" s="846"/>
      <c r="CD87" s="846"/>
      <c r="CE87" s="846"/>
      <c r="CF87" s="846"/>
      <c r="CG87" s="851"/>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224"/>
    </row>
    <row r="88" spans="1:131" ht="26.25" customHeight="1" thickBot="1" x14ac:dyDescent="0.2">
      <c r="A88" s="234" t="s">
        <v>381</v>
      </c>
      <c r="B88" s="775" t="s">
        <v>404</v>
      </c>
      <c r="C88" s="776"/>
      <c r="D88" s="776"/>
      <c r="E88" s="776"/>
      <c r="F88" s="776"/>
      <c r="G88" s="776"/>
      <c r="H88" s="776"/>
      <c r="I88" s="776"/>
      <c r="J88" s="776"/>
      <c r="K88" s="776"/>
      <c r="L88" s="776"/>
      <c r="M88" s="776"/>
      <c r="N88" s="776"/>
      <c r="O88" s="776"/>
      <c r="P88" s="777"/>
      <c r="Q88" s="826"/>
      <c r="R88" s="827"/>
      <c r="S88" s="827"/>
      <c r="T88" s="827"/>
      <c r="U88" s="827"/>
      <c r="V88" s="827"/>
      <c r="W88" s="827"/>
      <c r="X88" s="827"/>
      <c r="Y88" s="827"/>
      <c r="Z88" s="827"/>
      <c r="AA88" s="827"/>
      <c r="AB88" s="827"/>
      <c r="AC88" s="827"/>
      <c r="AD88" s="827"/>
      <c r="AE88" s="827"/>
      <c r="AF88" s="830">
        <v>15275</v>
      </c>
      <c r="AG88" s="830"/>
      <c r="AH88" s="830"/>
      <c r="AI88" s="830"/>
      <c r="AJ88" s="830"/>
      <c r="AK88" s="827"/>
      <c r="AL88" s="827"/>
      <c r="AM88" s="827"/>
      <c r="AN88" s="827"/>
      <c r="AO88" s="827"/>
      <c r="AP88" s="830">
        <v>4554</v>
      </c>
      <c r="AQ88" s="830"/>
      <c r="AR88" s="830"/>
      <c r="AS88" s="830"/>
      <c r="AT88" s="830"/>
      <c r="AU88" s="830">
        <v>188</v>
      </c>
      <c r="AV88" s="830"/>
      <c r="AW88" s="830"/>
      <c r="AX88" s="830"/>
      <c r="AY88" s="830"/>
      <c r="AZ88" s="835"/>
      <c r="BA88" s="835"/>
      <c r="BB88" s="835"/>
      <c r="BC88" s="835"/>
      <c r="BD88" s="836"/>
      <c r="BE88" s="235"/>
      <c r="BF88" s="235"/>
      <c r="BG88" s="235"/>
      <c r="BH88" s="235"/>
      <c r="BI88" s="235"/>
      <c r="BJ88" s="235"/>
      <c r="BK88" s="235"/>
      <c r="BL88" s="235"/>
      <c r="BM88" s="235"/>
      <c r="BN88" s="235"/>
      <c r="BO88" s="235"/>
      <c r="BP88" s="235"/>
      <c r="BQ88" s="232">
        <v>82</v>
      </c>
      <c r="BR88" s="237"/>
      <c r="BS88" s="845"/>
      <c r="BT88" s="846"/>
      <c r="BU88" s="846"/>
      <c r="BV88" s="846"/>
      <c r="BW88" s="846"/>
      <c r="BX88" s="846"/>
      <c r="BY88" s="846"/>
      <c r="BZ88" s="846"/>
      <c r="CA88" s="846"/>
      <c r="CB88" s="846"/>
      <c r="CC88" s="846"/>
      <c r="CD88" s="846"/>
      <c r="CE88" s="846"/>
      <c r="CF88" s="846"/>
      <c r="CG88" s="851"/>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5"/>
      <c r="BT89" s="846"/>
      <c r="BU89" s="846"/>
      <c r="BV89" s="846"/>
      <c r="BW89" s="846"/>
      <c r="BX89" s="846"/>
      <c r="BY89" s="846"/>
      <c r="BZ89" s="846"/>
      <c r="CA89" s="846"/>
      <c r="CB89" s="846"/>
      <c r="CC89" s="846"/>
      <c r="CD89" s="846"/>
      <c r="CE89" s="846"/>
      <c r="CF89" s="846"/>
      <c r="CG89" s="851"/>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5"/>
      <c r="BT90" s="846"/>
      <c r="BU90" s="846"/>
      <c r="BV90" s="846"/>
      <c r="BW90" s="846"/>
      <c r="BX90" s="846"/>
      <c r="BY90" s="846"/>
      <c r="BZ90" s="846"/>
      <c r="CA90" s="846"/>
      <c r="CB90" s="846"/>
      <c r="CC90" s="846"/>
      <c r="CD90" s="846"/>
      <c r="CE90" s="846"/>
      <c r="CF90" s="846"/>
      <c r="CG90" s="851"/>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5"/>
      <c r="BT91" s="846"/>
      <c r="BU91" s="846"/>
      <c r="BV91" s="846"/>
      <c r="BW91" s="846"/>
      <c r="BX91" s="846"/>
      <c r="BY91" s="846"/>
      <c r="BZ91" s="846"/>
      <c r="CA91" s="846"/>
      <c r="CB91" s="846"/>
      <c r="CC91" s="846"/>
      <c r="CD91" s="846"/>
      <c r="CE91" s="846"/>
      <c r="CF91" s="846"/>
      <c r="CG91" s="851"/>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5"/>
      <c r="BT92" s="846"/>
      <c r="BU92" s="846"/>
      <c r="BV92" s="846"/>
      <c r="BW92" s="846"/>
      <c r="BX92" s="846"/>
      <c r="BY92" s="846"/>
      <c r="BZ92" s="846"/>
      <c r="CA92" s="846"/>
      <c r="CB92" s="846"/>
      <c r="CC92" s="846"/>
      <c r="CD92" s="846"/>
      <c r="CE92" s="846"/>
      <c r="CF92" s="846"/>
      <c r="CG92" s="851"/>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5"/>
      <c r="BT93" s="846"/>
      <c r="BU93" s="846"/>
      <c r="BV93" s="846"/>
      <c r="BW93" s="846"/>
      <c r="BX93" s="846"/>
      <c r="BY93" s="846"/>
      <c r="BZ93" s="846"/>
      <c r="CA93" s="846"/>
      <c r="CB93" s="846"/>
      <c r="CC93" s="846"/>
      <c r="CD93" s="846"/>
      <c r="CE93" s="846"/>
      <c r="CF93" s="846"/>
      <c r="CG93" s="851"/>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5"/>
      <c r="BT94" s="846"/>
      <c r="BU94" s="846"/>
      <c r="BV94" s="846"/>
      <c r="BW94" s="846"/>
      <c r="BX94" s="846"/>
      <c r="BY94" s="846"/>
      <c r="BZ94" s="846"/>
      <c r="CA94" s="846"/>
      <c r="CB94" s="846"/>
      <c r="CC94" s="846"/>
      <c r="CD94" s="846"/>
      <c r="CE94" s="846"/>
      <c r="CF94" s="846"/>
      <c r="CG94" s="851"/>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5"/>
      <c r="BT95" s="846"/>
      <c r="BU95" s="846"/>
      <c r="BV95" s="846"/>
      <c r="BW95" s="846"/>
      <c r="BX95" s="846"/>
      <c r="BY95" s="846"/>
      <c r="BZ95" s="846"/>
      <c r="CA95" s="846"/>
      <c r="CB95" s="846"/>
      <c r="CC95" s="846"/>
      <c r="CD95" s="846"/>
      <c r="CE95" s="846"/>
      <c r="CF95" s="846"/>
      <c r="CG95" s="851"/>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5"/>
      <c r="BT96" s="846"/>
      <c r="BU96" s="846"/>
      <c r="BV96" s="846"/>
      <c r="BW96" s="846"/>
      <c r="BX96" s="846"/>
      <c r="BY96" s="846"/>
      <c r="BZ96" s="846"/>
      <c r="CA96" s="846"/>
      <c r="CB96" s="846"/>
      <c r="CC96" s="846"/>
      <c r="CD96" s="846"/>
      <c r="CE96" s="846"/>
      <c r="CF96" s="846"/>
      <c r="CG96" s="851"/>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5"/>
      <c r="BT97" s="846"/>
      <c r="BU97" s="846"/>
      <c r="BV97" s="846"/>
      <c r="BW97" s="846"/>
      <c r="BX97" s="846"/>
      <c r="BY97" s="846"/>
      <c r="BZ97" s="846"/>
      <c r="CA97" s="846"/>
      <c r="CB97" s="846"/>
      <c r="CC97" s="846"/>
      <c r="CD97" s="846"/>
      <c r="CE97" s="846"/>
      <c r="CF97" s="846"/>
      <c r="CG97" s="851"/>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5"/>
      <c r="BT98" s="846"/>
      <c r="BU98" s="846"/>
      <c r="BV98" s="846"/>
      <c r="BW98" s="846"/>
      <c r="BX98" s="846"/>
      <c r="BY98" s="846"/>
      <c r="BZ98" s="846"/>
      <c r="CA98" s="846"/>
      <c r="CB98" s="846"/>
      <c r="CC98" s="846"/>
      <c r="CD98" s="846"/>
      <c r="CE98" s="846"/>
      <c r="CF98" s="846"/>
      <c r="CG98" s="851"/>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5"/>
      <c r="BT99" s="846"/>
      <c r="BU99" s="846"/>
      <c r="BV99" s="846"/>
      <c r="BW99" s="846"/>
      <c r="BX99" s="846"/>
      <c r="BY99" s="846"/>
      <c r="BZ99" s="846"/>
      <c r="CA99" s="846"/>
      <c r="CB99" s="846"/>
      <c r="CC99" s="846"/>
      <c r="CD99" s="846"/>
      <c r="CE99" s="846"/>
      <c r="CF99" s="846"/>
      <c r="CG99" s="851"/>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5"/>
      <c r="BT100" s="846"/>
      <c r="BU100" s="846"/>
      <c r="BV100" s="846"/>
      <c r="BW100" s="846"/>
      <c r="BX100" s="846"/>
      <c r="BY100" s="846"/>
      <c r="BZ100" s="846"/>
      <c r="CA100" s="846"/>
      <c r="CB100" s="846"/>
      <c r="CC100" s="846"/>
      <c r="CD100" s="846"/>
      <c r="CE100" s="846"/>
      <c r="CF100" s="846"/>
      <c r="CG100" s="851"/>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5"/>
      <c r="BT101" s="846"/>
      <c r="BU101" s="846"/>
      <c r="BV101" s="846"/>
      <c r="BW101" s="846"/>
      <c r="BX101" s="846"/>
      <c r="BY101" s="846"/>
      <c r="BZ101" s="846"/>
      <c r="CA101" s="846"/>
      <c r="CB101" s="846"/>
      <c r="CC101" s="846"/>
      <c r="CD101" s="846"/>
      <c r="CE101" s="846"/>
      <c r="CF101" s="846"/>
      <c r="CG101" s="851"/>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381</v>
      </c>
      <c r="BR102" s="775" t="s">
        <v>405</v>
      </c>
      <c r="BS102" s="776"/>
      <c r="BT102" s="776"/>
      <c r="BU102" s="776"/>
      <c r="BV102" s="776"/>
      <c r="BW102" s="776"/>
      <c r="BX102" s="776"/>
      <c r="BY102" s="776"/>
      <c r="BZ102" s="776"/>
      <c r="CA102" s="776"/>
      <c r="CB102" s="776"/>
      <c r="CC102" s="776"/>
      <c r="CD102" s="776"/>
      <c r="CE102" s="776"/>
      <c r="CF102" s="776"/>
      <c r="CG102" s="777"/>
      <c r="CH102" s="873"/>
      <c r="CI102" s="874"/>
      <c r="CJ102" s="874"/>
      <c r="CK102" s="874"/>
      <c r="CL102" s="875"/>
      <c r="CM102" s="873"/>
      <c r="CN102" s="874"/>
      <c r="CO102" s="874"/>
      <c r="CP102" s="874"/>
      <c r="CQ102" s="875"/>
      <c r="CR102" s="876">
        <v>127</v>
      </c>
      <c r="CS102" s="838"/>
      <c r="CT102" s="838"/>
      <c r="CU102" s="838"/>
      <c r="CV102" s="877"/>
      <c r="CW102" s="876">
        <v>555</v>
      </c>
      <c r="CX102" s="838"/>
      <c r="CY102" s="838"/>
      <c r="CZ102" s="838"/>
      <c r="DA102" s="877"/>
      <c r="DB102" s="876">
        <v>856</v>
      </c>
      <c r="DC102" s="838"/>
      <c r="DD102" s="838"/>
      <c r="DE102" s="838"/>
      <c r="DF102" s="877"/>
      <c r="DG102" s="876" t="s">
        <v>575</v>
      </c>
      <c r="DH102" s="838"/>
      <c r="DI102" s="838"/>
      <c r="DJ102" s="838"/>
      <c r="DK102" s="877"/>
      <c r="DL102" s="876" t="s">
        <v>575</v>
      </c>
      <c r="DM102" s="838"/>
      <c r="DN102" s="838"/>
      <c r="DO102" s="838"/>
      <c r="DP102" s="877"/>
      <c r="DQ102" s="876" t="s">
        <v>575</v>
      </c>
      <c r="DR102" s="838"/>
      <c r="DS102" s="838"/>
      <c r="DT102" s="838"/>
      <c r="DU102" s="877"/>
      <c r="DV102" s="775"/>
      <c r="DW102" s="776"/>
      <c r="DX102" s="776"/>
      <c r="DY102" s="776"/>
      <c r="DZ102" s="900"/>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1" t="s">
        <v>406</v>
      </c>
      <c r="BR103" s="901"/>
      <c r="BS103" s="901"/>
      <c r="BT103" s="901"/>
      <c r="BU103" s="901"/>
      <c r="BV103" s="901"/>
      <c r="BW103" s="901"/>
      <c r="BX103" s="901"/>
      <c r="BY103" s="901"/>
      <c r="BZ103" s="901"/>
      <c r="CA103" s="901"/>
      <c r="CB103" s="901"/>
      <c r="CC103" s="901"/>
      <c r="CD103" s="901"/>
      <c r="CE103" s="901"/>
      <c r="CF103" s="901"/>
      <c r="CG103" s="901"/>
      <c r="CH103" s="901"/>
      <c r="CI103" s="901"/>
      <c r="CJ103" s="901"/>
      <c r="CK103" s="901"/>
      <c r="CL103" s="901"/>
      <c r="CM103" s="901"/>
      <c r="CN103" s="901"/>
      <c r="CO103" s="901"/>
      <c r="CP103" s="901"/>
      <c r="CQ103" s="901"/>
      <c r="CR103" s="901"/>
      <c r="CS103" s="901"/>
      <c r="CT103" s="901"/>
      <c r="CU103" s="901"/>
      <c r="CV103" s="901"/>
      <c r="CW103" s="901"/>
      <c r="CX103" s="901"/>
      <c r="CY103" s="901"/>
      <c r="CZ103" s="901"/>
      <c r="DA103" s="901"/>
      <c r="DB103" s="901"/>
      <c r="DC103" s="901"/>
      <c r="DD103" s="901"/>
      <c r="DE103" s="901"/>
      <c r="DF103" s="901"/>
      <c r="DG103" s="901"/>
      <c r="DH103" s="901"/>
      <c r="DI103" s="901"/>
      <c r="DJ103" s="901"/>
      <c r="DK103" s="901"/>
      <c r="DL103" s="901"/>
      <c r="DM103" s="901"/>
      <c r="DN103" s="901"/>
      <c r="DO103" s="901"/>
      <c r="DP103" s="901"/>
      <c r="DQ103" s="901"/>
      <c r="DR103" s="901"/>
      <c r="DS103" s="901"/>
      <c r="DT103" s="901"/>
      <c r="DU103" s="901"/>
      <c r="DV103" s="901"/>
      <c r="DW103" s="901"/>
      <c r="DX103" s="901"/>
      <c r="DY103" s="901"/>
      <c r="DZ103" s="901"/>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2" t="s">
        <v>407</v>
      </c>
      <c r="BR104" s="902"/>
      <c r="BS104" s="902"/>
      <c r="BT104" s="902"/>
      <c r="BU104" s="902"/>
      <c r="BV104" s="902"/>
      <c r="BW104" s="902"/>
      <c r="BX104" s="902"/>
      <c r="BY104" s="902"/>
      <c r="BZ104" s="902"/>
      <c r="CA104" s="902"/>
      <c r="CB104" s="902"/>
      <c r="CC104" s="902"/>
      <c r="CD104" s="902"/>
      <c r="CE104" s="902"/>
      <c r="CF104" s="902"/>
      <c r="CG104" s="902"/>
      <c r="CH104" s="902"/>
      <c r="CI104" s="902"/>
      <c r="CJ104" s="902"/>
      <c r="CK104" s="902"/>
      <c r="CL104" s="902"/>
      <c r="CM104" s="902"/>
      <c r="CN104" s="902"/>
      <c r="CO104" s="902"/>
      <c r="CP104" s="902"/>
      <c r="CQ104" s="902"/>
      <c r="CR104" s="902"/>
      <c r="CS104" s="902"/>
      <c r="CT104" s="902"/>
      <c r="CU104" s="902"/>
      <c r="CV104" s="902"/>
      <c r="CW104" s="902"/>
      <c r="CX104" s="902"/>
      <c r="CY104" s="902"/>
      <c r="CZ104" s="902"/>
      <c r="DA104" s="902"/>
      <c r="DB104" s="902"/>
      <c r="DC104" s="902"/>
      <c r="DD104" s="902"/>
      <c r="DE104" s="902"/>
      <c r="DF104" s="902"/>
      <c r="DG104" s="902"/>
      <c r="DH104" s="902"/>
      <c r="DI104" s="902"/>
      <c r="DJ104" s="902"/>
      <c r="DK104" s="902"/>
      <c r="DL104" s="902"/>
      <c r="DM104" s="902"/>
      <c r="DN104" s="902"/>
      <c r="DO104" s="902"/>
      <c r="DP104" s="902"/>
      <c r="DQ104" s="902"/>
      <c r="DR104" s="902"/>
      <c r="DS104" s="902"/>
      <c r="DT104" s="902"/>
      <c r="DU104" s="902"/>
      <c r="DV104" s="902"/>
      <c r="DW104" s="902"/>
      <c r="DX104" s="902"/>
      <c r="DY104" s="902"/>
      <c r="DZ104" s="902"/>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3" t="s">
        <v>410</v>
      </c>
      <c r="B108" s="904"/>
      <c r="C108" s="904"/>
      <c r="D108" s="904"/>
      <c r="E108" s="904"/>
      <c r="F108" s="904"/>
      <c r="G108" s="904"/>
      <c r="H108" s="904"/>
      <c r="I108" s="904"/>
      <c r="J108" s="904"/>
      <c r="K108" s="904"/>
      <c r="L108" s="904"/>
      <c r="M108" s="904"/>
      <c r="N108" s="904"/>
      <c r="O108" s="904"/>
      <c r="P108" s="904"/>
      <c r="Q108" s="904"/>
      <c r="R108" s="904"/>
      <c r="S108" s="904"/>
      <c r="T108" s="904"/>
      <c r="U108" s="904"/>
      <c r="V108" s="904"/>
      <c r="W108" s="904"/>
      <c r="X108" s="904"/>
      <c r="Y108" s="904"/>
      <c r="Z108" s="904"/>
      <c r="AA108" s="904"/>
      <c r="AB108" s="904"/>
      <c r="AC108" s="904"/>
      <c r="AD108" s="904"/>
      <c r="AE108" s="904"/>
      <c r="AF108" s="904"/>
      <c r="AG108" s="904"/>
      <c r="AH108" s="904"/>
      <c r="AI108" s="904"/>
      <c r="AJ108" s="904"/>
      <c r="AK108" s="904"/>
      <c r="AL108" s="904"/>
      <c r="AM108" s="904"/>
      <c r="AN108" s="904"/>
      <c r="AO108" s="904"/>
      <c r="AP108" s="904"/>
      <c r="AQ108" s="904"/>
      <c r="AR108" s="904"/>
      <c r="AS108" s="904"/>
      <c r="AT108" s="905"/>
      <c r="AU108" s="903" t="s">
        <v>411</v>
      </c>
      <c r="AV108" s="904"/>
      <c r="AW108" s="904"/>
      <c r="AX108" s="904"/>
      <c r="AY108" s="904"/>
      <c r="AZ108" s="904"/>
      <c r="BA108" s="904"/>
      <c r="BB108" s="904"/>
      <c r="BC108" s="904"/>
      <c r="BD108" s="904"/>
      <c r="BE108" s="904"/>
      <c r="BF108" s="904"/>
      <c r="BG108" s="904"/>
      <c r="BH108" s="904"/>
      <c r="BI108" s="904"/>
      <c r="BJ108" s="904"/>
      <c r="BK108" s="904"/>
      <c r="BL108" s="904"/>
      <c r="BM108" s="904"/>
      <c r="BN108" s="904"/>
      <c r="BO108" s="904"/>
      <c r="BP108" s="904"/>
      <c r="BQ108" s="904"/>
      <c r="BR108" s="904"/>
      <c r="BS108" s="904"/>
      <c r="BT108" s="904"/>
      <c r="BU108" s="904"/>
      <c r="BV108" s="904"/>
      <c r="BW108" s="904"/>
      <c r="BX108" s="904"/>
      <c r="BY108" s="904"/>
      <c r="BZ108" s="904"/>
      <c r="CA108" s="904"/>
      <c r="CB108" s="904"/>
      <c r="CC108" s="904"/>
      <c r="CD108" s="904"/>
      <c r="CE108" s="904"/>
      <c r="CF108" s="904"/>
      <c r="CG108" s="904"/>
      <c r="CH108" s="904"/>
      <c r="CI108" s="904"/>
      <c r="CJ108" s="904"/>
      <c r="CK108" s="904"/>
      <c r="CL108" s="904"/>
      <c r="CM108" s="904"/>
      <c r="CN108" s="904"/>
      <c r="CO108" s="904"/>
      <c r="CP108" s="904"/>
      <c r="CQ108" s="904"/>
      <c r="CR108" s="904"/>
      <c r="CS108" s="904"/>
      <c r="CT108" s="904"/>
      <c r="CU108" s="904"/>
      <c r="CV108" s="904"/>
      <c r="CW108" s="904"/>
      <c r="CX108" s="904"/>
      <c r="CY108" s="904"/>
      <c r="CZ108" s="904"/>
      <c r="DA108" s="904"/>
      <c r="DB108" s="904"/>
      <c r="DC108" s="904"/>
      <c r="DD108" s="904"/>
      <c r="DE108" s="904"/>
      <c r="DF108" s="904"/>
      <c r="DG108" s="904"/>
      <c r="DH108" s="904"/>
      <c r="DI108" s="904"/>
      <c r="DJ108" s="904"/>
      <c r="DK108" s="904"/>
      <c r="DL108" s="904"/>
      <c r="DM108" s="904"/>
      <c r="DN108" s="904"/>
      <c r="DO108" s="904"/>
      <c r="DP108" s="904"/>
      <c r="DQ108" s="904"/>
      <c r="DR108" s="904"/>
      <c r="DS108" s="904"/>
      <c r="DT108" s="904"/>
      <c r="DU108" s="904"/>
      <c r="DV108" s="904"/>
      <c r="DW108" s="904"/>
      <c r="DX108" s="904"/>
      <c r="DY108" s="904"/>
      <c r="DZ108" s="905"/>
    </row>
    <row r="109" spans="1:131" s="224" customFormat="1" ht="26.25" customHeight="1" x14ac:dyDescent="0.15">
      <c r="A109" s="898" t="s">
        <v>412</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78" t="s">
        <v>413</v>
      </c>
      <c r="AB109" s="879"/>
      <c r="AC109" s="879"/>
      <c r="AD109" s="879"/>
      <c r="AE109" s="880"/>
      <c r="AF109" s="878" t="s">
        <v>414</v>
      </c>
      <c r="AG109" s="879"/>
      <c r="AH109" s="879"/>
      <c r="AI109" s="879"/>
      <c r="AJ109" s="880"/>
      <c r="AK109" s="878" t="s">
        <v>296</v>
      </c>
      <c r="AL109" s="879"/>
      <c r="AM109" s="879"/>
      <c r="AN109" s="879"/>
      <c r="AO109" s="880"/>
      <c r="AP109" s="878" t="s">
        <v>415</v>
      </c>
      <c r="AQ109" s="879"/>
      <c r="AR109" s="879"/>
      <c r="AS109" s="879"/>
      <c r="AT109" s="881"/>
      <c r="AU109" s="898" t="s">
        <v>412</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78" t="s">
        <v>413</v>
      </c>
      <c r="BR109" s="879"/>
      <c r="BS109" s="879"/>
      <c r="BT109" s="879"/>
      <c r="BU109" s="880"/>
      <c r="BV109" s="878" t="s">
        <v>414</v>
      </c>
      <c r="BW109" s="879"/>
      <c r="BX109" s="879"/>
      <c r="BY109" s="879"/>
      <c r="BZ109" s="880"/>
      <c r="CA109" s="878" t="s">
        <v>296</v>
      </c>
      <c r="CB109" s="879"/>
      <c r="CC109" s="879"/>
      <c r="CD109" s="879"/>
      <c r="CE109" s="880"/>
      <c r="CF109" s="899" t="s">
        <v>415</v>
      </c>
      <c r="CG109" s="899"/>
      <c r="CH109" s="899"/>
      <c r="CI109" s="899"/>
      <c r="CJ109" s="899"/>
      <c r="CK109" s="878" t="s">
        <v>416</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78" t="s">
        <v>413</v>
      </c>
      <c r="DH109" s="879"/>
      <c r="DI109" s="879"/>
      <c r="DJ109" s="879"/>
      <c r="DK109" s="880"/>
      <c r="DL109" s="878" t="s">
        <v>414</v>
      </c>
      <c r="DM109" s="879"/>
      <c r="DN109" s="879"/>
      <c r="DO109" s="879"/>
      <c r="DP109" s="880"/>
      <c r="DQ109" s="878" t="s">
        <v>296</v>
      </c>
      <c r="DR109" s="879"/>
      <c r="DS109" s="879"/>
      <c r="DT109" s="879"/>
      <c r="DU109" s="880"/>
      <c r="DV109" s="878" t="s">
        <v>415</v>
      </c>
      <c r="DW109" s="879"/>
      <c r="DX109" s="879"/>
      <c r="DY109" s="879"/>
      <c r="DZ109" s="881"/>
    </row>
    <row r="110" spans="1:131" s="224" customFormat="1" ht="26.25" customHeight="1" x14ac:dyDescent="0.15">
      <c r="A110" s="882" t="s">
        <v>417</v>
      </c>
      <c r="B110" s="883"/>
      <c r="C110" s="883"/>
      <c r="D110" s="883"/>
      <c r="E110" s="883"/>
      <c r="F110" s="883"/>
      <c r="G110" s="883"/>
      <c r="H110" s="883"/>
      <c r="I110" s="883"/>
      <c r="J110" s="883"/>
      <c r="K110" s="883"/>
      <c r="L110" s="883"/>
      <c r="M110" s="883"/>
      <c r="N110" s="883"/>
      <c r="O110" s="883"/>
      <c r="P110" s="883"/>
      <c r="Q110" s="883"/>
      <c r="R110" s="883"/>
      <c r="S110" s="883"/>
      <c r="T110" s="883"/>
      <c r="U110" s="883"/>
      <c r="V110" s="883"/>
      <c r="W110" s="883"/>
      <c r="X110" s="883"/>
      <c r="Y110" s="883"/>
      <c r="Z110" s="884"/>
      <c r="AA110" s="885">
        <v>4138955</v>
      </c>
      <c r="AB110" s="886"/>
      <c r="AC110" s="886"/>
      <c r="AD110" s="886"/>
      <c r="AE110" s="887"/>
      <c r="AF110" s="888">
        <v>4114428</v>
      </c>
      <c r="AG110" s="886"/>
      <c r="AH110" s="886"/>
      <c r="AI110" s="886"/>
      <c r="AJ110" s="887"/>
      <c r="AK110" s="888">
        <v>3961051</v>
      </c>
      <c r="AL110" s="886"/>
      <c r="AM110" s="886"/>
      <c r="AN110" s="886"/>
      <c r="AO110" s="887"/>
      <c r="AP110" s="889">
        <v>23.1</v>
      </c>
      <c r="AQ110" s="890"/>
      <c r="AR110" s="890"/>
      <c r="AS110" s="890"/>
      <c r="AT110" s="891"/>
      <c r="AU110" s="892" t="s">
        <v>69</v>
      </c>
      <c r="AV110" s="893"/>
      <c r="AW110" s="893"/>
      <c r="AX110" s="893"/>
      <c r="AY110" s="893"/>
      <c r="AZ110" s="915" t="s">
        <v>418</v>
      </c>
      <c r="BA110" s="883"/>
      <c r="BB110" s="883"/>
      <c r="BC110" s="883"/>
      <c r="BD110" s="883"/>
      <c r="BE110" s="883"/>
      <c r="BF110" s="883"/>
      <c r="BG110" s="883"/>
      <c r="BH110" s="883"/>
      <c r="BI110" s="883"/>
      <c r="BJ110" s="883"/>
      <c r="BK110" s="883"/>
      <c r="BL110" s="883"/>
      <c r="BM110" s="883"/>
      <c r="BN110" s="883"/>
      <c r="BO110" s="883"/>
      <c r="BP110" s="884"/>
      <c r="BQ110" s="916">
        <v>40387940</v>
      </c>
      <c r="BR110" s="917"/>
      <c r="BS110" s="917"/>
      <c r="BT110" s="917"/>
      <c r="BU110" s="917"/>
      <c r="BV110" s="917">
        <v>39057553</v>
      </c>
      <c r="BW110" s="917"/>
      <c r="BX110" s="917"/>
      <c r="BY110" s="917"/>
      <c r="BZ110" s="917"/>
      <c r="CA110" s="917">
        <v>37771811</v>
      </c>
      <c r="CB110" s="917"/>
      <c r="CC110" s="917"/>
      <c r="CD110" s="917"/>
      <c r="CE110" s="917"/>
      <c r="CF110" s="930">
        <v>220.2</v>
      </c>
      <c r="CG110" s="931"/>
      <c r="CH110" s="931"/>
      <c r="CI110" s="931"/>
      <c r="CJ110" s="931"/>
      <c r="CK110" s="932" t="s">
        <v>419</v>
      </c>
      <c r="CL110" s="933"/>
      <c r="CM110" s="915" t="s">
        <v>420</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916" t="s">
        <v>122</v>
      </c>
      <c r="DH110" s="917"/>
      <c r="DI110" s="917"/>
      <c r="DJ110" s="917"/>
      <c r="DK110" s="917"/>
      <c r="DL110" s="917" t="s">
        <v>122</v>
      </c>
      <c r="DM110" s="917"/>
      <c r="DN110" s="917"/>
      <c r="DO110" s="917"/>
      <c r="DP110" s="917"/>
      <c r="DQ110" s="917" t="s">
        <v>122</v>
      </c>
      <c r="DR110" s="917"/>
      <c r="DS110" s="917"/>
      <c r="DT110" s="917"/>
      <c r="DU110" s="917"/>
      <c r="DV110" s="918" t="s">
        <v>122</v>
      </c>
      <c r="DW110" s="918"/>
      <c r="DX110" s="918"/>
      <c r="DY110" s="918"/>
      <c r="DZ110" s="919"/>
    </row>
    <row r="111" spans="1:131" s="224" customFormat="1" ht="26.25" customHeight="1" x14ac:dyDescent="0.15">
      <c r="A111" s="920" t="s">
        <v>421</v>
      </c>
      <c r="B111" s="921"/>
      <c r="C111" s="921"/>
      <c r="D111" s="921"/>
      <c r="E111" s="921"/>
      <c r="F111" s="921"/>
      <c r="G111" s="921"/>
      <c r="H111" s="921"/>
      <c r="I111" s="921"/>
      <c r="J111" s="921"/>
      <c r="K111" s="921"/>
      <c r="L111" s="921"/>
      <c r="M111" s="921"/>
      <c r="N111" s="921"/>
      <c r="O111" s="921"/>
      <c r="P111" s="921"/>
      <c r="Q111" s="921"/>
      <c r="R111" s="921"/>
      <c r="S111" s="921"/>
      <c r="T111" s="921"/>
      <c r="U111" s="921"/>
      <c r="V111" s="921"/>
      <c r="W111" s="921"/>
      <c r="X111" s="921"/>
      <c r="Y111" s="921"/>
      <c r="Z111" s="922"/>
      <c r="AA111" s="923" t="s">
        <v>122</v>
      </c>
      <c r="AB111" s="924"/>
      <c r="AC111" s="924"/>
      <c r="AD111" s="924"/>
      <c r="AE111" s="925"/>
      <c r="AF111" s="926" t="s">
        <v>122</v>
      </c>
      <c r="AG111" s="924"/>
      <c r="AH111" s="924"/>
      <c r="AI111" s="924"/>
      <c r="AJ111" s="925"/>
      <c r="AK111" s="926" t="s">
        <v>122</v>
      </c>
      <c r="AL111" s="924"/>
      <c r="AM111" s="924"/>
      <c r="AN111" s="924"/>
      <c r="AO111" s="925"/>
      <c r="AP111" s="927" t="s">
        <v>122</v>
      </c>
      <c r="AQ111" s="928"/>
      <c r="AR111" s="928"/>
      <c r="AS111" s="928"/>
      <c r="AT111" s="929"/>
      <c r="AU111" s="894"/>
      <c r="AV111" s="895"/>
      <c r="AW111" s="895"/>
      <c r="AX111" s="895"/>
      <c r="AY111" s="895"/>
      <c r="AZ111" s="908" t="s">
        <v>422</v>
      </c>
      <c r="BA111" s="909"/>
      <c r="BB111" s="909"/>
      <c r="BC111" s="909"/>
      <c r="BD111" s="909"/>
      <c r="BE111" s="909"/>
      <c r="BF111" s="909"/>
      <c r="BG111" s="909"/>
      <c r="BH111" s="909"/>
      <c r="BI111" s="909"/>
      <c r="BJ111" s="909"/>
      <c r="BK111" s="909"/>
      <c r="BL111" s="909"/>
      <c r="BM111" s="909"/>
      <c r="BN111" s="909"/>
      <c r="BO111" s="909"/>
      <c r="BP111" s="910"/>
      <c r="BQ111" s="911">
        <v>133738</v>
      </c>
      <c r="BR111" s="912"/>
      <c r="BS111" s="912"/>
      <c r="BT111" s="912"/>
      <c r="BU111" s="912"/>
      <c r="BV111" s="912">
        <v>133100</v>
      </c>
      <c r="BW111" s="912"/>
      <c r="BX111" s="912"/>
      <c r="BY111" s="912"/>
      <c r="BZ111" s="912"/>
      <c r="CA111" s="912">
        <v>132430</v>
      </c>
      <c r="CB111" s="912"/>
      <c r="CC111" s="912"/>
      <c r="CD111" s="912"/>
      <c r="CE111" s="912"/>
      <c r="CF111" s="906">
        <v>0.8</v>
      </c>
      <c r="CG111" s="907"/>
      <c r="CH111" s="907"/>
      <c r="CI111" s="907"/>
      <c r="CJ111" s="907"/>
      <c r="CK111" s="934"/>
      <c r="CL111" s="935"/>
      <c r="CM111" s="908" t="s">
        <v>423</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11" t="s">
        <v>122</v>
      </c>
      <c r="DH111" s="912"/>
      <c r="DI111" s="912"/>
      <c r="DJ111" s="912"/>
      <c r="DK111" s="912"/>
      <c r="DL111" s="912" t="s">
        <v>122</v>
      </c>
      <c r="DM111" s="912"/>
      <c r="DN111" s="912"/>
      <c r="DO111" s="912"/>
      <c r="DP111" s="912"/>
      <c r="DQ111" s="912" t="s">
        <v>122</v>
      </c>
      <c r="DR111" s="912"/>
      <c r="DS111" s="912"/>
      <c r="DT111" s="912"/>
      <c r="DU111" s="912"/>
      <c r="DV111" s="913" t="s">
        <v>122</v>
      </c>
      <c r="DW111" s="913"/>
      <c r="DX111" s="913"/>
      <c r="DY111" s="913"/>
      <c r="DZ111" s="914"/>
    </row>
    <row r="112" spans="1:131" s="224" customFormat="1" ht="26.25" customHeight="1" x14ac:dyDescent="0.15">
      <c r="A112" s="938" t="s">
        <v>424</v>
      </c>
      <c r="B112" s="939"/>
      <c r="C112" s="909" t="s">
        <v>425</v>
      </c>
      <c r="D112" s="909"/>
      <c r="E112" s="909"/>
      <c r="F112" s="909"/>
      <c r="G112" s="909"/>
      <c r="H112" s="909"/>
      <c r="I112" s="909"/>
      <c r="J112" s="909"/>
      <c r="K112" s="909"/>
      <c r="L112" s="909"/>
      <c r="M112" s="909"/>
      <c r="N112" s="909"/>
      <c r="O112" s="909"/>
      <c r="P112" s="909"/>
      <c r="Q112" s="909"/>
      <c r="R112" s="909"/>
      <c r="S112" s="909"/>
      <c r="T112" s="909"/>
      <c r="U112" s="909"/>
      <c r="V112" s="909"/>
      <c r="W112" s="909"/>
      <c r="X112" s="909"/>
      <c r="Y112" s="909"/>
      <c r="Z112" s="910"/>
      <c r="AA112" s="944" t="s">
        <v>122</v>
      </c>
      <c r="AB112" s="945"/>
      <c r="AC112" s="945"/>
      <c r="AD112" s="945"/>
      <c r="AE112" s="946"/>
      <c r="AF112" s="947" t="s">
        <v>122</v>
      </c>
      <c r="AG112" s="945"/>
      <c r="AH112" s="945"/>
      <c r="AI112" s="945"/>
      <c r="AJ112" s="946"/>
      <c r="AK112" s="947" t="s">
        <v>122</v>
      </c>
      <c r="AL112" s="945"/>
      <c r="AM112" s="945"/>
      <c r="AN112" s="945"/>
      <c r="AO112" s="946"/>
      <c r="AP112" s="948" t="s">
        <v>122</v>
      </c>
      <c r="AQ112" s="949"/>
      <c r="AR112" s="949"/>
      <c r="AS112" s="949"/>
      <c r="AT112" s="950"/>
      <c r="AU112" s="894"/>
      <c r="AV112" s="895"/>
      <c r="AW112" s="895"/>
      <c r="AX112" s="895"/>
      <c r="AY112" s="895"/>
      <c r="AZ112" s="908" t="s">
        <v>426</v>
      </c>
      <c r="BA112" s="909"/>
      <c r="BB112" s="909"/>
      <c r="BC112" s="909"/>
      <c r="BD112" s="909"/>
      <c r="BE112" s="909"/>
      <c r="BF112" s="909"/>
      <c r="BG112" s="909"/>
      <c r="BH112" s="909"/>
      <c r="BI112" s="909"/>
      <c r="BJ112" s="909"/>
      <c r="BK112" s="909"/>
      <c r="BL112" s="909"/>
      <c r="BM112" s="909"/>
      <c r="BN112" s="909"/>
      <c r="BO112" s="909"/>
      <c r="BP112" s="910"/>
      <c r="BQ112" s="911">
        <v>10605418</v>
      </c>
      <c r="BR112" s="912"/>
      <c r="BS112" s="912"/>
      <c r="BT112" s="912"/>
      <c r="BU112" s="912"/>
      <c r="BV112" s="912">
        <v>10496914</v>
      </c>
      <c r="BW112" s="912"/>
      <c r="BX112" s="912"/>
      <c r="BY112" s="912"/>
      <c r="BZ112" s="912"/>
      <c r="CA112" s="912">
        <v>10250667</v>
      </c>
      <c r="CB112" s="912"/>
      <c r="CC112" s="912"/>
      <c r="CD112" s="912"/>
      <c r="CE112" s="912"/>
      <c r="CF112" s="906">
        <v>59.8</v>
      </c>
      <c r="CG112" s="907"/>
      <c r="CH112" s="907"/>
      <c r="CI112" s="907"/>
      <c r="CJ112" s="907"/>
      <c r="CK112" s="934"/>
      <c r="CL112" s="935"/>
      <c r="CM112" s="908" t="s">
        <v>427</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11">
        <v>2750</v>
      </c>
      <c r="DH112" s="912"/>
      <c r="DI112" s="912"/>
      <c r="DJ112" s="912"/>
      <c r="DK112" s="912"/>
      <c r="DL112" s="912">
        <v>2112</v>
      </c>
      <c r="DM112" s="912"/>
      <c r="DN112" s="912"/>
      <c r="DO112" s="912"/>
      <c r="DP112" s="912"/>
      <c r="DQ112" s="912">
        <v>1442</v>
      </c>
      <c r="DR112" s="912"/>
      <c r="DS112" s="912"/>
      <c r="DT112" s="912"/>
      <c r="DU112" s="912"/>
      <c r="DV112" s="913">
        <v>0</v>
      </c>
      <c r="DW112" s="913"/>
      <c r="DX112" s="913"/>
      <c r="DY112" s="913"/>
      <c r="DZ112" s="914"/>
    </row>
    <row r="113" spans="1:130" s="224" customFormat="1" ht="26.25" customHeight="1" x14ac:dyDescent="0.15">
      <c r="A113" s="940"/>
      <c r="B113" s="941"/>
      <c r="C113" s="909" t="s">
        <v>428</v>
      </c>
      <c r="D113" s="909"/>
      <c r="E113" s="909"/>
      <c r="F113" s="909"/>
      <c r="G113" s="909"/>
      <c r="H113" s="909"/>
      <c r="I113" s="909"/>
      <c r="J113" s="909"/>
      <c r="K113" s="909"/>
      <c r="L113" s="909"/>
      <c r="M113" s="909"/>
      <c r="N113" s="909"/>
      <c r="O113" s="909"/>
      <c r="P113" s="909"/>
      <c r="Q113" s="909"/>
      <c r="R113" s="909"/>
      <c r="S113" s="909"/>
      <c r="T113" s="909"/>
      <c r="U113" s="909"/>
      <c r="V113" s="909"/>
      <c r="W113" s="909"/>
      <c r="X113" s="909"/>
      <c r="Y113" s="909"/>
      <c r="Z113" s="910"/>
      <c r="AA113" s="923">
        <v>1207924</v>
      </c>
      <c r="AB113" s="924"/>
      <c r="AC113" s="924"/>
      <c r="AD113" s="924"/>
      <c r="AE113" s="925"/>
      <c r="AF113" s="926">
        <v>1224554</v>
      </c>
      <c r="AG113" s="924"/>
      <c r="AH113" s="924"/>
      <c r="AI113" s="924"/>
      <c r="AJ113" s="925"/>
      <c r="AK113" s="926">
        <v>1218541</v>
      </c>
      <c r="AL113" s="924"/>
      <c r="AM113" s="924"/>
      <c r="AN113" s="924"/>
      <c r="AO113" s="925"/>
      <c r="AP113" s="927">
        <v>7.1</v>
      </c>
      <c r="AQ113" s="928"/>
      <c r="AR113" s="928"/>
      <c r="AS113" s="928"/>
      <c r="AT113" s="929"/>
      <c r="AU113" s="894"/>
      <c r="AV113" s="895"/>
      <c r="AW113" s="895"/>
      <c r="AX113" s="895"/>
      <c r="AY113" s="895"/>
      <c r="AZ113" s="908" t="s">
        <v>429</v>
      </c>
      <c r="BA113" s="909"/>
      <c r="BB113" s="909"/>
      <c r="BC113" s="909"/>
      <c r="BD113" s="909"/>
      <c r="BE113" s="909"/>
      <c r="BF113" s="909"/>
      <c r="BG113" s="909"/>
      <c r="BH113" s="909"/>
      <c r="BI113" s="909"/>
      <c r="BJ113" s="909"/>
      <c r="BK113" s="909"/>
      <c r="BL113" s="909"/>
      <c r="BM113" s="909"/>
      <c r="BN113" s="909"/>
      <c r="BO113" s="909"/>
      <c r="BP113" s="910"/>
      <c r="BQ113" s="911">
        <v>163761</v>
      </c>
      <c r="BR113" s="912"/>
      <c r="BS113" s="912"/>
      <c r="BT113" s="912"/>
      <c r="BU113" s="912"/>
      <c r="BV113" s="912">
        <v>201174</v>
      </c>
      <c r="BW113" s="912"/>
      <c r="BX113" s="912"/>
      <c r="BY113" s="912"/>
      <c r="BZ113" s="912"/>
      <c r="CA113" s="912">
        <v>187808</v>
      </c>
      <c r="CB113" s="912"/>
      <c r="CC113" s="912"/>
      <c r="CD113" s="912"/>
      <c r="CE113" s="912"/>
      <c r="CF113" s="906">
        <v>1.1000000000000001</v>
      </c>
      <c r="CG113" s="907"/>
      <c r="CH113" s="907"/>
      <c r="CI113" s="907"/>
      <c r="CJ113" s="907"/>
      <c r="CK113" s="934"/>
      <c r="CL113" s="935"/>
      <c r="CM113" s="908" t="s">
        <v>430</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944" t="s">
        <v>122</v>
      </c>
      <c r="DH113" s="945"/>
      <c r="DI113" s="945"/>
      <c r="DJ113" s="945"/>
      <c r="DK113" s="946"/>
      <c r="DL113" s="947" t="s">
        <v>122</v>
      </c>
      <c r="DM113" s="945"/>
      <c r="DN113" s="945"/>
      <c r="DO113" s="945"/>
      <c r="DP113" s="946"/>
      <c r="DQ113" s="947" t="s">
        <v>122</v>
      </c>
      <c r="DR113" s="945"/>
      <c r="DS113" s="945"/>
      <c r="DT113" s="945"/>
      <c r="DU113" s="946"/>
      <c r="DV113" s="948" t="s">
        <v>122</v>
      </c>
      <c r="DW113" s="949"/>
      <c r="DX113" s="949"/>
      <c r="DY113" s="949"/>
      <c r="DZ113" s="950"/>
    </row>
    <row r="114" spans="1:130" s="224" customFormat="1" ht="26.25" customHeight="1" x14ac:dyDescent="0.15">
      <c r="A114" s="940"/>
      <c r="B114" s="941"/>
      <c r="C114" s="909" t="s">
        <v>431</v>
      </c>
      <c r="D114" s="909"/>
      <c r="E114" s="909"/>
      <c r="F114" s="909"/>
      <c r="G114" s="909"/>
      <c r="H114" s="909"/>
      <c r="I114" s="909"/>
      <c r="J114" s="909"/>
      <c r="K114" s="909"/>
      <c r="L114" s="909"/>
      <c r="M114" s="909"/>
      <c r="N114" s="909"/>
      <c r="O114" s="909"/>
      <c r="P114" s="909"/>
      <c r="Q114" s="909"/>
      <c r="R114" s="909"/>
      <c r="S114" s="909"/>
      <c r="T114" s="909"/>
      <c r="U114" s="909"/>
      <c r="V114" s="909"/>
      <c r="W114" s="909"/>
      <c r="X114" s="909"/>
      <c r="Y114" s="909"/>
      <c r="Z114" s="910"/>
      <c r="AA114" s="944">
        <v>59104</v>
      </c>
      <c r="AB114" s="945"/>
      <c r="AC114" s="945"/>
      <c r="AD114" s="945"/>
      <c r="AE114" s="946"/>
      <c r="AF114" s="947">
        <v>67879</v>
      </c>
      <c r="AG114" s="945"/>
      <c r="AH114" s="945"/>
      <c r="AI114" s="945"/>
      <c r="AJ114" s="946"/>
      <c r="AK114" s="947">
        <v>64676</v>
      </c>
      <c r="AL114" s="945"/>
      <c r="AM114" s="945"/>
      <c r="AN114" s="945"/>
      <c r="AO114" s="946"/>
      <c r="AP114" s="948">
        <v>0.4</v>
      </c>
      <c r="AQ114" s="949"/>
      <c r="AR114" s="949"/>
      <c r="AS114" s="949"/>
      <c r="AT114" s="950"/>
      <c r="AU114" s="894"/>
      <c r="AV114" s="895"/>
      <c r="AW114" s="895"/>
      <c r="AX114" s="895"/>
      <c r="AY114" s="895"/>
      <c r="AZ114" s="908" t="s">
        <v>432</v>
      </c>
      <c r="BA114" s="909"/>
      <c r="BB114" s="909"/>
      <c r="BC114" s="909"/>
      <c r="BD114" s="909"/>
      <c r="BE114" s="909"/>
      <c r="BF114" s="909"/>
      <c r="BG114" s="909"/>
      <c r="BH114" s="909"/>
      <c r="BI114" s="909"/>
      <c r="BJ114" s="909"/>
      <c r="BK114" s="909"/>
      <c r="BL114" s="909"/>
      <c r="BM114" s="909"/>
      <c r="BN114" s="909"/>
      <c r="BO114" s="909"/>
      <c r="BP114" s="910"/>
      <c r="BQ114" s="911">
        <v>3463902</v>
      </c>
      <c r="BR114" s="912"/>
      <c r="BS114" s="912"/>
      <c r="BT114" s="912"/>
      <c r="BU114" s="912"/>
      <c r="BV114" s="912">
        <v>3394734</v>
      </c>
      <c r="BW114" s="912"/>
      <c r="BX114" s="912"/>
      <c r="BY114" s="912"/>
      <c r="BZ114" s="912"/>
      <c r="CA114" s="912">
        <v>3590649</v>
      </c>
      <c r="CB114" s="912"/>
      <c r="CC114" s="912"/>
      <c r="CD114" s="912"/>
      <c r="CE114" s="912"/>
      <c r="CF114" s="906">
        <v>20.9</v>
      </c>
      <c r="CG114" s="907"/>
      <c r="CH114" s="907"/>
      <c r="CI114" s="907"/>
      <c r="CJ114" s="907"/>
      <c r="CK114" s="934"/>
      <c r="CL114" s="935"/>
      <c r="CM114" s="908" t="s">
        <v>433</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944" t="s">
        <v>122</v>
      </c>
      <c r="DH114" s="945"/>
      <c r="DI114" s="945"/>
      <c r="DJ114" s="945"/>
      <c r="DK114" s="946"/>
      <c r="DL114" s="947" t="s">
        <v>122</v>
      </c>
      <c r="DM114" s="945"/>
      <c r="DN114" s="945"/>
      <c r="DO114" s="945"/>
      <c r="DP114" s="946"/>
      <c r="DQ114" s="947" t="s">
        <v>122</v>
      </c>
      <c r="DR114" s="945"/>
      <c r="DS114" s="945"/>
      <c r="DT114" s="945"/>
      <c r="DU114" s="946"/>
      <c r="DV114" s="948" t="s">
        <v>122</v>
      </c>
      <c r="DW114" s="949"/>
      <c r="DX114" s="949"/>
      <c r="DY114" s="949"/>
      <c r="DZ114" s="950"/>
    </row>
    <row r="115" spans="1:130" s="224" customFormat="1" ht="26.25" customHeight="1" x14ac:dyDescent="0.15">
      <c r="A115" s="940"/>
      <c r="B115" s="941"/>
      <c r="C115" s="909" t="s">
        <v>434</v>
      </c>
      <c r="D115" s="909"/>
      <c r="E115" s="909"/>
      <c r="F115" s="909"/>
      <c r="G115" s="909"/>
      <c r="H115" s="909"/>
      <c r="I115" s="909"/>
      <c r="J115" s="909"/>
      <c r="K115" s="909"/>
      <c r="L115" s="909"/>
      <c r="M115" s="909"/>
      <c r="N115" s="909"/>
      <c r="O115" s="909"/>
      <c r="P115" s="909"/>
      <c r="Q115" s="909"/>
      <c r="R115" s="909"/>
      <c r="S115" s="909"/>
      <c r="T115" s="909"/>
      <c r="U115" s="909"/>
      <c r="V115" s="909"/>
      <c r="W115" s="909"/>
      <c r="X115" s="909"/>
      <c r="Y115" s="909"/>
      <c r="Z115" s="910"/>
      <c r="AA115" s="923" t="s">
        <v>122</v>
      </c>
      <c r="AB115" s="924"/>
      <c r="AC115" s="924"/>
      <c r="AD115" s="924"/>
      <c r="AE115" s="925"/>
      <c r="AF115" s="926" t="s">
        <v>122</v>
      </c>
      <c r="AG115" s="924"/>
      <c r="AH115" s="924"/>
      <c r="AI115" s="924"/>
      <c r="AJ115" s="925"/>
      <c r="AK115" s="926" t="s">
        <v>122</v>
      </c>
      <c r="AL115" s="924"/>
      <c r="AM115" s="924"/>
      <c r="AN115" s="924"/>
      <c r="AO115" s="925"/>
      <c r="AP115" s="927" t="s">
        <v>122</v>
      </c>
      <c r="AQ115" s="928"/>
      <c r="AR115" s="928"/>
      <c r="AS115" s="928"/>
      <c r="AT115" s="929"/>
      <c r="AU115" s="894"/>
      <c r="AV115" s="895"/>
      <c r="AW115" s="895"/>
      <c r="AX115" s="895"/>
      <c r="AY115" s="895"/>
      <c r="AZ115" s="908" t="s">
        <v>435</v>
      </c>
      <c r="BA115" s="909"/>
      <c r="BB115" s="909"/>
      <c r="BC115" s="909"/>
      <c r="BD115" s="909"/>
      <c r="BE115" s="909"/>
      <c r="BF115" s="909"/>
      <c r="BG115" s="909"/>
      <c r="BH115" s="909"/>
      <c r="BI115" s="909"/>
      <c r="BJ115" s="909"/>
      <c r="BK115" s="909"/>
      <c r="BL115" s="909"/>
      <c r="BM115" s="909"/>
      <c r="BN115" s="909"/>
      <c r="BO115" s="909"/>
      <c r="BP115" s="910"/>
      <c r="BQ115" s="911" t="s">
        <v>122</v>
      </c>
      <c r="BR115" s="912"/>
      <c r="BS115" s="912"/>
      <c r="BT115" s="912"/>
      <c r="BU115" s="912"/>
      <c r="BV115" s="912" t="s">
        <v>122</v>
      </c>
      <c r="BW115" s="912"/>
      <c r="BX115" s="912"/>
      <c r="BY115" s="912"/>
      <c r="BZ115" s="912"/>
      <c r="CA115" s="912" t="s">
        <v>122</v>
      </c>
      <c r="CB115" s="912"/>
      <c r="CC115" s="912"/>
      <c r="CD115" s="912"/>
      <c r="CE115" s="912"/>
      <c r="CF115" s="906" t="s">
        <v>122</v>
      </c>
      <c r="CG115" s="907"/>
      <c r="CH115" s="907"/>
      <c r="CI115" s="907"/>
      <c r="CJ115" s="907"/>
      <c r="CK115" s="934"/>
      <c r="CL115" s="935"/>
      <c r="CM115" s="908" t="s">
        <v>436</v>
      </c>
      <c r="CN115" s="909"/>
      <c r="CO115" s="909"/>
      <c r="CP115" s="909"/>
      <c r="CQ115" s="909"/>
      <c r="CR115" s="909"/>
      <c r="CS115" s="909"/>
      <c r="CT115" s="909"/>
      <c r="CU115" s="909"/>
      <c r="CV115" s="909"/>
      <c r="CW115" s="909"/>
      <c r="CX115" s="909"/>
      <c r="CY115" s="909"/>
      <c r="CZ115" s="909"/>
      <c r="DA115" s="909"/>
      <c r="DB115" s="909"/>
      <c r="DC115" s="909"/>
      <c r="DD115" s="909"/>
      <c r="DE115" s="909"/>
      <c r="DF115" s="910"/>
      <c r="DG115" s="944">
        <v>130988</v>
      </c>
      <c r="DH115" s="945"/>
      <c r="DI115" s="945"/>
      <c r="DJ115" s="945"/>
      <c r="DK115" s="946"/>
      <c r="DL115" s="947">
        <v>130988</v>
      </c>
      <c r="DM115" s="945"/>
      <c r="DN115" s="945"/>
      <c r="DO115" s="945"/>
      <c r="DP115" s="946"/>
      <c r="DQ115" s="947">
        <v>130988</v>
      </c>
      <c r="DR115" s="945"/>
      <c r="DS115" s="945"/>
      <c r="DT115" s="945"/>
      <c r="DU115" s="946"/>
      <c r="DV115" s="948">
        <v>0.8</v>
      </c>
      <c r="DW115" s="949"/>
      <c r="DX115" s="949"/>
      <c r="DY115" s="949"/>
      <c r="DZ115" s="950"/>
    </row>
    <row r="116" spans="1:130" s="224" customFormat="1" ht="26.25" customHeight="1" x14ac:dyDescent="0.15">
      <c r="A116" s="942"/>
      <c r="B116" s="943"/>
      <c r="C116" s="951" t="s">
        <v>437</v>
      </c>
      <c r="D116" s="951"/>
      <c r="E116" s="951"/>
      <c r="F116" s="951"/>
      <c r="G116" s="951"/>
      <c r="H116" s="951"/>
      <c r="I116" s="951"/>
      <c r="J116" s="951"/>
      <c r="K116" s="951"/>
      <c r="L116" s="951"/>
      <c r="M116" s="951"/>
      <c r="N116" s="951"/>
      <c r="O116" s="951"/>
      <c r="P116" s="951"/>
      <c r="Q116" s="951"/>
      <c r="R116" s="951"/>
      <c r="S116" s="951"/>
      <c r="T116" s="951"/>
      <c r="U116" s="951"/>
      <c r="V116" s="951"/>
      <c r="W116" s="951"/>
      <c r="X116" s="951"/>
      <c r="Y116" s="951"/>
      <c r="Z116" s="952"/>
      <c r="AA116" s="944" t="s">
        <v>122</v>
      </c>
      <c r="AB116" s="945"/>
      <c r="AC116" s="945"/>
      <c r="AD116" s="945"/>
      <c r="AE116" s="946"/>
      <c r="AF116" s="947" t="s">
        <v>122</v>
      </c>
      <c r="AG116" s="945"/>
      <c r="AH116" s="945"/>
      <c r="AI116" s="945"/>
      <c r="AJ116" s="946"/>
      <c r="AK116" s="947" t="s">
        <v>122</v>
      </c>
      <c r="AL116" s="945"/>
      <c r="AM116" s="945"/>
      <c r="AN116" s="945"/>
      <c r="AO116" s="946"/>
      <c r="AP116" s="948" t="s">
        <v>122</v>
      </c>
      <c r="AQ116" s="949"/>
      <c r="AR116" s="949"/>
      <c r="AS116" s="949"/>
      <c r="AT116" s="950"/>
      <c r="AU116" s="894"/>
      <c r="AV116" s="895"/>
      <c r="AW116" s="895"/>
      <c r="AX116" s="895"/>
      <c r="AY116" s="895"/>
      <c r="AZ116" s="953" t="s">
        <v>438</v>
      </c>
      <c r="BA116" s="954"/>
      <c r="BB116" s="954"/>
      <c r="BC116" s="954"/>
      <c r="BD116" s="954"/>
      <c r="BE116" s="954"/>
      <c r="BF116" s="954"/>
      <c r="BG116" s="954"/>
      <c r="BH116" s="954"/>
      <c r="BI116" s="954"/>
      <c r="BJ116" s="954"/>
      <c r="BK116" s="954"/>
      <c r="BL116" s="954"/>
      <c r="BM116" s="954"/>
      <c r="BN116" s="954"/>
      <c r="BO116" s="954"/>
      <c r="BP116" s="955"/>
      <c r="BQ116" s="911" t="s">
        <v>122</v>
      </c>
      <c r="BR116" s="912"/>
      <c r="BS116" s="912"/>
      <c r="BT116" s="912"/>
      <c r="BU116" s="912"/>
      <c r="BV116" s="912" t="s">
        <v>122</v>
      </c>
      <c r="BW116" s="912"/>
      <c r="BX116" s="912"/>
      <c r="BY116" s="912"/>
      <c r="BZ116" s="912"/>
      <c r="CA116" s="912" t="s">
        <v>122</v>
      </c>
      <c r="CB116" s="912"/>
      <c r="CC116" s="912"/>
      <c r="CD116" s="912"/>
      <c r="CE116" s="912"/>
      <c r="CF116" s="906" t="s">
        <v>122</v>
      </c>
      <c r="CG116" s="907"/>
      <c r="CH116" s="907"/>
      <c r="CI116" s="907"/>
      <c r="CJ116" s="907"/>
      <c r="CK116" s="934"/>
      <c r="CL116" s="935"/>
      <c r="CM116" s="908" t="s">
        <v>439</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944" t="s">
        <v>122</v>
      </c>
      <c r="DH116" s="945"/>
      <c r="DI116" s="945"/>
      <c r="DJ116" s="945"/>
      <c r="DK116" s="946"/>
      <c r="DL116" s="947" t="s">
        <v>122</v>
      </c>
      <c r="DM116" s="945"/>
      <c r="DN116" s="945"/>
      <c r="DO116" s="945"/>
      <c r="DP116" s="946"/>
      <c r="DQ116" s="947" t="s">
        <v>122</v>
      </c>
      <c r="DR116" s="945"/>
      <c r="DS116" s="945"/>
      <c r="DT116" s="945"/>
      <c r="DU116" s="946"/>
      <c r="DV116" s="948" t="s">
        <v>122</v>
      </c>
      <c r="DW116" s="949"/>
      <c r="DX116" s="949"/>
      <c r="DY116" s="949"/>
      <c r="DZ116" s="950"/>
    </row>
    <row r="117" spans="1:130" s="224" customFormat="1" ht="26.25" customHeight="1" x14ac:dyDescent="0.15">
      <c r="A117" s="898" t="s">
        <v>179</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963" t="s">
        <v>440</v>
      </c>
      <c r="Z117" s="880"/>
      <c r="AA117" s="964">
        <v>5405983</v>
      </c>
      <c r="AB117" s="965"/>
      <c r="AC117" s="965"/>
      <c r="AD117" s="965"/>
      <c r="AE117" s="966"/>
      <c r="AF117" s="967">
        <v>5406861</v>
      </c>
      <c r="AG117" s="965"/>
      <c r="AH117" s="965"/>
      <c r="AI117" s="965"/>
      <c r="AJ117" s="966"/>
      <c r="AK117" s="967">
        <v>5244268</v>
      </c>
      <c r="AL117" s="965"/>
      <c r="AM117" s="965"/>
      <c r="AN117" s="965"/>
      <c r="AO117" s="966"/>
      <c r="AP117" s="968"/>
      <c r="AQ117" s="969"/>
      <c r="AR117" s="969"/>
      <c r="AS117" s="969"/>
      <c r="AT117" s="970"/>
      <c r="AU117" s="894"/>
      <c r="AV117" s="895"/>
      <c r="AW117" s="895"/>
      <c r="AX117" s="895"/>
      <c r="AY117" s="895"/>
      <c r="AZ117" s="960" t="s">
        <v>441</v>
      </c>
      <c r="BA117" s="961"/>
      <c r="BB117" s="961"/>
      <c r="BC117" s="961"/>
      <c r="BD117" s="961"/>
      <c r="BE117" s="961"/>
      <c r="BF117" s="961"/>
      <c r="BG117" s="961"/>
      <c r="BH117" s="961"/>
      <c r="BI117" s="961"/>
      <c r="BJ117" s="961"/>
      <c r="BK117" s="961"/>
      <c r="BL117" s="961"/>
      <c r="BM117" s="961"/>
      <c r="BN117" s="961"/>
      <c r="BO117" s="961"/>
      <c r="BP117" s="962"/>
      <c r="BQ117" s="911" t="s">
        <v>122</v>
      </c>
      <c r="BR117" s="912"/>
      <c r="BS117" s="912"/>
      <c r="BT117" s="912"/>
      <c r="BU117" s="912"/>
      <c r="BV117" s="912" t="s">
        <v>122</v>
      </c>
      <c r="BW117" s="912"/>
      <c r="BX117" s="912"/>
      <c r="BY117" s="912"/>
      <c r="BZ117" s="912"/>
      <c r="CA117" s="912" t="s">
        <v>122</v>
      </c>
      <c r="CB117" s="912"/>
      <c r="CC117" s="912"/>
      <c r="CD117" s="912"/>
      <c r="CE117" s="912"/>
      <c r="CF117" s="906" t="s">
        <v>122</v>
      </c>
      <c r="CG117" s="907"/>
      <c r="CH117" s="907"/>
      <c r="CI117" s="907"/>
      <c r="CJ117" s="907"/>
      <c r="CK117" s="934"/>
      <c r="CL117" s="935"/>
      <c r="CM117" s="908" t="s">
        <v>442</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944" t="s">
        <v>122</v>
      </c>
      <c r="DH117" s="945"/>
      <c r="DI117" s="945"/>
      <c r="DJ117" s="945"/>
      <c r="DK117" s="946"/>
      <c r="DL117" s="947" t="s">
        <v>122</v>
      </c>
      <c r="DM117" s="945"/>
      <c r="DN117" s="945"/>
      <c r="DO117" s="945"/>
      <c r="DP117" s="946"/>
      <c r="DQ117" s="947" t="s">
        <v>122</v>
      </c>
      <c r="DR117" s="945"/>
      <c r="DS117" s="945"/>
      <c r="DT117" s="945"/>
      <c r="DU117" s="946"/>
      <c r="DV117" s="948" t="s">
        <v>122</v>
      </c>
      <c r="DW117" s="949"/>
      <c r="DX117" s="949"/>
      <c r="DY117" s="949"/>
      <c r="DZ117" s="950"/>
    </row>
    <row r="118" spans="1:130" s="224" customFormat="1" ht="26.25" customHeight="1" x14ac:dyDescent="0.15">
      <c r="A118" s="898" t="s">
        <v>416</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78" t="s">
        <v>413</v>
      </c>
      <c r="AB118" s="879"/>
      <c r="AC118" s="879"/>
      <c r="AD118" s="879"/>
      <c r="AE118" s="880"/>
      <c r="AF118" s="878" t="s">
        <v>414</v>
      </c>
      <c r="AG118" s="879"/>
      <c r="AH118" s="879"/>
      <c r="AI118" s="879"/>
      <c r="AJ118" s="880"/>
      <c r="AK118" s="878" t="s">
        <v>296</v>
      </c>
      <c r="AL118" s="879"/>
      <c r="AM118" s="879"/>
      <c r="AN118" s="879"/>
      <c r="AO118" s="880"/>
      <c r="AP118" s="956" t="s">
        <v>415</v>
      </c>
      <c r="AQ118" s="957"/>
      <c r="AR118" s="957"/>
      <c r="AS118" s="957"/>
      <c r="AT118" s="958"/>
      <c r="AU118" s="894"/>
      <c r="AV118" s="895"/>
      <c r="AW118" s="895"/>
      <c r="AX118" s="895"/>
      <c r="AY118" s="895"/>
      <c r="AZ118" s="959" t="s">
        <v>443</v>
      </c>
      <c r="BA118" s="951"/>
      <c r="BB118" s="951"/>
      <c r="BC118" s="951"/>
      <c r="BD118" s="951"/>
      <c r="BE118" s="951"/>
      <c r="BF118" s="951"/>
      <c r="BG118" s="951"/>
      <c r="BH118" s="951"/>
      <c r="BI118" s="951"/>
      <c r="BJ118" s="951"/>
      <c r="BK118" s="951"/>
      <c r="BL118" s="951"/>
      <c r="BM118" s="951"/>
      <c r="BN118" s="951"/>
      <c r="BO118" s="951"/>
      <c r="BP118" s="952"/>
      <c r="BQ118" s="985" t="s">
        <v>122</v>
      </c>
      <c r="BR118" s="986"/>
      <c r="BS118" s="986"/>
      <c r="BT118" s="986"/>
      <c r="BU118" s="986"/>
      <c r="BV118" s="986" t="s">
        <v>122</v>
      </c>
      <c r="BW118" s="986"/>
      <c r="BX118" s="986"/>
      <c r="BY118" s="986"/>
      <c r="BZ118" s="986"/>
      <c r="CA118" s="986" t="s">
        <v>122</v>
      </c>
      <c r="CB118" s="986"/>
      <c r="CC118" s="986"/>
      <c r="CD118" s="986"/>
      <c r="CE118" s="986"/>
      <c r="CF118" s="906" t="s">
        <v>122</v>
      </c>
      <c r="CG118" s="907"/>
      <c r="CH118" s="907"/>
      <c r="CI118" s="907"/>
      <c r="CJ118" s="907"/>
      <c r="CK118" s="934"/>
      <c r="CL118" s="935"/>
      <c r="CM118" s="908" t="s">
        <v>444</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944" t="s">
        <v>122</v>
      </c>
      <c r="DH118" s="945"/>
      <c r="DI118" s="945"/>
      <c r="DJ118" s="945"/>
      <c r="DK118" s="946"/>
      <c r="DL118" s="947" t="s">
        <v>122</v>
      </c>
      <c r="DM118" s="945"/>
      <c r="DN118" s="945"/>
      <c r="DO118" s="945"/>
      <c r="DP118" s="946"/>
      <c r="DQ118" s="947" t="s">
        <v>122</v>
      </c>
      <c r="DR118" s="945"/>
      <c r="DS118" s="945"/>
      <c r="DT118" s="945"/>
      <c r="DU118" s="946"/>
      <c r="DV118" s="948" t="s">
        <v>122</v>
      </c>
      <c r="DW118" s="949"/>
      <c r="DX118" s="949"/>
      <c r="DY118" s="949"/>
      <c r="DZ118" s="950"/>
    </row>
    <row r="119" spans="1:130" s="224" customFormat="1" ht="26.25" customHeight="1" x14ac:dyDescent="0.15">
      <c r="A119" s="1042" t="s">
        <v>419</v>
      </c>
      <c r="B119" s="933"/>
      <c r="C119" s="915" t="s">
        <v>420</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122</v>
      </c>
      <c r="AB119" s="886"/>
      <c r="AC119" s="886"/>
      <c r="AD119" s="886"/>
      <c r="AE119" s="887"/>
      <c r="AF119" s="888" t="s">
        <v>122</v>
      </c>
      <c r="AG119" s="886"/>
      <c r="AH119" s="886"/>
      <c r="AI119" s="886"/>
      <c r="AJ119" s="887"/>
      <c r="AK119" s="888" t="s">
        <v>122</v>
      </c>
      <c r="AL119" s="886"/>
      <c r="AM119" s="886"/>
      <c r="AN119" s="886"/>
      <c r="AO119" s="887"/>
      <c r="AP119" s="889" t="s">
        <v>122</v>
      </c>
      <c r="AQ119" s="890"/>
      <c r="AR119" s="890"/>
      <c r="AS119" s="890"/>
      <c r="AT119" s="891"/>
      <c r="AU119" s="896"/>
      <c r="AV119" s="897"/>
      <c r="AW119" s="897"/>
      <c r="AX119" s="897"/>
      <c r="AY119" s="897"/>
      <c r="AZ119" s="245" t="s">
        <v>179</v>
      </c>
      <c r="BA119" s="245"/>
      <c r="BB119" s="245"/>
      <c r="BC119" s="245"/>
      <c r="BD119" s="245"/>
      <c r="BE119" s="245"/>
      <c r="BF119" s="245"/>
      <c r="BG119" s="245"/>
      <c r="BH119" s="245"/>
      <c r="BI119" s="245"/>
      <c r="BJ119" s="245"/>
      <c r="BK119" s="245"/>
      <c r="BL119" s="245"/>
      <c r="BM119" s="245"/>
      <c r="BN119" s="245"/>
      <c r="BO119" s="963" t="s">
        <v>445</v>
      </c>
      <c r="BP119" s="991"/>
      <c r="BQ119" s="985">
        <v>54754759</v>
      </c>
      <c r="BR119" s="986"/>
      <c r="BS119" s="986"/>
      <c r="BT119" s="986"/>
      <c r="BU119" s="986"/>
      <c r="BV119" s="986">
        <v>53283475</v>
      </c>
      <c r="BW119" s="986"/>
      <c r="BX119" s="986"/>
      <c r="BY119" s="986"/>
      <c r="BZ119" s="986"/>
      <c r="CA119" s="986">
        <v>51933365</v>
      </c>
      <c r="CB119" s="986"/>
      <c r="CC119" s="986"/>
      <c r="CD119" s="986"/>
      <c r="CE119" s="986"/>
      <c r="CF119" s="987"/>
      <c r="CG119" s="988"/>
      <c r="CH119" s="988"/>
      <c r="CI119" s="988"/>
      <c r="CJ119" s="989"/>
      <c r="CK119" s="936"/>
      <c r="CL119" s="937"/>
      <c r="CM119" s="959" t="s">
        <v>446</v>
      </c>
      <c r="CN119" s="951"/>
      <c r="CO119" s="951"/>
      <c r="CP119" s="951"/>
      <c r="CQ119" s="951"/>
      <c r="CR119" s="951"/>
      <c r="CS119" s="951"/>
      <c r="CT119" s="951"/>
      <c r="CU119" s="951"/>
      <c r="CV119" s="951"/>
      <c r="CW119" s="951"/>
      <c r="CX119" s="951"/>
      <c r="CY119" s="951"/>
      <c r="CZ119" s="951"/>
      <c r="DA119" s="951"/>
      <c r="DB119" s="951"/>
      <c r="DC119" s="951"/>
      <c r="DD119" s="951"/>
      <c r="DE119" s="951"/>
      <c r="DF119" s="952"/>
      <c r="DG119" s="990" t="s">
        <v>122</v>
      </c>
      <c r="DH119" s="972"/>
      <c r="DI119" s="972"/>
      <c r="DJ119" s="972"/>
      <c r="DK119" s="973"/>
      <c r="DL119" s="971" t="s">
        <v>122</v>
      </c>
      <c r="DM119" s="972"/>
      <c r="DN119" s="972"/>
      <c r="DO119" s="972"/>
      <c r="DP119" s="973"/>
      <c r="DQ119" s="971" t="s">
        <v>122</v>
      </c>
      <c r="DR119" s="972"/>
      <c r="DS119" s="972"/>
      <c r="DT119" s="972"/>
      <c r="DU119" s="973"/>
      <c r="DV119" s="974" t="s">
        <v>122</v>
      </c>
      <c r="DW119" s="975"/>
      <c r="DX119" s="975"/>
      <c r="DY119" s="975"/>
      <c r="DZ119" s="976"/>
    </row>
    <row r="120" spans="1:130" s="224" customFormat="1" ht="26.25" customHeight="1" x14ac:dyDescent="0.15">
      <c r="A120" s="1043"/>
      <c r="B120" s="935"/>
      <c r="C120" s="908" t="s">
        <v>423</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944" t="s">
        <v>122</v>
      </c>
      <c r="AB120" s="945"/>
      <c r="AC120" s="945"/>
      <c r="AD120" s="945"/>
      <c r="AE120" s="946"/>
      <c r="AF120" s="947" t="s">
        <v>122</v>
      </c>
      <c r="AG120" s="945"/>
      <c r="AH120" s="945"/>
      <c r="AI120" s="945"/>
      <c r="AJ120" s="946"/>
      <c r="AK120" s="947" t="s">
        <v>122</v>
      </c>
      <c r="AL120" s="945"/>
      <c r="AM120" s="945"/>
      <c r="AN120" s="945"/>
      <c r="AO120" s="946"/>
      <c r="AP120" s="948" t="s">
        <v>122</v>
      </c>
      <c r="AQ120" s="949"/>
      <c r="AR120" s="949"/>
      <c r="AS120" s="949"/>
      <c r="AT120" s="950"/>
      <c r="AU120" s="977" t="s">
        <v>447</v>
      </c>
      <c r="AV120" s="978"/>
      <c r="AW120" s="978"/>
      <c r="AX120" s="978"/>
      <c r="AY120" s="979"/>
      <c r="AZ120" s="915" t="s">
        <v>448</v>
      </c>
      <c r="BA120" s="883"/>
      <c r="BB120" s="883"/>
      <c r="BC120" s="883"/>
      <c r="BD120" s="883"/>
      <c r="BE120" s="883"/>
      <c r="BF120" s="883"/>
      <c r="BG120" s="883"/>
      <c r="BH120" s="883"/>
      <c r="BI120" s="883"/>
      <c r="BJ120" s="883"/>
      <c r="BK120" s="883"/>
      <c r="BL120" s="883"/>
      <c r="BM120" s="883"/>
      <c r="BN120" s="883"/>
      <c r="BO120" s="883"/>
      <c r="BP120" s="884"/>
      <c r="BQ120" s="916">
        <v>6567365</v>
      </c>
      <c r="BR120" s="917"/>
      <c r="BS120" s="917"/>
      <c r="BT120" s="917"/>
      <c r="BU120" s="917"/>
      <c r="BV120" s="917">
        <v>7417326</v>
      </c>
      <c r="BW120" s="917"/>
      <c r="BX120" s="917"/>
      <c r="BY120" s="917"/>
      <c r="BZ120" s="917"/>
      <c r="CA120" s="917">
        <v>8047082</v>
      </c>
      <c r="CB120" s="917"/>
      <c r="CC120" s="917"/>
      <c r="CD120" s="917"/>
      <c r="CE120" s="917"/>
      <c r="CF120" s="930">
        <v>46.9</v>
      </c>
      <c r="CG120" s="931"/>
      <c r="CH120" s="931"/>
      <c r="CI120" s="931"/>
      <c r="CJ120" s="931"/>
      <c r="CK120" s="992" t="s">
        <v>449</v>
      </c>
      <c r="CL120" s="993"/>
      <c r="CM120" s="993"/>
      <c r="CN120" s="993"/>
      <c r="CO120" s="994"/>
      <c r="CP120" s="1000" t="s">
        <v>398</v>
      </c>
      <c r="CQ120" s="1001"/>
      <c r="CR120" s="1001"/>
      <c r="CS120" s="1001"/>
      <c r="CT120" s="1001"/>
      <c r="CU120" s="1001"/>
      <c r="CV120" s="1001"/>
      <c r="CW120" s="1001"/>
      <c r="CX120" s="1001"/>
      <c r="CY120" s="1001"/>
      <c r="CZ120" s="1001"/>
      <c r="DA120" s="1001"/>
      <c r="DB120" s="1001"/>
      <c r="DC120" s="1001"/>
      <c r="DD120" s="1001"/>
      <c r="DE120" s="1001"/>
      <c r="DF120" s="1002"/>
      <c r="DG120" s="916">
        <v>8702555</v>
      </c>
      <c r="DH120" s="917"/>
      <c r="DI120" s="917"/>
      <c r="DJ120" s="917"/>
      <c r="DK120" s="917"/>
      <c r="DL120" s="917">
        <v>8538912</v>
      </c>
      <c r="DM120" s="917"/>
      <c r="DN120" s="917"/>
      <c r="DO120" s="917"/>
      <c r="DP120" s="917"/>
      <c r="DQ120" s="917">
        <v>8371620</v>
      </c>
      <c r="DR120" s="917"/>
      <c r="DS120" s="917"/>
      <c r="DT120" s="917"/>
      <c r="DU120" s="917"/>
      <c r="DV120" s="918">
        <v>48.8</v>
      </c>
      <c r="DW120" s="918"/>
      <c r="DX120" s="918"/>
      <c r="DY120" s="918"/>
      <c r="DZ120" s="919"/>
    </row>
    <row r="121" spans="1:130" s="224" customFormat="1" ht="26.25" customHeight="1" x14ac:dyDescent="0.15">
      <c r="A121" s="1043"/>
      <c r="B121" s="935"/>
      <c r="C121" s="960" t="s">
        <v>450</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44" t="s">
        <v>122</v>
      </c>
      <c r="AB121" s="945"/>
      <c r="AC121" s="945"/>
      <c r="AD121" s="945"/>
      <c r="AE121" s="946"/>
      <c r="AF121" s="947" t="s">
        <v>122</v>
      </c>
      <c r="AG121" s="945"/>
      <c r="AH121" s="945"/>
      <c r="AI121" s="945"/>
      <c r="AJ121" s="946"/>
      <c r="AK121" s="947" t="s">
        <v>122</v>
      </c>
      <c r="AL121" s="945"/>
      <c r="AM121" s="945"/>
      <c r="AN121" s="945"/>
      <c r="AO121" s="946"/>
      <c r="AP121" s="948" t="s">
        <v>122</v>
      </c>
      <c r="AQ121" s="949"/>
      <c r="AR121" s="949"/>
      <c r="AS121" s="949"/>
      <c r="AT121" s="950"/>
      <c r="AU121" s="980"/>
      <c r="AV121" s="981"/>
      <c r="AW121" s="981"/>
      <c r="AX121" s="981"/>
      <c r="AY121" s="982"/>
      <c r="AZ121" s="908" t="s">
        <v>451</v>
      </c>
      <c r="BA121" s="909"/>
      <c r="BB121" s="909"/>
      <c r="BC121" s="909"/>
      <c r="BD121" s="909"/>
      <c r="BE121" s="909"/>
      <c r="BF121" s="909"/>
      <c r="BG121" s="909"/>
      <c r="BH121" s="909"/>
      <c r="BI121" s="909"/>
      <c r="BJ121" s="909"/>
      <c r="BK121" s="909"/>
      <c r="BL121" s="909"/>
      <c r="BM121" s="909"/>
      <c r="BN121" s="909"/>
      <c r="BO121" s="909"/>
      <c r="BP121" s="910"/>
      <c r="BQ121" s="911">
        <v>2603499</v>
      </c>
      <c r="BR121" s="912"/>
      <c r="BS121" s="912"/>
      <c r="BT121" s="912"/>
      <c r="BU121" s="912"/>
      <c r="BV121" s="912">
        <v>2531329</v>
      </c>
      <c r="BW121" s="912"/>
      <c r="BX121" s="912"/>
      <c r="BY121" s="912"/>
      <c r="BZ121" s="912"/>
      <c r="CA121" s="912">
        <v>2400188</v>
      </c>
      <c r="CB121" s="912"/>
      <c r="CC121" s="912"/>
      <c r="CD121" s="912"/>
      <c r="CE121" s="912"/>
      <c r="CF121" s="906">
        <v>14</v>
      </c>
      <c r="CG121" s="907"/>
      <c r="CH121" s="907"/>
      <c r="CI121" s="907"/>
      <c r="CJ121" s="907"/>
      <c r="CK121" s="995"/>
      <c r="CL121" s="996"/>
      <c r="CM121" s="996"/>
      <c r="CN121" s="996"/>
      <c r="CO121" s="997"/>
      <c r="CP121" s="1005" t="s">
        <v>143</v>
      </c>
      <c r="CQ121" s="1006"/>
      <c r="CR121" s="1006"/>
      <c r="CS121" s="1006"/>
      <c r="CT121" s="1006"/>
      <c r="CU121" s="1006"/>
      <c r="CV121" s="1006"/>
      <c r="CW121" s="1006"/>
      <c r="CX121" s="1006"/>
      <c r="CY121" s="1006"/>
      <c r="CZ121" s="1006"/>
      <c r="DA121" s="1006"/>
      <c r="DB121" s="1006"/>
      <c r="DC121" s="1006"/>
      <c r="DD121" s="1006"/>
      <c r="DE121" s="1006"/>
      <c r="DF121" s="1007"/>
      <c r="DG121" s="911">
        <v>1004221</v>
      </c>
      <c r="DH121" s="912"/>
      <c r="DI121" s="912"/>
      <c r="DJ121" s="912"/>
      <c r="DK121" s="912"/>
      <c r="DL121" s="912">
        <v>1074958</v>
      </c>
      <c r="DM121" s="912"/>
      <c r="DN121" s="912"/>
      <c r="DO121" s="912"/>
      <c r="DP121" s="912"/>
      <c r="DQ121" s="912">
        <v>982131</v>
      </c>
      <c r="DR121" s="912"/>
      <c r="DS121" s="912"/>
      <c r="DT121" s="912"/>
      <c r="DU121" s="912"/>
      <c r="DV121" s="913">
        <v>5.7</v>
      </c>
      <c r="DW121" s="913"/>
      <c r="DX121" s="913"/>
      <c r="DY121" s="913"/>
      <c r="DZ121" s="914"/>
    </row>
    <row r="122" spans="1:130" s="224" customFormat="1" ht="26.25" customHeight="1" x14ac:dyDescent="0.15">
      <c r="A122" s="1043"/>
      <c r="B122" s="935"/>
      <c r="C122" s="908" t="s">
        <v>433</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944" t="s">
        <v>122</v>
      </c>
      <c r="AB122" s="945"/>
      <c r="AC122" s="945"/>
      <c r="AD122" s="945"/>
      <c r="AE122" s="946"/>
      <c r="AF122" s="947" t="s">
        <v>122</v>
      </c>
      <c r="AG122" s="945"/>
      <c r="AH122" s="945"/>
      <c r="AI122" s="945"/>
      <c r="AJ122" s="946"/>
      <c r="AK122" s="947" t="s">
        <v>122</v>
      </c>
      <c r="AL122" s="945"/>
      <c r="AM122" s="945"/>
      <c r="AN122" s="945"/>
      <c r="AO122" s="946"/>
      <c r="AP122" s="948" t="s">
        <v>122</v>
      </c>
      <c r="AQ122" s="949"/>
      <c r="AR122" s="949"/>
      <c r="AS122" s="949"/>
      <c r="AT122" s="950"/>
      <c r="AU122" s="980"/>
      <c r="AV122" s="981"/>
      <c r="AW122" s="981"/>
      <c r="AX122" s="981"/>
      <c r="AY122" s="982"/>
      <c r="AZ122" s="959" t="s">
        <v>452</v>
      </c>
      <c r="BA122" s="951"/>
      <c r="BB122" s="951"/>
      <c r="BC122" s="951"/>
      <c r="BD122" s="951"/>
      <c r="BE122" s="951"/>
      <c r="BF122" s="951"/>
      <c r="BG122" s="951"/>
      <c r="BH122" s="951"/>
      <c r="BI122" s="951"/>
      <c r="BJ122" s="951"/>
      <c r="BK122" s="951"/>
      <c r="BL122" s="951"/>
      <c r="BM122" s="951"/>
      <c r="BN122" s="951"/>
      <c r="BO122" s="951"/>
      <c r="BP122" s="952"/>
      <c r="BQ122" s="985">
        <v>32757468</v>
      </c>
      <c r="BR122" s="986"/>
      <c r="BS122" s="986"/>
      <c r="BT122" s="986"/>
      <c r="BU122" s="986"/>
      <c r="BV122" s="986">
        <v>31552746</v>
      </c>
      <c r="BW122" s="986"/>
      <c r="BX122" s="986"/>
      <c r="BY122" s="986"/>
      <c r="BZ122" s="986"/>
      <c r="CA122" s="986">
        <v>30278860</v>
      </c>
      <c r="CB122" s="986"/>
      <c r="CC122" s="986"/>
      <c r="CD122" s="986"/>
      <c r="CE122" s="986"/>
      <c r="CF122" s="1003">
        <v>176.5</v>
      </c>
      <c r="CG122" s="1004"/>
      <c r="CH122" s="1004"/>
      <c r="CI122" s="1004"/>
      <c r="CJ122" s="1004"/>
      <c r="CK122" s="995"/>
      <c r="CL122" s="996"/>
      <c r="CM122" s="996"/>
      <c r="CN122" s="996"/>
      <c r="CO122" s="997"/>
      <c r="CP122" s="1005" t="s">
        <v>396</v>
      </c>
      <c r="CQ122" s="1006"/>
      <c r="CR122" s="1006"/>
      <c r="CS122" s="1006"/>
      <c r="CT122" s="1006"/>
      <c r="CU122" s="1006"/>
      <c r="CV122" s="1006"/>
      <c r="CW122" s="1006"/>
      <c r="CX122" s="1006"/>
      <c r="CY122" s="1006"/>
      <c r="CZ122" s="1006"/>
      <c r="DA122" s="1006"/>
      <c r="DB122" s="1006"/>
      <c r="DC122" s="1006"/>
      <c r="DD122" s="1006"/>
      <c r="DE122" s="1006"/>
      <c r="DF122" s="1007"/>
      <c r="DG122" s="911">
        <v>898642</v>
      </c>
      <c r="DH122" s="912"/>
      <c r="DI122" s="912"/>
      <c r="DJ122" s="912"/>
      <c r="DK122" s="912"/>
      <c r="DL122" s="912">
        <v>883044</v>
      </c>
      <c r="DM122" s="912"/>
      <c r="DN122" s="912"/>
      <c r="DO122" s="912"/>
      <c r="DP122" s="912"/>
      <c r="DQ122" s="912">
        <v>896916</v>
      </c>
      <c r="DR122" s="912"/>
      <c r="DS122" s="912"/>
      <c r="DT122" s="912"/>
      <c r="DU122" s="912"/>
      <c r="DV122" s="913">
        <v>5.2</v>
      </c>
      <c r="DW122" s="913"/>
      <c r="DX122" s="913"/>
      <c r="DY122" s="913"/>
      <c r="DZ122" s="914"/>
    </row>
    <row r="123" spans="1:130" s="224" customFormat="1" ht="26.25" customHeight="1" x14ac:dyDescent="0.15">
      <c r="A123" s="1043"/>
      <c r="B123" s="935"/>
      <c r="C123" s="908" t="s">
        <v>439</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944" t="s">
        <v>122</v>
      </c>
      <c r="AB123" s="945"/>
      <c r="AC123" s="945"/>
      <c r="AD123" s="945"/>
      <c r="AE123" s="946"/>
      <c r="AF123" s="947" t="s">
        <v>122</v>
      </c>
      <c r="AG123" s="945"/>
      <c r="AH123" s="945"/>
      <c r="AI123" s="945"/>
      <c r="AJ123" s="946"/>
      <c r="AK123" s="947" t="s">
        <v>122</v>
      </c>
      <c r="AL123" s="945"/>
      <c r="AM123" s="945"/>
      <c r="AN123" s="945"/>
      <c r="AO123" s="946"/>
      <c r="AP123" s="948" t="s">
        <v>122</v>
      </c>
      <c r="AQ123" s="949"/>
      <c r="AR123" s="949"/>
      <c r="AS123" s="949"/>
      <c r="AT123" s="950"/>
      <c r="AU123" s="983"/>
      <c r="AV123" s="984"/>
      <c r="AW123" s="984"/>
      <c r="AX123" s="984"/>
      <c r="AY123" s="984"/>
      <c r="AZ123" s="245" t="s">
        <v>179</v>
      </c>
      <c r="BA123" s="245"/>
      <c r="BB123" s="245"/>
      <c r="BC123" s="245"/>
      <c r="BD123" s="245"/>
      <c r="BE123" s="245"/>
      <c r="BF123" s="245"/>
      <c r="BG123" s="245"/>
      <c r="BH123" s="245"/>
      <c r="BI123" s="245"/>
      <c r="BJ123" s="245"/>
      <c r="BK123" s="245"/>
      <c r="BL123" s="245"/>
      <c r="BM123" s="245"/>
      <c r="BN123" s="245"/>
      <c r="BO123" s="963" t="s">
        <v>453</v>
      </c>
      <c r="BP123" s="991"/>
      <c r="BQ123" s="1049">
        <v>41928332</v>
      </c>
      <c r="BR123" s="1050"/>
      <c r="BS123" s="1050"/>
      <c r="BT123" s="1050"/>
      <c r="BU123" s="1050"/>
      <c r="BV123" s="1050">
        <v>41501401</v>
      </c>
      <c r="BW123" s="1050"/>
      <c r="BX123" s="1050"/>
      <c r="BY123" s="1050"/>
      <c r="BZ123" s="1050"/>
      <c r="CA123" s="1050">
        <v>40726130</v>
      </c>
      <c r="CB123" s="1050"/>
      <c r="CC123" s="1050"/>
      <c r="CD123" s="1050"/>
      <c r="CE123" s="1050"/>
      <c r="CF123" s="987"/>
      <c r="CG123" s="988"/>
      <c r="CH123" s="988"/>
      <c r="CI123" s="988"/>
      <c r="CJ123" s="989"/>
      <c r="CK123" s="995"/>
      <c r="CL123" s="996"/>
      <c r="CM123" s="996"/>
      <c r="CN123" s="996"/>
      <c r="CO123" s="997"/>
      <c r="CP123" s="1005"/>
      <c r="CQ123" s="1006"/>
      <c r="CR123" s="1006"/>
      <c r="CS123" s="1006"/>
      <c r="CT123" s="1006"/>
      <c r="CU123" s="1006"/>
      <c r="CV123" s="1006"/>
      <c r="CW123" s="1006"/>
      <c r="CX123" s="1006"/>
      <c r="CY123" s="1006"/>
      <c r="CZ123" s="1006"/>
      <c r="DA123" s="1006"/>
      <c r="DB123" s="1006"/>
      <c r="DC123" s="1006"/>
      <c r="DD123" s="1006"/>
      <c r="DE123" s="1006"/>
      <c r="DF123" s="1007"/>
      <c r="DG123" s="944"/>
      <c r="DH123" s="945"/>
      <c r="DI123" s="945"/>
      <c r="DJ123" s="945"/>
      <c r="DK123" s="946"/>
      <c r="DL123" s="947"/>
      <c r="DM123" s="945"/>
      <c r="DN123" s="945"/>
      <c r="DO123" s="945"/>
      <c r="DP123" s="946"/>
      <c r="DQ123" s="947"/>
      <c r="DR123" s="945"/>
      <c r="DS123" s="945"/>
      <c r="DT123" s="945"/>
      <c r="DU123" s="946"/>
      <c r="DV123" s="948"/>
      <c r="DW123" s="949"/>
      <c r="DX123" s="949"/>
      <c r="DY123" s="949"/>
      <c r="DZ123" s="950"/>
    </row>
    <row r="124" spans="1:130" s="224" customFormat="1" ht="26.25" customHeight="1" thickBot="1" x14ac:dyDescent="0.2">
      <c r="A124" s="1043"/>
      <c r="B124" s="935"/>
      <c r="C124" s="908" t="s">
        <v>442</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944" t="s">
        <v>122</v>
      </c>
      <c r="AB124" s="945"/>
      <c r="AC124" s="945"/>
      <c r="AD124" s="945"/>
      <c r="AE124" s="946"/>
      <c r="AF124" s="947" t="s">
        <v>122</v>
      </c>
      <c r="AG124" s="945"/>
      <c r="AH124" s="945"/>
      <c r="AI124" s="945"/>
      <c r="AJ124" s="946"/>
      <c r="AK124" s="947" t="s">
        <v>122</v>
      </c>
      <c r="AL124" s="945"/>
      <c r="AM124" s="945"/>
      <c r="AN124" s="945"/>
      <c r="AO124" s="946"/>
      <c r="AP124" s="948" t="s">
        <v>122</v>
      </c>
      <c r="AQ124" s="949"/>
      <c r="AR124" s="949"/>
      <c r="AS124" s="949"/>
      <c r="AT124" s="950"/>
      <c r="AU124" s="1045" t="s">
        <v>454</v>
      </c>
      <c r="AV124" s="1046"/>
      <c r="AW124" s="1046"/>
      <c r="AX124" s="1046"/>
      <c r="AY124" s="1046"/>
      <c r="AZ124" s="1046"/>
      <c r="BA124" s="1046"/>
      <c r="BB124" s="1046"/>
      <c r="BC124" s="1046"/>
      <c r="BD124" s="1046"/>
      <c r="BE124" s="1046"/>
      <c r="BF124" s="1046"/>
      <c r="BG124" s="1046"/>
      <c r="BH124" s="1046"/>
      <c r="BI124" s="1046"/>
      <c r="BJ124" s="1046"/>
      <c r="BK124" s="1046"/>
      <c r="BL124" s="1046"/>
      <c r="BM124" s="1046"/>
      <c r="BN124" s="1046"/>
      <c r="BO124" s="1046"/>
      <c r="BP124" s="1047"/>
      <c r="BQ124" s="1048">
        <v>75</v>
      </c>
      <c r="BR124" s="1013"/>
      <c r="BS124" s="1013"/>
      <c r="BT124" s="1013"/>
      <c r="BU124" s="1013"/>
      <c r="BV124" s="1013">
        <v>70.2</v>
      </c>
      <c r="BW124" s="1013"/>
      <c r="BX124" s="1013"/>
      <c r="BY124" s="1013"/>
      <c r="BZ124" s="1013"/>
      <c r="CA124" s="1013">
        <v>65.3</v>
      </c>
      <c r="CB124" s="1013"/>
      <c r="CC124" s="1013"/>
      <c r="CD124" s="1013"/>
      <c r="CE124" s="1013"/>
      <c r="CF124" s="1014"/>
      <c r="CG124" s="1015"/>
      <c r="CH124" s="1015"/>
      <c r="CI124" s="1015"/>
      <c r="CJ124" s="1016"/>
      <c r="CK124" s="998"/>
      <c r="CL124" s="998"/>
      <c r="CM124" s="998"/>
      <c r="CN124" s="998"/>
      <c r="CO124" s="999"/>
      <c r="CP124" s="1005" t="s">
        <v>455</v>
      </c>
      <c r="CQ124" s="1006"/>
      <c r="CR124" s="1006"/>
      <c r="CS124" s="1006"/>
      <c r="CT124" s="1006"/>
      <c r="CU124" s="1006"/>
      <c r="CV124" s="1006"/>
      <c r="CW124" s="1006"/>
      <c r="CX124" s="1006"/>
      <c r="CY124" s="1006"/>
      <c r="CZ124" s="1006"/>
      <c r="DA124" s="1006"/>
      <c r="DB124" s="1006"/>
      <c r="DC124" s="1006"/>
      <c r="DD124" s="1006"/>
      <c r="DE124" s="1006"/>
      <c r="DF124" s="1007"/>
      <c r="DG124" s="990" t="s">
        <v>122</v>
      </c>
      <c r="DH124" s="972"/>
      <c r="DI124" s="972"/>
      <c r="DJ124" s="972"/>
      <c r="DK124" s="973"/>
      <c r="DL124" s="971" t="s">
        <v>122</v>
      </c>
      <c r="DM124" s="972"/>
      <c r="DN124" s="972"/>
      <c r="DO124" s="972"/>
      <c r="DP124" s="973"/>
      <c r="DQ124" s="971" t="s">
        <v>122</v>
      </c>
      <c r="DR124" s="972"/>
      <c r="DS124" s="972"/>
      <c r="DT124" s="972"/>
      <c r="DU124" s="973"/>
      <c r="DV124" s="974" t="s">
        <v>122</v>
      </c>
      <c r="DW124" s="975"/>
      <c r="DX124" s="975"/>
      <c r="DY124" s="975"/>
      <c r="DZ124" s="976"/>
    </row>
    <row r="125" spans="1:130" s="224" customFormat="1" ht="26.25" customHeight="1" x14ac:dyDescent="0.15">
      <c r="A125" s="1043"/>
      <c r="B125" s="935"/>
      <c r="C125" s="908" t="s">
        <v>444</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944" t="s">
        <v>122</v>
      </c>
      <c r="AB125" s="945"/>
      <c r="AC125" s="945"/>
      <c r="AD125" s="945"/>
      <c r="AE125" s="946"/>
      <c r="AF125" s="947" t="s">
        <v>122</v>
      </c>
      <c r="AG125" s="945"/>
      <c r="AH125" s="945"/>
      <c r="AI125" s="945"/>
      <c r="AJ125" s="946"/>
      <c r="AK125" s="947" t="s">
        <v>122</v>
      </c>
      <c r="AL125" s="945"/>
      <c r="AM125" s="945"/>
      <c r="AN125" s="945"/>
      <c r="AO125" s="946"/>
      <c r="AP125" s="948" t="s">
        <v>122</v>
      </c>
      <c r="AQ125" s="949"/>
      <c r="AR125" s="949"/>
      <c r="AS125" s="949"/>
      <c r="AT125" s="950"/>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8" t="s">
        <v>456</v>
      </c>
      <c r="CL125" s="993"/>
      <c r="CM125" s="993"/>
      <c r="CN125" s="993"/>
      <c r="CO125" s="994"/>
      <c r="CP125" s="915" t="s">
        <v>457</v>
      </c>
      <c r="CQ125" s="883"/>
      <c r="CR125" s="883"/>
      <c r="CS125" s="883"/>
      <c r="CT125" s="883"/>
      <c r="CU125" s="883"/>
      <c r="CV125" s="883"/>
      <c r="CW125" s="883"/>
      <c r="CX125" s="883"/>
      <c r="CY125" s="883"/>
      <c r="CZ125" s="883"/>
      <c r="DA125" s="883"/>
      <c r="DB125" s="883"/>
      <c r="DC125" s="883"/>
      <c r="DD125" s="883"/>
      <c r="DE125" s="883"/>
      <c r="DF125" s="884"/>
      <c r="DG125" s="916" t="s">
        <v>122</v>
      </c>
      <c r="DH125" s="917"/>
      <c r="DI125" s="917"/>
      <c r="DJ125" s="917"/>
      <c r="DK125" s="917"/>
      <c r="DL125" s="917" t="s">
        <v>122</v>
      </c>
      <c r="DM125" s="917"/>
      <c r="DN125" s="917"/>
      <c r="DO125" s="917"/>
      <c r="DP125" s="917"/>
      <c r="DQ125" s="917" t="s">
        <v>122</v>
      </c>
      <c r="DR125" s="917"/>
      <c r="DS125" s="917"/>
      <c r="DT125" s="917"/>
      <c r="DU125" s="917"/>
      <c r="DV125" s="918" t="s">
        <v>122</v>
      </c>
      <c r="DW125" s="918"/>
      <c r="DX125" s="918"/>
      <c r="DY125" s="918"/>
      <c r="DZ125" s="919"/>
    </row>
    <row r="126" spans="1:130" s="224" customFormat="1" ht="26.25" customHeight="1" thickBot="1" x14ac:dyDescent="0.2">
      <c r="A126" s="1043"/>
      <c r="B126" s="935"/>
      <c r="C126" s="908" t="s">
        <v>446</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944" t="s">
        <v>122</v>
      </c>
      <c r="AB126" s="945"/>
      <c r="AC126" s="945"/>
      <c r="AD126" s="945"/>
      <c r="AE126" s="946"/>
      <c r="AF126" s="947" t="s">
        <v>122</v>
      </c>
      <c r="AG126" s="945"/>
      <c r="AH126" s="945"/>
      <c r="AI126" s="945"/>
      <c r="AJ126" s="946"/>
      <c r="AK126" s="947" t="s">
        <v>122</v>
      </c>
      <c r="AL126" s="945"/>
      <c r="AM126" s="945"/>
      <c r="AN126" s="945"/>
      <c r="AO126" s="946"/>
      <c r="AP126" s="948" t="s">
        <v>122</v>
      </c>
      <c r="AQ126" s="949"/>
      <c r="AR126" s="949"/>
      <c r="AS126" s="949"/>
      <c r="AT126" s="950"/>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09"/>
      <c r="CL126" s="996"/>
      <c r="CM126" s="996"/>
      <c r="CN126" s="996"/>
      <c r="CO126" s="997"/>
      <c r="CP126" s="908" t="s">
        <v>458</v>
      </c>
      <c r="CQ126" s="909"/>
      <c r="CR126" s="909"/>
      <c r="CS126" s="909"/>
      <c r="CT126" s="909"/>
      <c r="CU126" s="909"/>
      <c r="CV126" s="909"/>
      <c r="CW126" s="909"/>
      <c r="CX126" s="909"/>
      <c r="CY126" s="909"/>
      <c r="CZ126" s="909"/>
      <c r="DA126" s="909"/>
      <c r="DB126" s="909"/>
      <c r="DC126" s="909"/>
      <c r="DD126" s="909"/>
      <c r="DE126" s="909"/>
      <c r="DF126" s="910"/>
      <c r="DG126" s="911" t="s">
        <v>122</v>
      </c>
      <c r="DH126" s="912"/>
      <c r="DI126" s="912"/>
      <c r="DJ126" s="912"/>
      <c r="DK126" s="912"/>
      <c r="DL126" s="912" t="s">
        <v>122</v>
      </c>
      <c r="DM126" s="912"/>
      <c r="DN126" s="912"/>
      <c r="DO126" s="912"/>
      <c r="DP126" s="912"/>
      <c r="DQ126" s="912" t="s">
        <v>122</v>
      </c>
      <c r="DR126" s="912"/>
      <c r="DS126" s="912"/>
      <c r="DT126" s="912"/>
      <c r="DU126" s="912"/>
      <c r="DV126" s="913" t="s">
        <v>122</v>
      </c>
      <c r="DW126" s="913"/>
      <c r="DX126" s="913"/>
      <c r="DY126" s="913"/>
      <c r="DZ126" s="914"/>
    </row>
    <row r="127" spans="1:130" s="224" customFormat="1" ht="26.25" customHeight="1" x14ac:dyDescent="0.15">
      <c r="A127" s="1044"/>
      <c r="B127" s="937"/>
      <c r="C127" s="959" t="s">
        <v>459</v>
      </c>
      <c r="D127" s="951"/>
      <c r="E127" s="951"/>
      <c r="F127" s="951"/>
      <c r="G127" s="951"/>
      <c r="H127" s="951"/>
      <c r="I127" s="951"/>
      <c r="J127" s="951"/>
      <c r="K127" s="951"/>
      <c r="L127" s="951"/>
      <c r="M127" s="951"/>
      <c r="N127" s="951"/>
      <c r="O127" s="951"/>
      <c r="P127" s="951"/>
      <c r="Q127" s="951"/>
      <c r="R127" s="951"/>
      <c r="S127" s="951"/>
      <c r="T127" s="951"/>
      <c r="U127" s="951"/>
      <c r="V127" s="951"/>
      <c r="W127" s="951"/>
      <c r="X127" s="951"/>
      <c r="Y127" s="951"/>
      <c r="Z127" s="952"/>
      <c r="AA127" s="944" t="s">
        <v>122</v>
      </c>
      <c r="AB127" s="945"/>
      <c r="AC127" s="945"/>
      <c r="AD127" s="945"/>
      <c r="AE127" s="946"/>
      <c r="AF127" s="947" t="s">
        <v>122</v>
      </c>
      <c r="AG127" s="945"/>
      <c r="AH127" s="945"/>
      <c r="AI127" s="945"/>
      <c r="AJ127" s="946"/>
      <c r="AK127" s="947" t="s">
        <v>122</v>
      </c>
      <c r="AL127" s="945"/>
      <c r="AM127" s="945"/>
      <c r="AN127" s="945"/>
      <c r="AO127" s="946"/>
      <c r="AP127" s="948" t="s">
        <v>122</v>
      </c>
      <c r="AQ127" s="949"/>
      <c r="AR127" s="949"/>
      <c r="AS127" s="949"/>
      <c r="AT127" s="950"/>
      <c r="AU127" s="226"/>
      <c r="AV127" s="226"/>
      <c r="AW127" s="226"/>
      <c r="AX127" s="1017" t="s">
        <v>460</v>
      </c>
      <c r="AY127" s="1018"/>
      <c r="AZ127" s="1018"/>
      <c r="BA127" s="1018"/>
      <c r="BB127" s="1018"/>
      <c r="BC127" s="1018"/>
      <c r="BD127" s="1018"/>
      <c r="BE127" s="1019"/>
      <c r="BF127" s="1020" t="s">
        <v>461</v>
      </c>
      <c r="BG127" s="1018"/>
      <c r="BH127" s="1018"/>
      <c r="BI127" s="1018"/>
      <c r="BJ127" s="1018"/>
      <c r="BK127" s="1018"/>
      <c r="BL127" s="1019"/>
      <c r="BM127" s="1020" t="s">
        <v>462</v>
      </c>
      <c r="BN127" s="1018"/>
      <c r="BO127" s="1018"/>
      <c r="BP127" s="1018"/>
      <c r="BQ127" s="1018"/>
      <c r="BR127" s="1018"/>
      <c r="BS127" s="1019"/>
      <c r="BT127" s="1020" t="s">
        <v>463</v>
      </c>
      <c r="BU127" s="1018"/>
      <c r="BV127" s="1018"/>
      <c r="BW127" s="1018"/>
      <c r="BX127" s="1018"/>
      <c r="BY127" s="1018"/>
      <c r="BZ127" s="1041"/>
      <c r="CA127" s="226"/>
      <c r="CB127" s="226"/>
      <c r="CC127" s="226"/>
      <c r="CD127" s="249"/>
      <c r="CE127" s="249"/>
      <c r="CF127" s="249"/>
      <c r="CG127" s="226"/>
      <c r="CH127" s="226"/>
      <c r="CI127" s="226"/>
      <c r="CJ127" s="248"/>
      <c r="CK127" s="1009"/>
      <c r="CL127" s="996"/>
      <c r="CM127" s="996"/>
      <c r="CN127" s="996"/>
      <c r="CO127" s="997"/>
      <c r="CP127" s="908" t="s">
        <v>464</v>
      </c>
      <c r="CQ127" s="909"/>
      <c r="CR127" s="909"/>
      <c r="CS127" s="909"/>
      <c r="CT127" s="909"/>
      <c r="CU127" s="909"/>
      <c r="CV127" s="909"/>
      <c r="CW127" s="909"/>
      <c r="CX127" s="909"/>
      <c r="CY127" s="909"/>
      <c r="CZ127" s="909"/>
      <c r="DA127" s="909"/>
      <c r="DB127" s="909"/>
      <c r="DC127" s="909"/>
      <c r="DD127" s="909"/>
      <c r="DE127" s="909"/>
      <c r="DF127" s="910"/>
      <c r="DG127" s="911" t="s">
        <v>122</v>
      </c>
      <c r="DH127" s="912"/>
      <c r="DI127" s="912"/>
      <c r="DJ127" s="912"/>
      <c r="DK127" s="912"/>
      <c r="DL127" s="912" t="s">
        <v>122</v>
      </c>
      <c r="DM127" s="912"/>
      <c r="DN127" s="912"/>
      <c r="DO127" s="912"/>
      <c r="DP127" s="912"/>
      <c r="DQ127" s="912" t="s">
        <v>122</v>
      </c>
      <c r="DR127" s="912"/>
      <c r="DS127" s="912"/>
      <c r="DT127" s="912"/>
      <c r="DU127" s="912"/>
      <c r="DV127" s="913" t="s">
        <v>122</v>
      </c>
      <c r="DW127" s="913"/>
      <c r="DX127" s="913"/>
      <c r="DY127" s="913"/>
      <c r="DZ127" s="914"/>
    </row>
    <row r="128" spans="1:130" s="224" customFormat="1" ht="26.25" customHeight="1" thickBot="1" x14ac:dyDescent="0.2">
      <c r="A128" s="1027" t="s">
        <v>465</v>
      </c>
      <c r="B128" s="1028"/>
      <c r="C128" s="1028"/>
      <c r="D128" s="1028"/>
      <c r="E128" s="1028"/>
      <c r="F128" s="1028"/>
      <c r="G128" s="1028"/>
      <c r="H128" s="1028"/>
      <c r="I128" s="1028"/>
      <c r="J128" s="1028"/>
      <c r="K128" s="1028"/>
      <c r="L128" s="1028"/>
      <c r="M128" s="1028"/>
      <c r="N128" s="1028"/>
      <c r="O128" s="1028"/>
      <c r="P128" s="1028"/>
      <c r="Q128" s="1028"/>
      <c r="R128" s="1028"/>
      <c r="S128" s="1028"/>
      <c r="T128" s="1028"/>
      <c r="U128" s="1028"/>
      <c r="V128" s="1028"/>
      <c r="W128" s="1029" t="s">
        <v>466</v>
      </c>
      <c r="X128" s="1029"/>
      <c r="Y128" s="1029"/>
      <c r="Z128" s="1030"/>
      <c r="AA128" s="1031">
        <v>283594</v>
      </c>
      <c r="AB128" s="1032"/>
      <c r="AC128" s="1032"/>
      <c r="AD128" s="1032"/>
      <c r="AE128" s="1033"/>
      <c r="AF128" s="1034">
        <v>270517</v>
      </c>
      <c r="AG128" s="1032"/>
      <c r="AH128" s="1032"/>
      <c r="AI128" s="1032"/>
      <c r="AJ128" s="1033"/>
      <c r="AK128" s="1034">
        <v>265126</v>
      </c>
      <c r="AL128" s="1032"/>
      <c r="AM128" s="1032"/>
      <c r="AN128" s="1032"/>
      <c r="AO128" s="1033"/>
      <c r="AP128" s="1035"/>
      <c r="AQ128" s="1036"/>
      <c r="AR128" s="1036"/>
      <c r="AS128" s="1036"/>
      <c r="AT128" s="1037"/>
      <c r="AU128" s="226"/>
      <c r="AV128" s="226"/>
      <c r="AW128" s="226"/>
      <c r="AX128" s="882" t="s">
        <v>467</v>
      </c>
      <c r="AY128" s="883"/>
      <c r="AZ128" s="883"/>
      <c r="BA128" s="883"/>
      <c r="BB128" s="883"/>
      <c r="BC128" s="883"/>
      <c r="BD128" s="883"/>
      <c r="BE128" s="884"/>
      <c r="BF128" s="1038" t="s">
        <v>122</v>
      </c>
      <c r="BG128" s="1039"/>
      <c r="BH128" s="1039"/>
      <c r="BI128" s="1039"/>
      <c r="BJ128" s="1039"/>
      <c r="BK128" s="1039"/>
      <c r="BL128" s="1040"/>
      <c r="BM128" s="1038">
        <v>12.51</v>
      </c>
      <c r="BN128" s="1039"/>
      <c r="BO128" s="1039"/>
      <c r="BP128" s="1039"/>
      <c r="BQ128" s="1039"/>
      <c r="BR128" s="1039"/>
      <c r="BS128" s="1040"/>
      <c r="BT128" s="1038">
        <v>20</v>
      </c>
      <c r="BU128" s="1039"/>
      <c r="BV128" s="1039"/>
      <c r="BW128" s="1039"/>
      <c r="BX128" s="1039"/>
      <c r="BY128" s="1039"/>
      <c r="BZ128" s="1062"/>
      <c r="CA128" s="249"/>
      <c r="CB128" s="249"/>
      <c r="CC128" s="249"/>
      <c r="CD128" s="249"/>
      <c r="CE128" s="249"/>
      <c r="CF128" s="249"/>
      <c r="CG128" s="226"/>
      <c r="CH128" s="226"/>
      <c r="CI128" s="226"/>
      <c r="CJ128" s="248"/>
      <c r="CK128" s="1010"/>
      <c r="CL128" s="1011"/>
      <c r="CM128" s="1011"/>
      <c r="CN128" s="1011"/>
      <c r="CO128" s="1012"/>
      <c r="CP128" s="1021" t="s">
        <v>468</v>
      </c>
      <c r="CQ128" s="713"/>
      <c r="CR128" s="713"/>
      <c r="CS128" s="713"/>
      <c r="CT128" s="713"/>
      <c r="CU128" s="713"/>
      <c r="CV128" s="713"/>
      <c r="CW128" s="713"/>
      <c r="CX128" s="713"/>
      <c r="CY128" s="713"/>
      <c r="CZ128" s="713"/>
      <c r="DA128" s="713"/>
      <c r="DB128" s="713"/>
      <c r="DC128" s="713"/>
      <c r="DD128" s="713"/>
      <c r="DE128" s="713"/>
      <c r="DF128" s="1022"/>
      <c r="DG128" s="1023" t="s">
        <v>122</v>
      </c>
      <c r="DH128" s="1024"/>
      <c r="DI128" s="1024"/>
      <c r="DJ128" s="1024"/>
      <c r="DK128" s="1024"/>
      <c r="DL128" s="1024" t="s">
        <v>122</v>
      </c>
      <c r="DM128" s="1024"/>
      <c r="DN128" s="1024"/>
      <c r="DO128" s="1024"/>
      <c r="DP128" s="1024"/>
      <c r="DQ128" s="1024" t="s">
        <v>122</v>
      </c>
      <c r="DR128" s="1024"/>
      <c r="DS128" s="1024"/>
      <c r="DT128" s="1024"/>
      <c r="DU128" s="1024"/>
      <c r="DV128" s="1025" t="s">
        <v>122</v>
      </c>
      <c r="DW128" s="1025"/>
      <c r="DX128" s="1025"/>
      <c r="DY128" s="1025"/>
      <c r="DZ128" s="1026"/>
    </row>
    <row r="129" spans="1:131" s="224" customFormat="1" ht="26.25" customHeight="1" x14ac:dyDescent="0.15">
      <c r="A129" s="920" t="s">
        <v>102</v>
      </c>
      <c r="B129" s="921"/>
      <c r="C129" s="921"/>
      <c r="D129" s="921"/>
      <c r="E129" s="921"/>
      <c r="F129" s="921"/>
      <c r="G129" s="921"/>
      <c r="H129" s="921"/>
      <c r="I129" s="921"/>
      <c r="J129" s="921"/>
      <c r="K129" s="921"/>
      <c r="L129" s="921"/>
      <c r="M129" s="921"/>
      <c r="N129" s="921"/>
      <c r="O129" s="921"/>
      <c r="P129" s="921"/>
      <c r="Q129" s="921"/>
      <c r="R129" s="921"/>
      <c r="S129" s="921"/>
      <c r="T129" s="921"/>
      <c r="U129" s="921"/>
      <c r="V129" s="921"/>
      <c r="W129" s="1056" t="s">
        <v>469</v>
      </c>
      <c r="X129" s="1057"/>
      <c r="Y129" s="1057"/>
      <c r="Z129" s="1058"/>
      <c r="AA129" s="944">
        <v>19982102</v>
      </c>
      <c r="AB129" s="945"/>
      <c r="AC129" s="945"/>
      <c r="AD129" s="945"/>
      <c r="AE129" s="946"/>
      <c r="AF129" s="947">
        <v>19645837</v>
      </c>
      <c r="AG129" s="945"/>
      <c r="AH129" s="945"/>
      <c r="AI129" s="945"/>
      <c r="AJ129" s="946"/>
      <c r="AK129" s="947">
        <v>19860045</v>
      </c>
      <c r="AL129" s="945"/>
      <c r="AM129" s="945"/>
      <c r="AN129" s="945"/>
      <c r="AO129" s="946"/>
      <c r="AP129" s="1059"/>
      <c r="AQ129" s="1060"/>
      <c r="AR129" s="1060"/>
      <c r="AS129" s="1060"/>
      <c r="AT129" s="1061"/>
      <c r="AU129" s="227"/>
      <c r="AV129" s="227"/>
      <c r="AW129" s="227"/>
      <c r="AX129" s="1051" t="s">
        <v>470</v>
      </c>
      <c r="AY129" s="909"/>
      <c r="AZ129" s="909"/>
      <c r="BA129" s="909"/>
      <c r="BB129" s="909"/>
      <c r="BC129" s="909"/>
      <c r="BD129" s="909"/>
      <c r="BE129" s="910"/>
      <c r="BF129" s="1052" t="s">
        <v>122</v>
      </c>
      <c r="BG129" s="1053"/>
      <c r="BH129" s="1053"/>
      <c r="BI129" s="1053"/>
      <c r="BJ129" s="1053"/>
      <c r="BK129" s="1053"/>
      <c r="BL129" s="1054"/>
      <c r="BM129" s="1052">
        <v>17.510000000000002</v>
      </c>
      <c r="BN129" s="1053"/>
      <c r="BO129" s="1053"/>
      <c r="BP129" s="1053"/>
      <c r="BQ129" s="1053"/>
      <c r="BR129" s="1053"/>
      <c r="BS129" s="1054"/>
      <c r="BT129" s="1052">
        <v>30</v>
      </c>
      <c r="BU129" s="1053"/>
      <c r="BV129" s="1053"/>
      <c r="BW129" s="1053"/>
      <c r="BX129" s="1053"/>
      <c r="BY129" s="1053"/>
      <c r="BZ129" s="1055"/>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0" t="s">
        <v>471</v>
      </c>
      <c r="B130" s="921"/>
      <c r="C130" s="921"/>
      <c r="D130" s="921"/>
      <c r="E130" s="921"/>
      <c r="F130" s="921"/>
      <c r="G130" s="921"/>
      <c r="H130" s="921"/>
      <c r="I130" s="921"/>
      <c r="J130" s="921"/>
      <c r="K130" s="921"/>
      <c r="L130" s="921"/>
      <c r="M130" s="921"/>
      <c r="N130" s="921"/>
      <c r="O130" s="921"/>
      <c r="P130" s="921"/>
      <c r="Q130" s="921"/>
      <c r="R130" s="921"/>
      <c r="S130" s="921"/>
      <c r="T130" s="921"/>
      <c r="U130" s="921"/>
      <c r="V130" s="921"/>
      <c r="W130" s="1056" t="s">
        <v>472</v>
      </c>
      <c r="X130" s="1057"/>
      <c r="Y130" s="1057"/>
      <c r="Z130" s="1058"/>
      <c r="AA130" s="944">
        <v>2900308</v>
      </c>
      <c r="AB130" s="945"/>
      <c r="AC130" s="945"/>
      <c r="AD130" s="945"/>
      <c r="AE130" s="946"/>
      <c r="AF130" s="947">
        <v>2868488</v>
      </c>
      <c r="AG130" s="945"/>
      <c r="AH130" s="945"/>
      <c r="AI130" s="945"/>
      <c r="AJ130" s="946"/>
      <c r="AK130" s="947">
        <v>2708183</v>
      </c>
      <c r="AL130" s="945"/>
      <c r="AM130" s="945"/>
      <c r="AN130" s="945"/>
      <c r="AO130" s="946"/>
      <c r="AP130" s="1059"/>
      <c r="AQ130" s="1060"/>
      <c r="AR130" s="1060"/>
      <c r="AS130" s="1060"/>
      <c r="AT130" s="1061"/>
      <c r="AU130" s="227"/>
      <c r="AV130" s="227"/>
      <c r="AW130" s="227"/>
      <c r="AX130" s="1051" t="s">
        <v>473</v>
      </c>
      <c r="AY130" s="909"/>
      <c r="AZ130" s="909"/>
      <c r="BA130" s="909"/>
      <c r="BB130" s="909"/>
      <c r="BC130" s="909"/>
      <c r="BD130" s="909"/>
      <c r="BE130" s="910"/>
      <c r="BF130" s="1087">
        <v>13.2</v>
      </c>
      <c r="BG130" s="1088"/>
      <c r="BH130" s="1088"/>
      <c r="BI130" s="1088"/>
      <c r="BJ130" s="1088"/>
      <c r="BK130" s="1088"/>
      <c r="BL130" s="1089"/>
      <c r="BM130" s="1087">
        <v>25</v>
      </c>
      <c r="BN130" s="1088"/>
      <c r="BO130" s="1088"/>
      <c r="BP130" s="1088"/>
      <c r="BQ130" s="1088"/>
      <c r="BR130" s="1088"/>
      <c r="BS130" s="1089"/>
      <c r="BT130" s="1087">
        <v>35</v>
      </c>
      <c r="BU130" s="1088"/>
      <c r="BV130" s="1088"/>
      <c r="BW130" s="1088"/>
      <c r="BX130" s="1088"/>
      <c r="BY130" s="1088"/>
      <c r="BZ130" s="109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1"/>
      <c r="B131" s="1092"/>
      <c r="C131" s="1092"/>
      <c r="D131" s="1092"/>
      <c r="E131" s="1092"/>
      <c r="F131" s="1092"/>
      <c r="G131" s="1092"/>
      <c r="H131" s="1092"/>
      <c r="I131" s="1092"/>
      <c r="J131" s="1092"/>
      <c r="K131" s="1092"/>
      <c r="L131" s="1092"/>
      <c r="M131" s="1092"/>
      <c r="N131" s="1092"/>
      <c r="O131" s="1092"/>
      <c r="P131" s="1092"/>
      <c r="Q131" s="1092"/>
      <c r="R131" s="1092"/>
      <c r="S131" s="1092"/>
      <c r="T131" s="1092"/>
      <c r="U131" s="1092"/>
      <c r="V131" s="1092"/>
      <c r="W131" s="1093" t="s">
        <v>474</v>
      </c>
      <c r="X131" s="1094"/>
      <c r="Y131" s="1094"/>
      <c r="Z131" s="1095"/>
      <c r="AA131" s="990">
        <v>17081794</v>
      </c>
      <c r="AB131" s="972"/>
      <c r="AC131" s="972"/>
      <c r="AD131" s="972"/>
      <c r="AE131" s="973"/>
      <c r="AF131" s="971">
        <v>16777349</v>
      </c>
      <c r="AG131" s="972"/>
      <c r="AH131" s="972"/>
      <c r="AI131" s="972"/>
      <c r="AJ131" s="973"/>
      <c r="AK131" s="971">
        <v>17151862</v>
      </c>
      <c r="AL131" s="972"/>
      <c r="AM131" s="972"/>
      <c r="AN131" s="972"/>
      <c r="AO131" s="973"/>
      <c r="AP131" s="1096"/>
      <c r="AQ131" s="1097"/>
      <c r="AR131" s="1097"/>
      <c r="AS131" s="1097"/>
      <c r="AT131" s="1098"/>
      <c r="AU131" s="227"/>
      <c r="AV131" s="227"/>
      <c r="AW131" s="227"/>
      <c r="AX131" s="1069" t="s">
        <v>475</v>
      </c>
      <c r="AY131" s="713"/>
      <c r="AZ131" s="713"/>
      <c r="BA131" s="713"/>
      <c r="BB131" s="713"/>
      <c r="BC131" s="713"/>
      <c r="BD131" s="713"/>
      <c r="BE131" s="1022"/>
      <c r="BF131" s="1070">
        <v>65.3</v>
      </c>
      <c r="BG131" s="1071"/>
      <c r="BH131" s="1071"/>
      <c r="BI131" s="1071"/>
      <c r="BJ131" s="1071"/>
      <c r="BK131" s="1071"/>
      <c r="BL131" s="1072"/>
      <c r="BM131" s="1070">
        <v>350</v>
      </c>
      <c r="BN131" s="1071"/>
      <c r="BO131" s="1071"/>
      <c r="BP131" s="1071"/>
      <c r="BQ131" s="1071"/>
      <c r="BR131" s="1071"/>
      <c r="BS131" s="1072"/>
      <c r="BT131" s="1073"/>
      <c r="BU131" s="1074"/>
      <c r="BV131" s="1074"/>
      <c r="BW131" s="1074"/>
      <c r="BX131" s="1074"/>
      <c r="BY131" s="1074"/>
      <c r="BZ131" s="1075"/>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6" t="s">
        <v>476</v>
      </c>
      <c r="B132" s="1077"/>
      <c r="C132" s="1077"/>
      <c r="D132" s="1077"/>
      <c r="E132" s="1077"/>
      <c r="F132" s="1077"/>
      <c r="G132" s="1077"/>
      <c r="H132" s="1077"/>
      <c r="I132" s="1077"/>
      <c r="J132" s="1077"/>
      <c r="K132" s="1077"/>
      <c r="L132" s="1077"/>
      <c r="M132" s="1077"/>
      <c r="N132" s="1077"/>
      <c r="O132" s="1077"/>
      <c r="P132" s="1077"/>
      <c r="Q132" s="1077"/>
      <c r="R132" s="1077"/>
      <c r="S132" s="1077"/>
      <c r="T132" s="1077"/>
      <c r="U132" s="1077"/>
      <c r="V132" s="1080" t="s">
        <v>477</v>
      </c>
      <c r="W132" s="1080"/>
      <c r="X132" s="1080"/>
      <c r="Y132" s="1080"/>
      <c r="Z132" s="1081"/>
      <c r="AA132" s="1082">
        <v>13.00847557</v>
      </c>
      <c r="AB132" s="1083"/>
      <c r="AC132" s="1083"/>
      <c r="AD132" s="1083"/>
      <c r="AE132" s="1084"/>
      <c r="AF132" s="1085">
        <v>13.51736797</v>
      </c>
      <c r="AG132" s="1083"/>
      <c r="AH132" s="1083"/>
      <c r="AI132" s="1083"/>
      <c r="AJ132" s="1084"/>
      <c r="AK132" s="1085">
        <v>13.240305920000001</v>
      </c>
      <c r="AL132" s="1083"/>
      <c r="AM132" s="1083"/>
      <c r="AN132" s="1083"/>
      <c r="AO132" s="1084"/>
      <c r="AP132" s="987"/>
      <c r="AQ132" s="988"/>
      <c r="AR132" s="988"/>
      <c r="AS132" s="988"/>
      <c r="AT132" s="1086"/>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8"/>
      <c r="B133" s="1079"/>
      <c r="C133" s="1079"/>
      <c r="D133" s="1079"/>
      <c r="E133" s="1079"/>
      <c r="F133" s="1079"/>
      <c r="G133" s="1079"/>
      <c r="H133" s="1079"/>
      <c r="I133" s="1079"/>
      <c r="J133" s="1079"/>
      <c r="K133" s="1079"/>
      <c r="L133" s="1079"/>
      <c r="M133" s="1079"/>
      <c r="N133" s="1079"/>
      <c r="O133" s="1079"/>
      <c r="P133" s="1079"/>
      <c r="Q133" s="1079"/>
      <c r="R133" s="1079"/>
      <c r="S133" s="1079"/>
      <c r="T133" s="1079"/>
      <c r="U133" s="1079"/>
      <c r="V133" s="1063" t="s">
        <v>478</v>
      </c>
      <c r="W133" s="1063"/>
      <c r="X133" s="1063"/>
      <c r="Y133" s="1063"/>
      <c r="Z133" s="1064"/>
      <c r="AA133" s="1065">
        <v>12.9</v>
      </c>
      <c r="AB133" s="1066"/>
      <c r="AC133" s="1066"/>
      <c r="AD133" s="1066"/>
      <c r="AE133" s="1067"/>
      <c r="AF133" s="1065">
        <v>12.9</v>
      </c>
      <c r="AG133" s="1066"/>
      <c r="AH133" s="1066"/>
      <c r="AI133" s="1066"/>
      <c r="AJ133" s="1067"/>
      <c r="AK133" s="1065">
        <v>13.2</v>
      </c>
      <c r="AL133" s="1066"/>
      <c r="AM133" s="1066"/>
      <c r="AN133" s="1066"/>
      <c r="AO133" s="1067"/>
      <c r="AP133" s="1014"/>
      <c r="AQ133" s="1015"/>
      <c r="AR133" s="1015"/>
      <c r="AS133" s="1015"/>
      <c r="AT133" s="1068"/>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3X/XzUN9+u1CpwHVGk8lo+bfR1OEgQZqJpOAhbcQBaby5kfB0cFCL4RPPwZjFdtysD7pAfODCUTRFID/cVlsWQ==" saltValue="lShxMDOBhXMrwZBiXg/zQ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qu/zqs+Y35qJefx2HIj5ROf+vgoigggSGLEeU/vliZP6C4c5WPi3b2DVdjR9vKv4FJdAMVsMhumJSW/DRvqFw==" saltValue="HgcluX0vP73x8K5AiSpY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iYbZH1OR3bBSne/JWLbflvpqmzuGkbnkzp5USMiSH2icpoPOXbd2L8ltJEyGjWpRBQstAgm0Afvp5fvc8NVWg==" saltValue="G65xyTdf/JELfjnLINpvx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481</v>
      </c>
      <c r="AL6" s="260"/>
      <c r="AM6" s="260"/>
      <c r="AN6" s="260"/>
    </row>
    <row r="7" spans="1:46" ht="13.5" customHeight="1" x14ac:dyDescent="0.15">
      <c r="A7" s="259"/>
      <c r="AK7" s="262"/>
      <c r="AL7" s="263"/>
      <c r="AM7" s="263"/>
      <c r="AN7" s="264"/>
      <c r="AO7" s="1100" t="s">
        <v>482</v>
      </c>
      <c r="AP7" s="265"/>
      <c r="AQ7" s="266" t="s">
        <v>483</v>
      </c>
      <c r="AR7" s="267"/>
    </row>
    <row r="8" spans="1:46" x14ac:dyDescent="0.15">
      <c r="A8" s="259"/>
      <c r="AK8" s="268"/>
      <c r="AL8" s="269"/>
      <c r="AM8" s="269"/>
      <c r="AN8" s="270"/>
      <c r="AO8" s="1101"/>
      <c r="AP8" s="271" t="s">
        <v>484</v>
      </c>
      <c r="AQ8" s="272" t="s">
        <v>485</v>
      </c>
      <c r="AR8" s="273" t="s">
        <v>486</v>
      </c>
    </row>
    <row r="9" spans="1:46" x14ac:dyDescent="0.15">
      <c r="A9" s="259"/>
      <c r="AK9" s="1102" t="s">
        <v>487</v>
      </c>
      <c r="AL9" s="1103"/>
      <c r="AM9" s="1103"/>
      <c r="AN9" s="1104"/>
      <c r="AO9" s="274">
        <v>5840035</v>
      </c>
      <c r="AP9" s="274">
        <v>67309</v>
      </c>
      <c r="AQ9" s="275">
        <v>66486</v>
      </c>
      <c r="AR9" s="276">
        <v>1.2</v>
      </c>
    </row>
    <row r="10" spans="1:46" ht="13.5" customHeight="1" x14ac:dyDescent="0.15">
      <c r="A10" s="259"/>
      <c r="AK10" s="1102" t="s">
        <v>488</v>
      </c>
      <c r="AL10" s="1103"/>
      <c r="AM10" s="1103"/>
      <c r="AN10" s="1104"/>
      <c r="AO10" s="277">
        <v>745684</v>
      </c>
      <c r="AP10" s="277">
        <v>8594</v>
      </c>
      <c r="AQ10" s="278">
        <v>6147</v>
      </c>
      <c r="AR10" s="279">
        <v>39.799999999999997</v>
      </c>
    </row>
    <row r="11" spans="1:46" ht="13.5" customHeight="1" x14ac:dyDescent="0.15">
      <c r="A11" s="259"/>
      <c r="AK11" s="1102" t="s">
        <v>489</v>
      </c>
      <c r="AL11" s="1103"/>
      <c r="AM11" s="1103"/>
      <c r="AN11" s="1104"/>
      <c r="AO11" s="277">
        <v>370398</v>
      </c>
      <c r="AP11" s="277">
        <v>4269</v>
      </c>
      <c r="AQ11" s="278">
        <v>1219</v>
      </c>
      <c r="AR11" s="279">
        <v>250.2</v>
      </c>
    </row>
    <row r="12" spans="1:46" ht="13.5" customHeight="1" x14ac:dyDescent="0.15">
      <c r="A12" s="259"/>
      <c r="AK12" s="1102" t="s">
        <v>490</v>
      </c>
      <c r="AL12" s="1103"/>
      <c r="AM12" s="1103"/>
      <c r="AN12" s="1104"/>
      <c r="AO12" s="277" t="s">
        <v>491</v>
      </c>
      <c r="AP12" s="277" t="s">
        <v>491</v>
      </c>
      <c r="AQ12" s="278">
        <v>9</v>
      </c>
      <c r="AR12" s="279" t="s">
        <v>491</v>
      </c>
    </row>
    <row r="13" spans="1:46" ht="13.5" customHeight="1" x14ac:dyDescent="0.15">
      <c r="A13" s="259"/>
      <c r="AK13" s="1102" t="s">
        <v>492</v>
      </c>
      <c r="AL13" s="1103"/>
      <c r="AM13" s="1103"/>
      <c r="AN13" s="1104"/>
      <c r="AO13" s="277">
        <v>218793</v>
      </c>
      <c r="AP13" s="277">
        <v>2522</v>
      </c>
      <c r="AQ13" s="278">
        <v>2955</v>
      </c>
      <c r="AR13" s="279">
        <v>-14.7</v>
      </c>
    </row>
    <row r="14" spans="1:46" ht="13.5" customHeight="1" x14ac:dyDescent="0.15">
      <c r="A14" s="259"/>
      <c r="AK14" s="1102" t="s">
        <v>493</v>
      </c>
      <c r="AL14" s="1103"/>
      <c r="AM14" s="1103"/>
      <c r="AN14" s="1104"/>
      <c r="AO14" s="277">
        <v>245444</v>
      </c>
      <c r="AP14" s="277">
        <v>2829</v>
      </c>
      <c r="AQ14" s="278">
        <v>1434</v>
      </c>
      <c r="AR14" s="279">
        <v>97.3</v>
      </c>
    </row>
    <row r="15" spans="1:46" ht="13.5" customHeight="1" x14ac:dyDescent="0.15">
      <c r="A15" s="259"/>
      <c r="AK15" s="1105" t="s">
        <v>494</v>
      </c>
      <c r="AL15" s="1106"/>
      <c r="AM15" s="1106"/>
      <c r="AN15" s="1107"/>
      <c r="AO15" s="277">
        <v>-135268</v>
      </c>
      <c r="AP15" s="277">
        <v>-1559</v>
      </c>
      <c r="AQ15" s="278">
        <v>-3102</v>
      </c>
      <c r="AR15" s="279">
        <v>-49.7</v>
      </c>
    </row>
    <row r="16" spans="1:46" x14ac:dyDescent="0.15">
      <c r="A16" s="259"/>
      <c r="AK16" s="1105" t="s">
        <v>179</v>
      </c>
      <c r="AL16" s="1106"/>
      <c r="AM16" s="1106"/>
      <c r="AN16" s="1107"/>
      <c r="AO16" s="277">
        <v>7285086</v>
      </c>
      <c r="AP16" s="277">
        <v>83963</v>
      </c>
      <c r="AQ16" s="278">
        <v>75147</v>
      </c>
      <c r="AR16" s="279">
        <v>11.7</v>
      </c>
    </row>
    <row r="17" spans="1:46" x14ac:dyDescent="0.15">
      <c r="A17" s="259"/>
    </row>
    <row r="18" spans="1:46" x14ac:dyDescent="0.15">
      <c r="A18" s="259"/>
      <c r="AQ18" s="280"/>
      <c r="AR18" s="280"/>
    </row>
    <row r="19" spans="1:46" x14ac:dyDescent="0.15">
      <c r="A19" s="259"/>
      <c r="AK19" s="255" t="s">
        <v>495</v>
      </c>
    </row>
    <row r="20" spans="1:46" x14ac:dyDescent="0.15">
      <c r="A20" s="259"/>
      <c r="AK20" s="281"/>
      <c r="AL20" s="282"/>
      <c r="AM20" s="282"/>
      <c r="AN20" s="283"/>
      <c r="AO20" s="284" t="s">
        <v>496</v>
      </c>
      <c r="AP20" s="285" t="s">
        <v>497</v>
      </c>
      <c r="AQ20" s="286" t="s">
        <v>498</v>
      </c>
      <c r="AR20" s="287"/>
    </row>
    <row r="21" spans="1:46" s="260" customFormat="1" x14ac:dyDescent="0.15">
      <c r="A21" s="288"/>
      <c r="AK21" s="1108" t="s">
        <v>499</v>
      </c>
      <c r="AL21" s="1109"/>
      <c r="AM21" s="1109"/>
      <c r="AN21" s="1110"/>
      <c r="AO21" s="289">
        <v>6.37</v>
      </c>
      <c r="AP21" s="290">
        <v>6.62</v>
      </c>
      <c r="AQ21" s="291">
        <v>-0.25</v>
      </c>
      <c r="AS21" s="292"/>
      <c r="AT21" s="288"/>
    </row>
    <row r="22" spans="1:46" s="260" customFormat="1" x14ac:dyDescent="0.15">
      <c r="A22" s="288"/>
      <c r="AK22" s="1108" t="s">
        <v>500</v>
      </c>
      <c r="AL22" s="1109"/>
      <c r="AM22" s="1109"/>
      <c r="AN22" s="1110"/>
      <c r="AO22" s="293">
        <v>99.2</v>
      </c>
      <c r="AP22" s="294">
        <v>98.3</v>
      </c>
      <c r="AQ22" s="295">
        <v>0.9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099" t="s">
        <v>501</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x14ac:dyDescent="0.15">
      <c r="A27" s="300"/>
      <c r="AS27" s="255"/>
      <c r="AT27" s="255"/>
    </row>
    <row r="28" spans="1:46" ht="17.25" x14ac:dyDescent="0.1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503</v>
      </c>
      <c r="AL29" s="260"/>
      <c r="AM29" s="260"/>
      <c r="AN29" s="260"/>
      <c r="AS29" s="302"/>
    </row>
    <row r="30" spans="1:46" ht="13.5" customHeight="1" x14ac:dyDescent="0.15">
      <c r="A30" s="259"/>
      <c r="AK30" s="262"/>
      <c r="AL30" s="263"/>
      <c r="AM30" s="263"/>
      <c r="AN30" s="264"/>
      <c r="AO30" s="1100" t="s">
        <v>482</v>
      </c>
      <c r="AP30" s="265"/>
      <c r="AQ30" s="266" t="s">
        <v>483</v>
      </c>
      <c r="AR30" s="267"/>
    </row>
    <row r="31" spans="1:46" x14ac:dyDescent="0.15">
      <c r="A31" s="259"/>
      <c r="AK31" s="268"/>
      <c r="AL31" s="269"/>
      <c r="AM31" s="269"/>
      <c r="AN31" s="270"/>
      <c r="AO31" s="1101"/>
      <c r="AP31" s="271" t="s">
        <v>484</v>
      </c>
      <c r="AQ31" s="272" t="s">
        <v>485</v>
      </c>
      <c r="AR31" s="273" t="s">
        <v>486</v>
      </c>
    </row>
    <row r="32" spans="1:46" ht="27" customHeight="1" x14ac:dyDescent="0.15">
      <c r="A32" s="259"/>
      <c r="AK32" s="1116" t="s">
        <v>504</v>
      </c>
      <c r="AL32" s="1117"/>
      <c r="AM32" s="1117"/>
      <c r="AN32" s="1118"/>
      <c r="AO32" s="303">
        <v>3961051</v>
      </c>
      <c r="AP32" s="303">
        <v>45653</v>
      </c>
      <c r="AQ32" s="304">
        <v>34847</v>
      </c>
      <c r="AR32" s="305">
        <v>31</v>
      </c>
    </row>
    <row r="33" spans="1:46" ht="13.5" customHeight="1" x14ac:dyDescent="0.15">
      <c r="A33" s="259"/>
      <c r="AK33" s="1116" t="s">
        <v>505</v>
      </c>
      <c r="AL33" s="1117"/>
      <c r="AM33" s="1117"/>
      <c r="AN33" s="1118"/>
      <c r="AO33" s="303" t="s">
        <v>491</v>
      </c>
      <c r="AP33" s="303" t="s">
        <v>491</v>
      </c>
      <c r="AQ33" s="304" t="s">
        <v>491</v>
      </c>
      <c r="AR33" s="305" t="s">
        <v>491</v>
      </c>
    </row>
    <row r="34" spans="1:46" ht="27" customHeight="1" x14ac:dyDescent="0.15">
      <c r="A34" s="259"/>
      <c r="AK34" s="1116" t="s">
        <v>506</v>
      </c>
      <c r="AL34" s="1117"/>
      <c r="AM34" s="1117"/>
      <c r="AN34" s="1118"/>
      <c r="AO34" s="303" t="s">
        <v>491</v>
      </c>
      <c r="AP34" s="303" t="s">
        <v>491</v>
      </c>
      <c r="AQ34" s="304">
        <v>5</v>
      </c>
      <c r="AR34" s="305" t="s">
        <v>491</v>
      </c>
    </row>
    <row r="35" spans="1:46" ht="27" customHeight="1" x14ac:dyDescent="0.15">
      <c r="A35" s="259"/>
      <c r="AK35" s="1116" t="s">
        <v>507</v>
      </c>
      <c r="AL35" s="1117"/>
      <c r="AM35" s="1117"/>
      <c r="AN35" s="1118"/>
      <c r="AO35" s="303">
        <v>1218541</v>
      </c>
      <c r="AP35" s="303">
        <v>14044</v>
      </c>
      <c r="AQ35" s="304">
        <v>8260</v>
      </c>
      <c r="AR35" s="305">
        <v>70</v>
      </c>
    </row>
    <row r="36" spans="1:46" ht="27" customHeight="1" x14ac:dyDescent="0.15">
      <c r="A36" s="259"/>
      <c r="AK36" s="1116" t="s">
        <v>508</v>
      </c>
      <c r="AL36" s="1117"/>
      <c r="AM36" s="1117"/>
      <c r="AN36" s="1118"/>
      <c r="AO36" s="303">
        <v>64676</v>
      </c>
      <c r="AP36" s="303">
        <v>745</v>
      </c>
      <c r="AQ36" s="304">
        <v>1689</v>
      </c>
      <c r="AR36" s="305">
        <v>-55.9</v>
      </c>
    </row>
    <row r="37" spans="1:46" ht="13.5" customHeight="1" x14ac:dyDescent="0.15">
      <c r="A37" s="259"/>
      <c r="AK37" s="1116" t="s">
        <v>509</v>
      </c>
      <c r="AL37" s="1117"/>
      <c r="AM37" s="1117"/>
      <c r="AN37" s="1118"/>
      <c r="AO37" s="303" t="s">
        <v>491</v>
      </c>
      <c r="AP37" s="303" t="s">
        <v>491</v>
      </c>
      <c r="AQ37" s="304">
        <v>748</v>
      </c>
      <c r="AR37" s="305" t="s">
        <v>491</v>
      </c>
    </row>
    <row r="38" spans="1:46" ht="27" customHeight="1" x14ac:dyDescent="0.15">
      <c r="A38" s="259"/>
      <c r="AK38" s="1119" t="s">
        <v>510</v>
      </c>
      <c r="AL38" s="1120"/>
      <c r="AM38" s="1120"/>
      <c r="AN38" s="1121"/>
      <c r="AO38" s="306" t="s">
        <v>491</v>
      </c>
      <c r="AP38" s="306" t="s">
        <v>491</v>
      </c>
      <c r="AQ38" s="307">
        <v>1</v>
      </c>
      <c r="AR38" s="295" t="s">
        <v>491</v>
      </c>
      <c r="AS38" s="302"/>
    </row>
    <row r="39" spans="1:46" x14ac:dyDescent="0.15">
      <c r="A39" s="259"/>
      <c r="AK39" s="1119" t="s">
        <v>511</v>
      </c>
      <c r="AL39" s="1120"/>
      <c r="AM39" s="1120"/>
      <c r="AN39" s="1121"/>
      <c r="AO39" s="303">
        <v>-265126</v>
      </c>
      <c r="AP39" s="303">
        <v>-3056</v>
      </c>
      <c r="AQ39" s="304">
        <v>-5762</v>
      </c>
      <c r="AR39" s="305">
        <v>-47</v>
      </c>
      <c r="AS39" s="302"/>
    </row>
    <row r="40" spans="1:46" ht="27" customHeight="1" x14ac:dyDescent="0.15">
      <c r="A40" s="259"/>
      <c r="AK40" s="1116" t="s">
        <v>512</v>
      </c>
      <c r="AL40" s="1117"/>
      <c r="AM40" s="1117"/>
      <c r="AN40" s="1118"/>
      <c r="AO40" s="303">
        <v>-2708183</v>
      </c>
      <c r="AP40" s="303">
        <v>-31213</v>
      </c>
      <c r="AQ40" s="304">
        <v>-27609</v>
      </c>
      <c r="AR40" s="305">
        <v>13.1</v>
      </c>
      <c r="AS40" s="302"/>
    </row>
    <row r="41" spans="1:46" x14ac:dyDescent="0.15">
      <c r="A41" s="259"/>
      <c r="AK41" s="1122" t="s">
        <v>289</v>
      </c>
      <c r="AL41" s="1123"/>
      <c r="AM41" s="1123"/>
      <c r="AN41" s="1124"/>
      <c r="AO41" s="303">
        <v>2270959</v>
      </c>
      <c r="AP41" s="303">
        <v>26174</v>
      </c>
      <c r="AQ41" s="304">
        <v>12179</v>
      </c>
      <c r="AR41" s="305">
        <v>114.9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513</v>
      </c>
    </row>
    <row r="48" spans="1:46" x14ac:dyDescent="0.15">
      <c r="A48" s="259"/>
      <c r="AK48" s="313" t="s">
        <v>514</v>
      </c>
      <c r="AL48" s="313"/>
      <c r="AM48" s="313"/>
      <c r="AN48" s="313"/>
      <c r="AO48" s="313"/>
      <c r="AP48" s="313"/>
      <c r="AQ48" s="314"/>
      <c r="AR48" s="313"/>
    </row>
    <row r="49" spans="1:44" ht="13.5" customHeight="1" x14ac:dyDescent="0.15">
      <c r="A49" s="259"/>
      <c r="AK49" s="315"/>
      <c r="AL49" s="316"/>
      <c r="AM49" s="1111" t="s">
        <v>482</v>
      </c>
      <c r="AN49" s="1113" t="s">
        <v>515</v>
      </c>
      <c r="AO49" s="1114"/>
      <c r="AP49" s="1114"/>
      <c r="AQ49" s="1114"/>
      <c r="AR49" s="1115"/>
    </row>
    <row r="50" spans="1:44" x14ac:dyDescent="0.15">
      <c r="A50" s="259"/>
      <c r="AK50" s="317"/>
      <c r="AL50" s="318"/>
      <c r="AM50" s="1112"/>
      <c r="AN50" s="319" t="s">
        <v>516</v>
      </c>
      <c r="AO50" s="320" t="s">
        <v>517</v>
      </c>
      <c r="AP50" s="321" t="s">
        <v>518</v>
      </c>
      <c r="AQ50" s="322" t="s">
        <v>519</v>
      </c>
      <c r="AR50" s="323" t="s">
        <v>520</v>
      </c>
    </row>
    <row r="51" spans="1:44" x14ac:dyDescent="0.15">
      <c r="A51" s="259"/>
      <c r="AK51" s="315" t="s">
        <v>521</v>
      </c>
      <c r="AL51" s="316"/>
      <c r="AM51" s="324">
        <v>4490088</v>
      </c>
      <c r="AN51" s="325">
        <v>50757</v>
      </c>
      <c r="AO51" s="326">
        <v>55.5</v>
      </c>
      <c r="AP51" s="327">
        <v>45588</v>
      </c>
      <c r="AQ51" s="328">
        <v>8.6999999999999993</v>
      </c>
      <c r="AR51" s="329">
        <v>46.8</v>
      </c>
    </row>
    <row r="52" spans="1:44" x14ac:dyDescent="0.15">
      <c r="A52" s="259"/>
      <c r="AK52" s="330"/>
      <c r="AL52" s="331" t="s">
        <v>522</v>
      </c>
      <c r="AM52" s="332">
        <v>2742299</v>
      </c>
      <c r="AN52" s="333">
        <v>31000</v>
      </c>
      <c r="AO52" s="334">
        <v>118.3</v>
      </c>
      <c r="AP52" s="335">
        <v>24150</v>
      </c>
      <c r="AQ52" s="336">
        <v>3.4</v>
      </c>
      <c r="AR52" s="337">
        <v>114.9</v>
      </c>
    </row>
    <row r="53" spans="1:44" x14ac:dyDescent="0.15">
      <c r="A53" s="259"/>
      <c r="AK53" s="315" t="s">
        <v>523</v>
      </c>
      <c r="AL53" s="316"/>
      <c r="AM53" s="324">
        <v>2668734</v>
      </c>
      <c r="AN53" s="325">
        <v>30379</v>
      </c>
      <c r="AO53" s="326">
        <v>-40.1</v>
      </c>
      <c r="AP53" s="327">
        <v>45483</v>
      </c>
      <c r="AQ53" s="328">
        <v>-0.2</v>
      </c>
      <c r="AR53" s="329">
        <v>-39.9</v>
      </c>
    </row>
    <row r="54" spans="1:44" x14ac:dyDescent="0.15">
      <c r="A54" s="259"/>
      <c r="AK54" s="330"/>
      <c r="AL54" s="331" t="s">
        <v>522</v>
      </c>
      <c r="AM54" s="332">
        <v>1322629</v>
      </c>
      <c r="AN54" s="333">
        <v>15056</v>
      </c>
      <c r="AO54" s="334">
        <v>-51.4</v>
      </c>
      <c r="AP54" s="335">
        <v>24241</v>
      </c>
      <c r="AQ54" s="336">
        <v>0.4</v>
      </c>
      <c r="AR54" s="337">
        <v>-51.8</v>
      </c>
    </row>
    <row r="55" spans="1:44" x14ac:dyDescent="0.15">
      <c r="A55" s="259"/>
      <c r="AK55" s="315" t="s">
        <v>524</v>
      </c>
      <c r="AL55" s="316"/>
      <c r="AM55" s="324">
        <v>4274556</v>
      </c>
      <c r="AN55" s="325">
        <v>48842</v>
      </c>
      <c r="AO55" s="326">
        <v>60.8</v>
      </c>
      <c r="AP55" s="327">
        <v>45945</v>
      </c>
      <c r="AQ55" s="328">
        <v>1</v>
      </c>
      <c r="AR55" s="329">
        <v>59.8</v>
      </c>
    </row>
    <row r="56" spans="1:44" x14ac:dyDescent="0.15">
      <c r="A56" s="259"/>
      <c r="AK56" s="330"/>
      <c r="AL56" s="331" t="s">
        <v>522</v>
      </c>
      <c r="AM56" s="332">
        <v>2103669</v>
      </c>
      <c r="AN56" s="333">
        <v>24037</v>
      </c>
      <c r="AO56" s="334">
        <v>59.7</v>
      </c>
      <c r="AP56" s="335">
        <v>25180</v>
      </c>
      <c r="AQ56" s="336">
        <v>3.9</v>
      </c>
      <c r="AR56" s="337">
        <v>55.8</v>
      </c>
    </row>
    <row r="57" spans="1:44" x14ac:dyDescent="0.15">
      <c r="A57" s="259"/>
      <c r="AK57" s="315" t="s">
        <v>525</v>
      </c>
      <c r="AL57" s="316"/>
      <c r="AM57" s="324">
        <v>4531560</v>
      </c>
      <c r="AN57" s="325">
        <v>52033</v>
      </c>
      <c r="AO57" s="326">
        <v>6.5</v>
      </c>
      <c r="AP57" s="327">
        <v>44475</v>
      </c>
      <c r="AQ57" s="328">
        <v>-3.2</v>
      </c>
      <c r="AR57" s="329">
        <v>9.6999999999999993</v>
      </c>
    </row>
    <row r="58" spans="1:44" x14ac:dyDescent="0.15">
      <c r="A58" s="259"/>
      <c r="AK58" s="330"/>
      <c r="AL58" s="331" t="s">
        <v>522</v>
      </c>
      <c r="AM58" s="332">
        <v>1865056</v>
      </c>
      <c r="AN58" s="333">
        <v>21415</v>
      </c>
      <c r="AO58" s="334">
        <v>-10.9</v>
      </c>
      <c r="AP58" s="335">
        <v>24780</v>
      </c>
      <c r="AQ58" s="336">
        <v>-1.6</v>
      </c>
      <c r="AR58" s="337">
        <v>-9.3000000000000007</v>
      </c>
    </row>
    <row r="59" spans="1:44" x14ac:dyDescent="0.15">
      <c r="A59" s="259"/>
      <c r="AK59" s="315" t="s">
        <v>526</v>
      </c>
      <c r="AL59" s="316"/>
      <c r="AM59" s="324">
        <v>5044715</v>
      </c>
      <c r="AN59" s="325">
        <v>58142</v>
      </c>
      <c r="AO59" s="326">
        <v>11.7</v>
      </c>
      <c r="AP59" s="327">
        <v>45982</v>
      </c>
      <c r="AQ59" s="328">
        <v>3.4</v>
      </c>
      <c r="AR59" s="329">
        <v>8.3000000000000007</v>
      </c>
    </row>
    <row r="60" spans="1:44" x14ac:dyDescent="0.15">
      <c r="A60" s="259"/>
      <c r="AK60" s="330"/>
      <c r="AL60" s="331" t="s">
        <v>522</v>
      </c>
      <c r="AM60" s="332">
        <v>2463905</v>
      </c>
      <c r="AN60" s="333">
        <v>28397</v>
      </c>
      <c r="AO60" s="334">
        <v>32.6</v>
      </c>
      <c r="AP60" s="335">
        <v>25583</v>
      </c>
      <c r="AQ60" s="336">
        <v>3.2</v>
      </c>
      <c r="AR60" s="337">
        <v>29.4</v>
      </c>
    </row>
    <row r="61" spans="1:44" x14ac:dyDescent="0.15">
      <c r="A61" s="259"/>
      <c r="AK61" s="315" t="s">
        <v>527</v>
      </c>
      <c r="AL61" s="338"/>
      <c r="AM61" s="324">
        <v>4201931</v>
      </c>
      <c r="AN61" s="325">
        <v>48031</v>
      </c>
      <c r="AO61" s="326">
        <v>18.899999999999999</v>
      </c>
      <c r="AP61" s="327">
        <v>45495</v>
      </c>
      <c r="AQ61" s="339">
        <v>1.9</v>
      </c>
      <c r="AR61" s="329">
        <v>17</v>
      </c>
    </row>
    <row r="62" spans="1:44" x14ac:dyDescent="0.15">
      <c r="A62" s="259"/>
      <c r="AK62" s="330"/>
      <c r="AL62" s="331" t="s">
        <v>522</v>
      </c>
      <c r="AM62" s="332">
        <v>2099512</v>
      </c>
      <c r="AN62" s="333">
        <v>23981</v>
      </c>
      <c r="AO62" s="334">
        <v>29.7</v>
      </c>
      <c r="AP62" s="335">
        <v>24787</v>
      </c>
      <c r="AQ62" s="336">
        <v>1.9</v>
      </c>
      <c r="AR62" s="337">
        <v>27.8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ROXXsqfs1rhL0NXnMfnmH+176lDLYIuJtOnHHr/cxNJDRP+C+Sk+QflyvxVM3+F+bMNpJg7guFZHz4iXv9gFxw==" saltValue="FF2txbKCKsQ0idyCbHb+c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479</v>
      </c>
    </row>
    <row r="121" spans="125:125" ht="13.5" hidden="1" customHeight="1" x14ac:dyDescent="0.15">
      <c r="DU121" s="253"/>
    </row>
  </sheetData>
  <sheetProtection algorithmName="SHA-512" hashValue="iAjo8X5FYBwU33PHwh80krg4JltzfXTFNDaHuEPeG4XYa6gqLDB9zwLPDfRJCajVbCGH/NAnzDgL6V6v1D1J5w==" saltValue="gTD17FdSyWL5zLQ9Ugno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479</v>
      </c>
    </row>
  </sheetData>
  <sheetProtection algorithmName="SHA-512" hashValue="2P6H9xipgVDtQqodhykUQ0OOZpAhA6+FuAyhADKAaouJCB8qoG2XZ32Le9P0bDrge3WDNQgtWOQ2iUs+Bd5HMw==" saltValue="nac5CWfukFuMnfPUog1r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5" t="s">
        <v>3</v>
      </c>
      <c r="D47" s="1125"/>
      <c r="E47" s="1126"/>
      <c r="F47" s="11">
        <v>7.06</v>
      </c>
      <c r="G47" s="12">
        <v>6.84</v>
      </c>
      <c r="H47" s="12">
        <v>8.4600000000000009</v>
      </c>
      <c r="I47" s="12">
        <v>13.29</v>
      </c>
      <c r="J47" s="13">
        <v>16.32</v>
      </c>
    </row>
    <row r="48" spans="2:10" ht="57.75" customHeight="1" x14ac:dyDescent="0.15">
      <c r="B48" s="14"/>
      <c r="C48" s="1127" t="s">
        <v>4</v>
      </c>
      <c r="D48" s="1127"/>
      <c r="E48" s="1128"/>
      <c r="F48" s="15">
        <v>3.56</v>
      </c>
      <c r="G48" s="16">
        <v>3.87</v>
      </c>
      <c r="H48" s="16">
        <v>8.94</v>
      </c>
      <c r="I48" s="16">
        <v>6.39</v>
      </c>
      <c r="J48" s="17">
        <v>6.57</v>
      </c>
    </row>
    <row r="49" spans="2:10" ht="57.75" customHeight="1" thickBot="1" x14ac:dyDescent="0.2">
      <c r="B49" s="18"/>
      <c r="C49" s="1129" t="s">
        <v>5</v>
      </c>
      <c r="D49" s="1129"/>
      <c r="E49" s="1130"/>
      <c r="F49" s="19">
        <v>1.27</v>
      </c>
      <c r="G49" s="20">
        <v>0.42</v>
      </c>
      <c r="H49" s="20">
        <v>7.06</v>
      </c>
      <c r="I49" s="20">
        <v>1.98</v>
      </c>
      <c r="J49" s="21">
        <v>3.42</v>
      </c>
    </row>
    <row r="50" spans="2:10" x14ac:dyDescent="0.15"/>
  </sheetData>
  <sheetProtection algorithmName="SHA-512" hashValue="+Grsu/9YkVoCOBUejX02OB1aghCymG2qg6QW0CAgmLO1g/j2UnEWrgruzsgUR48yvPYHR+La+S/kO42MTrDSWQ==" saltValue="/P6UTZxWwvArRRqwR33A4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2025-03-18T04:53:21Z</cp:lastPrinted>
  <dcterms:modified xsi:type="dcterms:W3CDTF">2025-10-01T06:19:27Z</dcterms:modified>
</cp:coreProperties>
</file>