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４年度決算\03 ②10月公表分（追加分）\05 HPアップ用データ\"/>
    </mc:Choice>
  </mc:AlternateContent>
  <xr:revisionPtr revIDLastSave="0" documentId="13_ncr:1_{7CCB53DD-81E6-4CE2-9412-02D387CC5E6E}" xr6:coauthVersionLast="36" xr6:coauthVersionMax="36" xr10:uidLastSave="{00000000-0000-0000-0000-000000000000}"/>
  <bookViews>
    <workbookView xWindow="0" yWindow="0" windowWidth="11090" windowHeight="23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BE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s="1"/>
  <c r="U35" i="10" s="1"/>
  <c r="U36" i="10" s="1"/>
  <c r="AM34" i="10" l="1"/>
  <c r="AM35" i="10" s="1"/>
  <c r="AM36" i="10" s="1"/>
  <c r="BW34" i="10"/>
  <c r="BW35" i="10" s="1"/>
  <c r="BW36" i="10" s="1"/>
  <c r="BW37" i="10" s="1"/>
  <c r="BW38" i="10" s="1"/>
  <c r="BW39" i="10" s="1"/>
  <c r="BW40" i="10" s="1"/>
  <c r="BW41" i="10" s="1"/>
  <c r="CO34" i="10" l="1"/>
  <c r="CO35" i="10" s="1"/>
  <c r="CO36" i="10" s="1"/>
  <c r="CO37" i="10" s="1"/>
  <c r="CO38" i="10" s="1"/>
  <c r="CO39" i="10" s="1"/>
  <c r="CO40" i="10" s="1"/>
  <c r="CO41" i="10" s="1"/>
</calcChain>
</file>

<file path=xl/sharedStrings.xml><?xml version="1.0" encoding="utf-8"?>
<sst xmlns="http://schemas.openxmlformats.org/spreadsheetml/2006/main" count="1142" uniqueCount="613">
  <si>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</si>
  <si>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</si>
  <si>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</si>
  <si>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</si>
  <si>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</si>
  <si>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</si>
  <si>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</si>
  <si>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</si>
  <si>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</si>
  <si>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</si>
  <si>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</si>
  <si>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</si>
  <si>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</si>
  <si>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</si>
  <si>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</si>
  <si>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</si>
  <si>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</si>
  <si>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</si>
  <si>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</si>
  <si>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</si>
  <si>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</si>
  <si>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</si>
  <si>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</si>
  <si>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</si>
  <si>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</si>
  <si>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</si>
  <si>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</si>
  <si>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</si>
  <si>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</si>
  <si>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</si>
  <si>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</si>
  <si>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</si>
  <si>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</si>
  <si>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</si>
  <si>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</si>
  <si>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</si>
  <si>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</si>
  <si>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</si>
  <si>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</si>
  <si>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</si>
  <si>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</si>
  <si>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</si>
  <si>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</si>
  <si>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</si>
  <si>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</si>
  <si>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</si>
  <si>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</si>
  <si>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</si>
  <si>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</si>
  <si>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</si>
  <si>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</si>
  <si>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</si>
  <si>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</si>
  <si>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</si>
  <si>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</si>
  <si>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</si>
  <si>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</si>
  <si>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</si>
  <si>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</si>
  <si>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</si>
  <si>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</si>
  <si>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</si>
  <si>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</si>
  <si>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</si>
  <si>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</si>
  <si>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</si>
  <si>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</si>
  <si>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</si>
  <si>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</si>
  <si>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</si>
  <si>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</si>
  <si>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</si>
  <si>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</si>
  <si>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</si>
  <si>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</si>
  <si>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</si>
  <si>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</si>
  <si>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</si>
  <si>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</si>
  <si>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</si>
  <si>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</si>
  <si>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</si>
  <si>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</si>
  <si>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</si>
  <si>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</si>
  <si>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</si>
  <si>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</si>
  <si>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</si>
  <si>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</si>
  <si>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</si>
  <si>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</si>
  <si>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</si>
  <si>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</si>
  <si>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</si>
  <si>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</si>
  <si>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</si>
  <si>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</si>
  <si>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</si>
  <si>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</si>
  <si>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亀岡市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</si>
  <si>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</si>
  <si>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</si>
  <si>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</si>
  <si>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</si>
  <si>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</si>
  <si>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</si>
  <si>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</si>
  <si>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</si>
  <si>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</si>
  <si>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</si>
  <si>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</si>
  <si>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</si>
  <si>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</si>
  <si>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</si>
  <si>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</si>
  <si>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</si>
  <si>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</si>
  <si>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</si>
  <si>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</si>
  <si>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</si>
  <si>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</si>
  <si>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</si>
  <si>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</si>
  <si>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</si>
  <si>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</si>
  <si>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</si>
  <si>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</si>
  <si>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</si>
  <si>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</si>
  <si>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</si>
  <si>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</si>
  <si>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</si>
  <si>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</si>
  <si>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</si>
  <si>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</si>
  <si>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</si>
  <si>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</si>
  <si>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</si>
  <si>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</si>
  <si>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</si>
  <si>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</si>
  <si>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</si>
  <si>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</si>
  <si>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</si>
  <si>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</si>
  <si>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</si>
  <si>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</si>
  <si>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</si>
  <si>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</si>
  <si>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</si>
  <si>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</si>
  <si>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</si>
  <si>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</si>
  <si>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</si>
  <si>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</si>
  <si>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</si>
  <si>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</si>
  <si>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</si>
  <si>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</si>
  <si>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</si>
  <si>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</si>
  <si>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</si>
  <si>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</si>
  <si>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</si>
  <si>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</si>
  <si>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</si>
  <si>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</si>
  <si>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</si>
  <si>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</si>
  <si>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</si>
  <si>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</si>
  <si>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</si>
  <si>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</si>
  <si>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</si>
  <si>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</si>
  <si>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</si>
  <si>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</si>
  <si>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</si>
  <si>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</si>
  <si>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</si>
  <si>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</si>
  <si>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</si>
  <si>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</si>
  <si>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</si>
  <si>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</si>
  <si>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</si>
  <si>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</si>
  <si>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</si>
  <si>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</si>
  <si>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</si>
  <si>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</si>
  <si>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</si>
  <si>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</si>
  <si>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</si>
  <si>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</si>
  <si>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</si>
  <si>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</si>
  <si>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</si>
  <si>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</si>
  <si>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</si>
  <si>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</si>
  <si>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</si>
  <si>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</si>
  <si>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</si>
  <si>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</si>
  <si>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</si>
  <si>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</si>
  <si>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</si>
  <si>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</si>
  <si>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</si>
  <si>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</si>
  <si>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</si>
  <si>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</si>
  <si>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</si>
  <si>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</si>
  <si>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</si>
  <si>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</si>
  <si>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</si>
  <si>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京都府亀岡市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</si>
  <si>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</si>
  <si>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</si>
  <si>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</si>
  <si>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</si>
  <si>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</si>
  <si>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</si>
  <si>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</si>
  <si>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</si>
  <si>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</si>
  <si>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</si>
  <si>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</si>
  <si>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</si>
  <si>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</si>
  <si>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</si>
  <si>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</si>
  <si>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</si>
  <si>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</si>
  <si>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</si>
  <si>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</si>
  <si>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</si>
  <si>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</si>
  <si>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</si>
  <si>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</si>
  <si>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</si>
  <si>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</si>
  <si>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</si>
  <si>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</si>
  <si>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</si>
  <si>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</si>
  <si>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</si>
  <si>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</si>
  <si>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</si>
  <si>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</si>
  <si>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</si>
  <si>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</si>
  <si>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</si>
  <si>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</si>
  <si>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</si>
  <si>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</si>
  <si>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</si>
  <si>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</si>
  <si>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</si>
  <si>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</si>
  <si>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</si>
  <si>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</si>
  <si>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</si>
  <si>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</si>
  <si>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</si>
  <si>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</si>
  <si>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</si>
  <si>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</si>
  <si>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</si>
  <si>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</si>
  <si>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</si>
  <si>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</si>
  <si>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</si>
  <si>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</si>
  <si>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</si>
  <si>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</si>
  <si>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</si>
  <si>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</si>
  <si>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</si>
  <si>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</si>
  <si>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</si>
  <si>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</si>
  <si>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</si>
  <si>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</si>
  <si>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</si>
  <si>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</si>
  <si>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</si>
  <si>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</si>
  <si>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</si>
  <si>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</si>
  <si>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</si>
  <si>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</si>
  <si>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</si>
  <si>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</si>
  <si>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</si>
  <si>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</si>
  <si>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</si>
  <si>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</si>
  <si>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</si>
  <si>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</si>
  <si>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</si>
  <si>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</si>
  <si>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</si>
  <si>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</si>
  <si>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</si>
  <si>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</si>
  <si>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</si>
  <si>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</si>
  <si>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</si>
  <si>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</si>
  <si>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</si>
  <si>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</si>
  <si>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</si>
  <si>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</si>
  <si>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</si>
  <si>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</si>
  <si>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</si>
  <si>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</si>
  <si>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</si>
  <si>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</si>
  <si>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</si>
  <si>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</si>
  <si>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</si>
  <si>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</si>
  <si>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</si>
  <si>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</si>
  <si>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</si>
  <si>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</si>
  <si>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</si>
  <si>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</si>
  <si>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</si>
  <si>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</si>
  <si>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</si>
  <si>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</si>
  <si>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</si>
  <si>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</si>
  <si>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</si>
  <si>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</si>
  <si>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</si>
  <si>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</si>
  <si>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</si>
  <si>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</si>
  <si>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</si>
  <si>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</si>
  <si>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</si>
  <si>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</si>
  <si>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</si>
  <si>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</si>
  <si>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</si>
  <si>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</si>
  <si>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</si>
  <si>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</si>
  <si>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</si>
  <si>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</si>
  <si>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</si>
  <si>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</si>
  <si>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</si>
  <si>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</si>
  <si>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</si>
  <si>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</si>
  <si>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</si>
  <si>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</si>
  <si>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</si>
  <si>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</si>
  <si>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</si>
  <si>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</si>
  <si>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</si>
  <si>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</si>
  <si>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京都府亀岡市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</si>
  <si>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</si>
  <si>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</si>
  <si>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</si>
  <si>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</si>
  <si>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</si>
  <si>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</si>
  <si>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</si>
  <si>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</si>
  <si>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</si>
  <si>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</si>
  <si>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</si>
  <si>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</si>
  <si>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</si>
  <si>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</si>
  <si>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</si>
  <si>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</si>
  <si>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</si>
  <si>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</si>
  <si>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</si>
  <si>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</si>
  <si>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休日診療事業特別会計</t>
    <phoneticPr fontId="5"/>
  </si>
  <si>
    <t>土地取得事業特別会計</t>
    <phoneticPr fontId="5"/>
  </si>
  <si>
    <t>曽我部山林事業特別会計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</si>
  <si>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</si>
  <si>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</si>
  <si>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</si>
  <si>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</si>
  <si>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</si>
  <si>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</si>
  <si>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</si>
  <si>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</si>
  <si>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</si>
  <si>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</si>
  <si>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</si>
  <si>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</si>
  <si>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</si>
  <si>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</si>
  <si>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</si>
  <si>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</si>
  <si>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</si>
  <si>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</si>
  <si>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</si>
  <si>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</si>
  <si>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</si>
  <si>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</si>
  <si>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</si>
  <si>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</si>
  <si>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</si>
  <si>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</si>
  <si>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</si>
  <si>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</si>
  <si>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</si>
  <si>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</si>
  <si>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</si>
  <si>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</si>
  <si>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</si>
  <si>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</si>
  <si>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</si>
  <si>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</si>
  <si>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</si>
  <si>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</si>
  <si>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</si>
  <si>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</si>
  <si>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</si>
  <si>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</si>
  <si>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</si>
  <si>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</si>
  <si>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</si>
  <si>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</si>
  <si>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</si>
  <si>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</si>
  <si>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</si>
  <si>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</si>
  <si>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</si>
  <si>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</si>
  <si>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</si>
  <si>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</si>
  <si>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</si>
  <si>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</si>
  <si>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</si>
  <si>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</si>
  <si>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</si>
  <si>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</si>
  <si>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</si>
  <si>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</si>
  <si>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</si>
  <si>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</si>
  <si>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</si>
  <si>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</si>
  <si>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</si>
  <si>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</si>
  <si>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</si>
  <si>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</si>
  <si>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</si>
  <si>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</si>
  <si>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</si>
  <si>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</si>
  <si>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</si>
  <si>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</si>
  <si>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</si>
  <si>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</si>
  <si>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</si>
  <si>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</si>
  <si>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</si>
  <si>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</si>
  <si>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</si>
  <si>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</si>
  <si>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</si>
  <si>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</si>
  <si>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</si>
  <si>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</si>
  <si>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</si>
  <si>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</si>
  <si>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</si>
  <si>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</si>
  <si>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</si>
  <si>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</si>
  <si>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</si>
  <si>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</si>
  <si>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</si>
  <si>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</si>
  <si>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</si>
  <si>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</si>
  <si>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</si>
  <si>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</si>
  <si>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</si>
  <si>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</si>
  <si>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</si>
  <si>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</si>
  <si>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</si>
  <si>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</si>
  <si>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</si>
  <si>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</si>
  <si>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</si>
  <si>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</si>
  <si>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</si>
  <si>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</si>
  <si>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</si>
  <si>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</si>
  <si>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</si>
  <si>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</si>
  <si>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</si>
  <si>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</si>
  <si>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</si>
  <si>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</si>
  <si>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</si>
  <si>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</si>
  <si>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</si>
  <si>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</si>
  <si>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</si>
  <si>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</si>
  <si>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</si>
  <si>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</si>
  <si>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</si>
  <si>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</si>
  <si>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</si>
  <si>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</si>
  <si>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</si>
  <si>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</si>
  <si>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</si>
  <si>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</si>
  <si>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</si>
  <si>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</si>
  <si>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</si>
  <si>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</si>
  <si>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</si>
  <si>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</si>
  <si>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</si>
  <si>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</si>
  <si>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</si>
  <si>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</si>
  <si>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</si>
  <si>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</si>
  <si>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</si>
  <si>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</si>
  <si>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</si>
  <si>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</si>
  <si>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</si>
  <si>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</si>
  <si>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</si>
  <si>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</si>
  <si>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</si>
  <si>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</si>
  <si>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</si>
  <si>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</si>
  <si>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</si>
  <si>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</si>
  <si>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</si>
  <si>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0.41</t>
  </si>
  <si>
    <t>水道事業会計</t>
  </si>
  <si>
    <t>一般会計</t>
  </si>
  <si>
    <t>下水道事業会計</t>
  </si>
  <si>
    <t>介護保険事業特別会計</t>
  </si>
  <si>
    <t>病院事業会計</t>
  </si>
  <si>
    <t>国民健康保険事業特別会計</t>
  </si>
  <si>
    <t>後期高齢者医療事業特別会計</t>
  </si>
  <si>
    <t>休日診療事業特別会計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</si>
  <si>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</si>
  <si>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</si>
  <si>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</si>
  <si>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</si>
  <si>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</si>
  <si>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</si>
  <si>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</si>
  <si>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</si>
  <si>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</si>
  <si>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亀岡市土地開発公社</t>
  </si>
  <si>
    <t>亀岡市環境事業公社</t>
  </si>
  <si>
    <t>亀岡市福祉事業団</t>
  </si>
  <si>
    <t>亀岡市スポーツ協会</t>
  </si>
  <si>
    <t>亀岡市都市緑花協会</t>
  </si>
  <si>
    <t>生涯学習かめおか財団</t>
  </si>
  <si>
    <t>亀岡市農業公社</t>
  </si>
  <si>
    <t>亀岡ふるさとエナジー</t>
  </si>
  <si>
    <t>京都中部広域消防組合(一般会計)</t>
  </si>
  <si>
    <t>国民健康保険南丹病院組合(病院事業会計)</t>
  </si>
  <si>
    <t>京都府住宅新築資金等貸付事業管理組合（一般会計）</t>
  </si>
  <si>
    <t>京都府住宅新築資金等貸付事業管理組合（特別会計）</t>
  </si>
  <si>
    <t>京都府自治会館管理組合(一般会計)</t>
  </si>
  <si>
    <t>京都府後期高齢者医療広域連合（一般会計）</t>
  </si>
  <si>
    <t>京都府後期高齢者医療広域連合（後期高齢者医療特別会計）</t>
  </si>
  <si>
    <t>京都地方税機構(一般会計)</t>
  </si>
  <si>
    <t>-</t>
    <phoneticPr fontId="2"/>
  </si>
  <si>
    <t>-</t>
    <phoneticPr fontId="2"/>
  </si>
  <si>
    <t>-</t>
    <phoneticPr fontId="2"/>
  </si>
  <si>
    <t>生涯学習振興基金</t>
    <rPh sb="0" eb="8">
      <t>ショウガイガクシュウシンコウキキン</t>
    </rPh>
    <phoneticPr fontId="5"/>
  </si>
  <si>
    <t>河川整備基金</t>
  </si>
  <si>
    <t>公益施設整備基金</t>
    <phoneticPr fontId="2"/>
  </si>
  <si>
    <t>京都・亀岡ふるさと力向上基金</t>
    <phoneticPr fontId="2"/>
  </si>
  <si>
    <t>豊かな森を育てる基金</t>
    <rPh sb="0" eb="1">
      <t>ユタ</t>
    </rPh>
    <rPh sb="3" eb="4">
      <t>モリ</t>
    </rPh>
    <rPh sb="5" eb="6">
      <t>ソダ</t>
    </rPh>
    <rPh sb="8" eb="10">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</si>
  <si>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</si>
  <si>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</si>
  <si>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</si>
  <si>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</si>
  <si>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</si>
  <si>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</si>
  <si>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平均、全国平均、京都府平均のいずれと比較しても上回っている。将来負担率については、ふるさと力向上基金の増や、近年市債の発行抑制に努めていることから、大きく改善傾向にある。実質公債費負担率については、前年度と同値で推移している。中期財政見通しに沿った財政運営を行う中で、今後も、元金償還額を上回らない市債発行に努め、公債費を抑制する。</t>
    <rPh sb="130" eb="132">
      <t>スイイ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</si>
  <si>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</si>
  <si>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</si>
  <si>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</si>
  <si>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については、類似団体平均と比較して僅かに下回っている。この10年間で生活に欠かせない施設の改修（ex.義務教育学校校舎建設や空調設備設置、ごみ焼却施設の基幹的設備改良）などの大型事業を推進していたことから、将来負担比率については、類似団体平均を上回っている。今後も公共施設等総合計画に基づき、公共施設の更新等について適正な管理を進める。</t>
    <rPh sb="63" eb="69">
      <t>ギムキョウイクガッコウ</t>
    </rPh>
    <rPh sb="69" eb="73">
      <t>コウシャケンセツ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</si>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</sst>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4"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DD550C6-C498-4824-9767-D876B39DB19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C817-444F-9719-DD2B33CC31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32642</c:v>
                </c:pt>
                <c:pt idx="1">
                  <c:v>50757</c:v>
                </c:pt>
                <c:pt idx="2">
                  <c:v>30379</c:v>
                </c:pt>
                <c:pt idx="3">
                  <c:v>48842</c:v>
                </c:pt>
                <c:pt idx="4">
                  <c:v>52033</c:v>
                </c:pt>
              </c:numCache>
            </c:numRef>
          </c:val>
          <c:smooth val="0"/>
          <c:extLst>
            <c:ext xmlns:c16="http://schemas.microsoft.com/office/drawing/2014/chart" uri="{C3380CC4-5D6E-409C-BE32-E72D297353CC}">
              <c16:uniqueId val="{00000001-C817-444F-9719-DD2B33CC31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2.98</c:v>
                </c:pt>
                <c:pt idx="1">
                  <c:v>3.56</c:v>
                </c:pt>
                <c:pt idx="2">
                  <c:v>3.87</c:v>
                </c:pt>
                <c:pt idx="3">
                  <c:v>8.94</c:v>
                </c:pt>
                <c:pt idx="4">
                  <c:v>6.39</c:v>
                </c:pt>
              </c:numCache>
            </c:numRef>
          </c:val>
          <c:extLst>
            <c:ext xmlns:c16="http://schemas.microsoft.com/office/drawing/2014/chart" uri="{C3380CC4-5D6E-409C-BE32-E72D297353CC}">
              <c16:uniqueId val="{00000000-CF2B-4FEF-B1E7-C40A472BCD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6.33</c:v>
                </c:pt>
                <c:pt idx="1">
                  <c:v>7.06</c:v>
                </c:pt>
                <c:pt idx="2">
                  <c:v>6.84</c:v>
                </c:pt>
                <c:pt idx="3">
                  <c:v>8.4600000000000009</c:v>
                </c:pt>
                <c:pt idx="4">
                  <c:v>13.29</c:v>
                </c:pt>
              </c:numCache>
            </c:numRef>
          </c:val>
          <c:extLst>
            <c:ext xmlns:c16="http://schemas.microsoft.com/office/drawing/2014/chart" uri="{C3380CC4-5D6E-409C-BE32-E72D297353CC}">
              <c16:uniqueId val="{00000001-CF2B-4FEF-B1E7-C40A472BCD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-0.41</c:v>
                </c:pt>
                <c:pt idx="1">
                  <c:v>1.27</c:v>
                </c:pt>
                <c:pt idx="2">
                  <c:v>0.42</c:v>
                </c:pt>
                <c:pt idx="3">
                  <c:v>7.06</c:v>
                </c:pt>
                <c:pt idx="4">
                  <c:v>1.98</c:v>
                </c:pt>
              </c:numCache>
            </c:numRef>
          </c:val>
          <c:smooth val="0"/>
          <c:extLst>
            <c:ext xmlns:c16="http://schemas.microsoft.com/office/drawing/2014/chart" uri="{C3380CC4-5D6E-409C-BE32-E72D297353CC}">
              <c16:uniqueId val="{00000002-CF2B-4FEF-B1E7-C40A472BCD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596-41C1-BF4C-B6124B8DA3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96-41C1-BF4C-B6124B8DA35B}"/>
            </c:ext>
          </c:extLst>
        </c:ser>
        <c:ser>
          <c:idx val="2"/>
          <c:order val="2"/>
          <c:tx>
            <c:strRef>
              <c:f>データシート!$A$29</c:f>
              <c:strCache>
                <c:ptCount val="1"/>
                <c:pt idx="0">
                  <c:v>休日診療事業特別会計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0.03</c:v>
                </c:pt>
                <c:pt idx="4">
                  <c:v>#N/A</c:v>
                </c:pt>
                <c:pt idx="5">
                  <c:v>0.04</c:v>
                </c:pt>
                <c:pt idx="6">
                  <c:v>#N/A</c:v>
                </c:pt>
                <c:pt idx="7">
                  <c:v>0.01</c:v>
                </c:pt>
                <c:pt idx="8">
                  <c:v>#N/A</c:v>
                </c:pt>
                <c:pt idx="9">
                  <c:v>0.03</c:v>
                </c:pt>
              </c:numCache>
            </c:numRef>
          </c:val>
          <c:extLst>
            <c:ext xmlns:c16="http://schemas.microsoft.com/office/drawing/2014/chart" uri="{C3380CC4-5D6E-409C-BE32-E72D297353CC}">
              <c16:uniqueId val="{00000002-A596-41C1-BF4C-B6124B8DA35B}"/>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0.12</c:v>
                </c:pt>
                <c:pt idx="2">
                  <c:v>#N/A</c:v>
                </c:pt>
                <c:pt idx="3">
                  <c:v>0.12</c:v>
                </c:pt>
                <c:pt idx="4">
                  <c:v>#N/A</c:v>
                </c:pt>
                <c:pt idx="5">
                  <c:v>0.14000000000000001</c:v>
                </c:pt>
                <c:pt idx="6">
                  <c:v>#N/A</c:v>
                </c:pt>
                <c:pt idx="7">
                  <c:v>0.12</c:v>
                </c:pt>
                <c:pt idx="8">
                  <c:v>#N/A</c:v>
                </c:pt>
                <c:pt idx="9">
                  <c:v>0.16</c:v>
                </c:pt>
              </c:numCache>
            </c:numRef>
          </c:val>
          <c:extLst>
            <c:ext xmlns:c16="http://schemas.microsoft.com/office/drawing/2014/chart" uri="{C3380CC4-5D6E-409C-BE32-E72D297353CC}">
              <c16:uniqueId val="{00000003-A596-41C1-BF4C-B6124B8DA35B}"/>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0.9</c:v>
                </c:pt>
                <c:pt idx="2">
                  <c:v>#N/A</c:v>
                </c:pt>
                <c:pt idx="3">
                  <c:v>0.8</c:v>
                </c:pt>
                <c:pt idx="4">
                  <c:v>#N/A</c:v>
                </c:pt>
                <c:pt idx="5">
                  <c:v>0.95</c:v>
                </c:pt>
                <c:pt idx="6">
                  <c:v>#N/A</c:v>
                </c:pt>
                <c:pt idx="7">
                  <c:v>1.0900000000000001</c:v>
                </c:pt>
                <c:pt idx="8">
                  <c:v>#N/A</c:v>
                </c:pt>
                <c:pt idx="9">
                  <c:v>0.18</c:v>
                </c:pt>
              </c:numCache>
            </c:numRef>
          </c:val>
          <c:extLst>
            <c:ext xmlns:c16="http://schemas.microsoft.com/office/drawing/2014/chart" uri="{C3380CC4-5D6E-409C-BE32-E72D297353CC}">
              <c16:uniqueId val="{00000004-A596-41C1-BF4C-B6124B8DA35B}"/>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0.24</c:v>
                </c:pt>
                <c:pt idx="2">
                  <c:v>#N/A</c:v>
                </c:pt>
                <c:pt idx="3">
                  <c:v>0.92</c:v>
                </c:pt>
                <c:pt idx="4">
                  <c:v>#N/A</c:v>
                </c:pt>
                <c:pt idx="5">
                  <c:v>0.91</c:v>
                </c:pt>
                <c:pt idx="6">
                  <c:v>#N/A</c:v>
                </c:pt>
                <c:pt idx="7">
                  <c:v>0.75</c:v>
                </c:pt>
                <c:pt idx="8">
                  <c:v>#N/A</c:v>
                </c:pt>
                <c:pt idx="9">
                  <c:v>0.45</c:v>
                </c:pt>
              </c:numCache>
            </c:numRef>
          </c:val>
          <c:extLst>
            <c:ext xmlns:c16="http://schemas.microsoft.com/office/drawing/2014/chart" uri="{C3380CC4-5D6E-409C-BE32-E72D297353CC}">
              <c16:uniqueId val="{00000005-A596-41C1-BF4C-B6124B8DA35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c:v>
                </c:pt>
                <c:pt idx="2">
                  <c:v>#N/A</c:v>
                </c:pt>
                <c:pt idx="3">
                  <c:v>0.28999999999999998</c:v>
                </c:pt>
                <c:pt idx="4">
                  <c:v>#N/A</c:v>
                </c:pt>
                <c:pt idx="5">
                  <c:v>0.5</c:v>
                </c:pt>
                <c:pt idx="6">
                  <c:v>#N/A</c:v>
                </c:pt>
                <c:pt idx="7">
                  <c:v>0.39</c:v>
                </c:pt>
                <c:pt idx="8">
                  <c:v>#N/A</c:v>
                </c:pt>
                <c:pt idx="9">
                  <c:v>0.72</c:v>
                </c:pt>
              </c:numCache>
            </c:numRef>
          </c:val>
          <c:extLst>
            <c:ext xmlns:c16="http://schemas.microsoft.com/office/drawing/2014/chart" uri="{C3380CC4-5D6E-409C-BE32-E72D297353CC}">
              <c16:uniqueId val="{00000006-A596-41C1-BF4C-B6124B8DA35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1.19</c:v>
                </c:pt>
                <c:pt idx="4">
                  <c:v>#N/A</c:v>
                </c:pt>
                <c:pt idx="5">
                  <c:v>2.08</c:v>
                </c:pt>
                <c:pt idx="6">
                  <c:v>#N/A</c:v>
                </c:pt>
                <c:pt idx="7">
                  <c:v>3.11</c:v>
                </c:pt>
                <c:pt idx="8">
                  <c:v>#N/A</c:v>
                </c:pt>
                <c:pt idx="9">
                  <c:v>3.67</c:v>
                </c:pt>
              </c:numCache>
            </c:numRef>
          </c:val>
          <c:extLst>
            <c:ext xmlns:c16="http://schemas.microsoft.com/office/drawing/2014/chart" uri="{C3380CC4-5D6E-409C-BE32-E72D297353CC}">
              <c16:uniqueId val="{00000007-A596-41C1-BF4C-B6124B8DA35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2.95</c:v>
                </c:pt>
                <c:pt idx="2">
                  <c:v>#N/A</c:v>
                </c:pt>
                <c:pt idx="3">
                  <c:v>3.52</c:v>
                </c:pt>
                <c:pt idx="4">
                  <c:v>#N/A</c:v>
                </c:pt>
                <c:pt idx="5">
                  <c:v>3.82</c:v>
                </c:pt>
                <c:pt idx="6">
                  <c:v>#N/A</c:v>
                </c:pt>
                <c:pt idx="7">
                  <c:v>8.93</c:v>
                </c:pt>
                <c:pt idx="8">
                  <c:v>#N/A</c:v>
                </c:pt>
                <c:pt idx="9">
                  <c:v>6.35</c:v>
                </c:pt>
              </c:numCache>
            </c:numRef>
          </c:val>
          <c:extLst>
            <c:ext xmlns:c16="http://schemas.microsoft.com/office/drawing/2014/chart" uri="{C3380CC4-5D6E-409C-BE32-E72D297353CC}">
              <c16:uniqueId val="{00000008-A596-41C1-BF4C-B6124B8DA35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16.46</c:v>
                </c:pt>
                <c:pt idx="2">
                  <c:v>#N/A</c:v>
                </c:pt>
                <c:pt idx="3">
                  <c:v>16.43</c:v>
                </c:pt>
                <c:pt idx="4">
                  <c:v>#N/A</c:v>
                </c:pt>
                <c:pt idx="5">
                  <c:v>15.1</c:v>
                </c:pt>
                <c:pt idx="6">
                  <c:v>#N/A</c:v>
                </c:pt>
                <c:pt idx="7">
                  <c:v>13.78</c:v>
                </c:pt>
                <c:pt idx="8">
                  <c:v>#N/A</c:v>
                </c:pt>
                <c:pt idx="9">
                  <c:v>13.58</c:v>
                </c:pt>
              </c:numCache>
            </c:numRef>
          </c:val>
          <c:extLst>
            <c:ext xmlns:c16="http://schemas.microsoft.com/office/drawing/2014/chart" uri="{C3380CC4-5D6E-409C-BE32-E72D297353CC}">
              <c16:uniqueId val="{00000009-A596-41C1-BF4C-B6124B8DA3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3446</c:v>
                </c:pt>
                <c:pt idx="5">
                  <c:v>3388</c:v>
                </c:pt>
                <c:pt idx="8">
                  <c:v>3372</c:v>
                </c:pt>
                <c:pt idx="11">
                  <c:v>3185</c:v>
                </c:pt>
                <c:pt idx="14">
                  <c:v>3140</c:v>
                </c:pt>
              </c:numCache>
            </c:numRef>
          </c:val>
          <c:extLst>
            <c:ext xmlns:c16="http://schemas.microsoft.com/office/drawing/2014/chart" uri="{C3380CC4-5D6E-409C-BE32-E72D297353CC}">
              <c16:uniqueId val="{00000000-6B17-4040-B1CD-9143B582AE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17-4040-B1CD-9143B582AE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17-4040-B1CD-9143B582AE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88</c:v>
                </c:pt>
                <c:pt idx="3">
                  <c:v>93</c:v>
                </c:pt>
                <c:pt idx="6">
                  <c:v>77</c:v>
                </c:pt>
                <c:pt idx="9">
                  <c:v>59</c:v>
                </c:pt>
                <c:pt idx="12">
                  <c:v>68</c:v>
                </c:pt>
              </c:numCache>
            </c:numRef>
          </c:val>
          <c:extLst>
            <c:ext xmlns:c16="http://schemas.microsoft.com/office/drawing/2014/chart" uri="{C3380CC4-5D6E-409C-BE32-E72D297353CC}">
              <c16:uniqueId val="{00000003-6B17-4040-B1CD-9143B582AE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1231</c:v>
                </c:pt>
                <c:pt idx="3">
                  <c:v>1148</c:v>
                </c:pt>
                <c:pt idx="6">
                  <c:v>1200</c:v>
                </c:pt>
                <c:pt idx="9">
                  <c:v>1208</c:v>
                </c:pt>
                <c:pt idx="12">
                  <c:v>1225</c:v>
                </c:pt>
              </c:numCache>
            </c:numRef>
          </c:val>
          <c:extLst>
            <c:ext xmlns:c16="http://schemas.microsoft.com/office/drawing/2014/chart" uri="{C3380CC4-5D6E-409C-BE32-E72D297353CC}">
              <c16:uniqueId val="{00000004-6B17-4040-B1CD-9143B582AE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17-4040-B1CD-9143B582AE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17-4040-B1CD-9143B582AE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4350</c:v>
                </c:pt>
                <c:pt idx="3">
                  <c:v>4236</c:v>
                </c:pt>
                <c:pt idx="6">
                  <c:v>4110</c:v>
                </c:pt>
                <c:pt idx="9">
                  <c:v>4139</c:v>
                </c:pt>
                <c:pt idx="12">
                  <c:v>4114</c:v>
                </c:pt>
              </c:numCache>
            </c:numRef>
          </c:val>
          <c:extLst>
            <c:ext xmlns:c16="http://schemas.microsoft.com/office/drawing/2014/chart" uri="{C3380CC4-5D6E-409C-BE32-E72D297353CC}">
              <c16:uniqueId val="{00000007-6B17-4040-B1CD-9143B582AE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2223</c:v>
                </c:pt>
                <c:pt idx="2">
                  <c:v>#N/A</c:v>
                </c:pt>
                <c:pt idx="3">
                  <c:v>#N/A</c:v>
                </c:pt>
                <c:pt idx="4">
                  <c:v>2089</c:v>
                </c:pt>
                <c:pt idx="5">
                  <c:v>#N/A</c:v>
                </c:pt>
                <c:pt idx="6">
                  <c:v>#N/A</c:v>
                </c:pt>
                <c:pt idx="7">
                  <c:v>2015</c:v>
                </c:pt>
                <c:pt idx="8">
                  <c:v>#N/A</c:v>
                </c:pt>
                <c:pt idx="9">
                  <c:v>#N/A</c:v>
                </c:pt>
                <c:pt idx="10">
                  <c:v>2221</c:v>
                </c:pt>
                <c:pt idx="11">
                  <c:v>#N/A</c:v>
                </c:pt>
                <c:pt idx="12">
                  <c:v>#N/A</c:v>
                </c:pt>
                <c:pt idx="13">
                  <c:v>2267</c:v>
                </c:pt>
                <c:pt idx="14">
                  <c:v>#N/A</c:v>
                </c:pt>
              </c:numCache>
            </c:numRef>
          </c:val>
          <c:smooth val="0"/>
          <c:extLst>
            <c:ext xmlns:c16="http://schemas.microsoft.com/office/drawing/2014/chart" uri="{C3380CC4-5D6E-409C-BE32-E72D297353CC}">
              <c16:uniqueId val="{00000008-6B17-4040-B1CD-9143B582AE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34465</c:v>
                </c:pt>
                <c:pt idx="5">
                  <c:v>33983</c:v>
                </c:pt>
                <c:pt idx="8">
                  <c:v>33203</c:v>
                </c:pt>
                <c:pt idx="11">
                  <c:v>32757</c:v>
                </c:pt>
                <c:pt idx="14">
                  <c:v>31553</c:v>
                </c:pt>
              </c:numCache>
            </c:numRef>
          </c:val>
          <c:extLst>
            <c:ext xmlns:c16="http://schemas.microsoft.com/office/drawing/2014/chart" uri="{C3380CC4-5D6E-409C-BE32-E72D297353CC}">
              <c16:uniqueId val="{00000000-240E-4E5E-AE4A-55244A968B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2161</c:v>
                </c:pt>
                <c:pt idx="5">
                  <c:v>3017</c:v>
                </c:pt>
                <c:pt idx="8">
                  <c:v>2479</c:v>
                </c:pt>
                <c:pt idx="11">
                  <c:v>2603</c:v>
                </c:pt>
                <c:pt idx="14">
                  <c:v>2531</c:v>
                </c:pt>
              </c:numCache>
            </c:numRef>
          </c:val>
          <c:extLst>
            <c:ext xmlns:c16="http://schemas.microsoft.com/office/drawing/2014/chart" uri="{C3380CC4-5D6E-409C-BE32-E72D297353CC}">
              <c16:uniqueId val="{00000001-240E-4E5E-AE4A-55244A968B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3284</c:v>
                </c:pt>
                <c:pt idx="5">
                  <c:v>3845</c:v>
                </c:pt>
                <c:pt idx="8">
                  <c:v>4829</c:v>
                </c:pt>
                <c:pt idx="11">
                  <c:v>6567</c:v>
                </c:pt>
                <c:pt idx="14">
                  <c:v>7417</c:v>
                </c:pt>
              </c:numCache>
            </c:numRef>
          </c:val>
          <c:extLst>
            <c:ext xmlns:c16="http://schemas.microsoft.com/office/drawing/2014/chart" uri="{C3380CC4-5D6E-409C-BE32-E72D297353CC}">
              <c16:uniqueId val="{00000002-240E-4E5E-AE4A-55244A968B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0E-4E5E-AE4A-55244A968B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0E-4E5E-AE4A-55244A968B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0E-4E5E-AE4A-55244A968B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3499</c:v>
                </c:pt>
                <c:pt idx="3">
                  <c:v>3635</c:v>
                </c:pt>
                <c:pt idx="6">
                  <c:v>3541</c:v>
                </c:pt>
                <c:pt idx="9">
                  <c:v>3464</c:v>
                </c:pt>
                <c:pt idx="12">
                  <c:v>3395</c:v>
                </c:pt>
              </c:numCache>
            </c:numRef>
          </c:val>
          <c:extLst>
            <c:ext xmlns:c16="http://schemas.microsoft.com/office/drawing/2014/chart" uri="{C3380CC4-5D6E-409C-BE32-E72D297353CC}">
              <c16:uniqueId val="{00000006-240E-4E5E-AE4A-55244A968B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974</c:v>
                </c:pt>
                <c:pt idx="3">
                  <c:v>198</c:v>
                </c:pt>
                <c:pt idx="6">
                  <c:v>168</c:v>
                </c:pt>
                <c:pt idx="9">
                  <c:v>164</c:v>
                </c:pt>
                <c:pt idx="12">
                  <c:v>201</c:v>
                </c:pt>
              </c:numCache>
            </c:numRef>
          </c:val>
          <c:extLst>
            <c:ext xmlns:c16="http://schemas.microsoft.com/office/drawing/2014/chart" uri="{C3380CC4-5D6E-409C-BE32-E72D297353CC}">
              <c16:uniqueId val="{00000007-240E-4E5E-AE4A-55244A968B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13390</c:v>
                </c:pt>
                <c:pt idx="3">
                  <c:v>10376</c:v>
                </c:pt>
                <c:pt idx="6">
                  <c:v>10497</c:v>
                </c:pt>
                <c:pt idx="9">
                  <c:v>10605</c:v>
                </c:pt>
                <c:pt idx="12">
                  <c:v>10497</c:v>
                </c:pt>
              </c:numCache>
            </c:numRef>
          </c:val>
          <c:extLst>
            <c:ext xmlns:c16="http://schemas.microsoft.com/office/drawing/2014/chart" uri="{C3380CC4-5D6E-409C-BE32-E72D297353CC}">
              <c16:uniqueId val="{00000008-240E-4E5E-AE4A-55244A968B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137</c:v>
                </c:pt>
                <c:pt idx="3">
                  <c:v>135</c:v>
                </c:pt>
                <c:pt idx="6">
                  <c:v>135</c:v>
                </c:pt>
                <c:pt idx="9">
                  <c:v>134</c:v>
                </c:pt>
                <c:pt idx="12">
                  <c:v>133</c:v>
                </c:pt>
              </c:numCache>
            </c:numRef>
          </c:val>
          <c:extLst>
            <c:ext xmlns:c16="http://schemas.microsoft.com/office/drawing/2014/chart" uri="{C3380CC4-5D6E-409C-BE32-E72D297353CC}">
              <c16:uniqueId val="{00000009-240E-4E5E-AE4A-55244A968B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41660</c:v>
                </c:pt>
                <c:pt idx="3">
                  <c:v>42121</c:v>
                </c:pt>
                <c:pt idx="6">
                  <c:v>40739</c:v>
                </c:pt>
                <c:pt idx="9">
                  <c:v>40388</c:v>
                </c:pt>
                <c:pt idx="12">
                  <c:v>39058</c:v>
                </c:pt>
              </c:numCache>
            </c:numRef>
          </c:val>
          <c:extLst>
            <c:ext xmlns:c16="http://schemas.microsoft.com/office/drawing/2014/chart" uri="{C3380CC4-5D6E-409C-BE32-E72D297353CC}">
              <c16:uniqueId val="{0000000A-240E-4E5E-AE4A-55244A968B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19752</c:v>
                </c:pt>
                <c:pt idx="2">
                  <c:v>#N/A</c:v>
                </c:pt>
                <c:pt idx="3">
                  <c:v>#N/A</c:v>
                </c:pt>
                <c:pt idx="4">
                  <c:v>15620</c:v>
                </c:pt>
                <c:pt idx="5">
                  <c:v>#N/A</c:v>
                </c:pt>
                <c:pt idx="6">
                  <c:v>#N/A</c:v>
                </c:pt>
                <c:pt idx="7">
                  <c:v>14568</c:v>
                </c:pt>
                <c:pt idx="8">
                  <c:v>#N/A</c:v>
                </c:pt>
                <c:pt idx="9">
                  <c:v>#N/A</c:v>
                </c:pt>
                <c:pt idx="10">
                  <c:v>12826</c:v>
                </c:pt>
                <c:pt idx="11">
                  <c:v>#N/A</c:v>
                </c:pt>
                <c:pt idx="12">
                  <c:v>#N/A</c:v>
                </c:pt>
                <c:pt idx="13">
                  <c:v>11782</c:v>
                </c:pt>
                <c:pt idx="14">
                  <c:v>#N/A</c:v>
                </c:pt>
              </c:numCache>
            </c:numRef>
          </c:val>
          <c:smooth val="0"/>
          <c:extLst>
            <c:ext xmlns:c16="http://schemas.microsoft.com/office/drawing/2014/chart" uri="{C3380CC4-5D6E-409C-BE32-E72D297353CC}">
              <c16:uniqueId val="{0000000B-240E-4E5E-AE4A-55244A968B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1319</c:v>
                </c:pt>
                <c:pt idx="1">
                  <c:v>1690</c:v>
                </c:pt>
                <c:pt idx="2">
                  <c:v>2610</c:v>
                </c:pt>
              </c:numCache>
            </c:numRef>
          </c:val>
          <c:extLst>
            <c:ext xmlns:c16="http://schemas.microsoft.com/office/drawing/2014/chart" uri="{C3380CC4-5D6E-409C-BE32-E72D297353CC}">
              <c16:uniqueId val="{00000000-6D6C-47AD-BD75-FF5BC2D2DC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349</c:v>
                </c:pt>
                <c:pt idx="2">
                  <c:v>348</c:v>
                </c:pt>
              </c:numCache>
            </c:numRef>
          </c:val>
          <c:extLst>
            <c:ext xmlns:c16="http://schemas.microsoft.com/office/drawing/2014/chart" uri="{C3380CC4-5D6E-409C-BE32-E72D297353CC}">
              <c16:uniqueId val="{00000001-6D6C-47AD-BD75-FF5BC2D2DC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2053</c:v>
                </c:pt>
                <c:pt idx="1">
                  <c:v>2953</c:v>
                </c:pt>
                <c:pt idx="2">
                  <c:v>2966</c:v>
                </c:pt>
              </c:numCache>
            </c:numRef>
          </c:val>
          <c:extLst>
            <c:ext xmlns:c16="http://schemas.microsoft.com/office/drawing/2014/chart" uri="{C3380CC4-5D6E-409C-BE32-E72D297353CC}">
              <c16:uniqueId val="{00000002-6D6C-47AD-BD75-FF5BC2D2DC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{927CE60B-F1E0-4962-AAE7-75AD49528E3D}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A0C-49E7-9E72-F8773A05DF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{9B0D0B41-2E15-457A-8FBE-DFD104D5B2D7}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0C-49E7-9E72-F8773A05DF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{F337E760-F3A0-45F9-96FB-A1C40EF72FBD}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0C-49E7-9E72-F8773A05DF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{4074205B-9E89-417C-B247-3E3CFC95BE4E}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0C-49E7-9E72-F8773A05DF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{B2B3544E-0188-4FFD-8481-1313D0C8808B}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0C-49E7-9E72-F8773A05DFD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{0F8FF0CD-7FB7-4435-BA2F-30C00EA8F98B}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A0C-49E7-9E72-F8773A05DFD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{C0359231-DB00-4287-A249-40B9B676B5E6}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A0C-49E7-9E72-F8773A05DFD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{19E4DF2D-31E4-4296-9615-E1329DC60AB7}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A0C-49E7-9E72-F8773A05DFD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{BFBE06A6-A9CD-4B91-B65D-1AD43102C91B}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A0C-49E7-9E72-F8773A05DF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58.7</c:v>
                </c:pt>
                <c:pt idx="16">
                  <c:v>60.3</c:v>
                </c:pt>
                <c:pt idx="24">
                  <c:v>61.9</c:v>
                </c:pt>
                <c:pt idx="32">
                  <c:v>63.1</c:v>
                </c:pt>
              </c:numCache>
            </c:numRef>
          </c:xVal>
          <c:yVal>
            <c:numRef>
              <c:f>公会計指標分析・財政指標組合せ分析表!$BP$51:$DC$51</c:f>
              <c:numCache>
                <c:formatCode>#,##0.0;"▲ "#,##0.0</c:formatCode>
                <c:ptCount val="40"/>
                <c:pt idx="0">
                  <c:v>126.7</c:v>
                </c:pt>
                <c:pt idx="8">
                  <c:v>100.3</c:v>
                </c:pt>
                <c:pt idx="16">
                  <c:v>89.9</c:v>
                </c:pt>
                <c:pt idx="24">
                  <c:v>75</c:v>
                </c:pt>
                <c:pt idx="32">
                  <c:v>70.2</c:v>
                </c:pt>
              </c:numCache>
            </c:numRef>
          </c:yVal>
          <c:smooth val="0"/>
          <c:extLst>
            <c:ext xmlns:c16="http://schemas.microsoft.com/office/drawing/2014/chart" uri="{C3380CC4-5D6E-409C-BE32-E72D297353CC}">
              <c16:uniqueId val="{00000009-3A0C-49E7-9E72-F8773A05DF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{2434AF9C-7AD0-43AF-989C-3C32B62F467D}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A0C-49E7-9E72-F8773A05DF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{F709975E-ABE7-4769-9FD3-5192C1B0D5BB}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0C-49E7-9E72-F8773A05DF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{F7806027-4AE1-4137-85E1-A762B201B413}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0C-49E7-9E72-F8773A05DF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{00560AA8-75F9-4FBC-9BA1-E5187F4A3BF7}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0C-49E7-9E72-F8773A05DF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{9D94943A-98E8-4F50-BEEA-71310560C81F}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0C-49E7-9E72-F8773A05DFD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{2FDE5A86-CE72-4D79-BB5D-A33BF7D2498A}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A0C-49E7-9E72-F8773A05DFD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{5F80A8F0-ABEF-4466-BADD-DBF8B676BA92}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A0C-49E7-9E72-F8773A05DFD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{D50A65D7-8F07-41B9-BF60-534CA6381E2B}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A0C-49E7-9E72-F8773A05DFD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{7FC000F6-8134-4E1A-845C-7D254B56ED44}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A0C-49E7-9E72-F8773A05DF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3A0C-49E7-9E72-F8773A05DFDF}"/>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{11398B94-AFE2-43C8-999A-F1257F4F3A30}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4B4-4285-BFFF-FB9C973906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{4874CA6F-D94C-4C53-B855-52B5C3083660}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B4-4285-BFFF-FB9C973906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{C19213E3-5872-4039-A7A5-608DB9BDA036}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B4-4285-BFFF-FB9C973906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{D91A8E5A-ACFA-4D34-A694-8AFFEDD55638}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B4-4285-BFFF-FB9C973906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{94738FE1-9182-4855-90EC-E611C0321A97}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B4-4285-BFFF-FB9C9739065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{DE6450BF-3891-43C4-B032-97E8DC4B48E5}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4B4-4285-BFFF-FB9C9739065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{4562D0D0-EDE2-48E9-AD3F-7140FFB9764C}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4B4-4285-BFFF-FB9C9739065A}"/>
                </c:ext>
              </c:extLst>
            </c:dLbl>
            <c:dLbl>
              <c:idx val="24"/>
              <c:layout>
                <c:manualLayout>
                  <c:x val="0"/>
                  <c:y val="8.5322215730179278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{2B429755-7E78-4927-8B3F-38BDEE2809A8}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4B4-4285-BFFF-FB9C9739065A}"/>
                </c:ext>
              </c:extLst>
            </c:dLbl>
            <c:dLbl>
              <c:idx val="32"/>
              <c:layout>
                <c:manualLayout>
                  <c:x val="0"/>
                  <c:y val="-8.5322215730180874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{F1A3D5F2-F00D-48DC-AB5F-97CC0CA835D6}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4B4-4285-BFFF-FB9C973906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13.8</c:v>
                </c:pt>
                <c:pt idx="16">
                  <c:v>13.3</c:v>
                </c:pt>
                <c:pt idx="24">
                  <c:v>12.9</c:v>
                </c:pt>
                <c:pt idx="32">
                  <c:v>12.9</c:v>
                </c:pt>
              </c:numCache>
            </c:numRef>
          </c:xVal>
          <c:yVal>
            <c:numRef>
              <c:f>公会計指標分析・財政指標組合せ分析表!$BP$73:$DC$73</c:f>
              <c:numCache>
                <c:formatCode>#,##0.0;"▲ "#,##0.0</c:formatCode>
                <c:ptCount val="40"/>
                <c:pt idx="0">
                  <c:v>126.7</c:v>
                </c:pt>
                <c:pt idx="8">
                  <c:v>100.3</c:v>
                </c:pt>
                <c:pt idx="16">
                  <c:v>89.9</c:v>
                </c:pt>
                <c:pt idx="24">
                  <c:v>75</c:v>
                </c:pt>
                <c:pt idx="32">
                  <c:v>70.2</c:v>
                </c:pt>
              </c:numCache>
            </c:numRef>
          </c:yVal>
          <c:smooth val="0"/>
          <c:extLst>
            <c:ext xmlns:c16="http://schemas.microsoft.com/office/drawing/2014/chart" uri="{C3380CC4-5D6E-409C-BE32-E72D297353CC}">
              <c16:uniqueId val="{00000009-64B4-4285-BFFF-FB9C973906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1244161750245818E-2"/>
                  <c:y val="-3.7746240000219193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{BAFD3271-9B11-4B41-9A86-39BF2A5E1D09}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4B4-4285-BFFF-FB9C973906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{E1146646-3593-4646-AC4A-7D3B937251F1}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B4-4285-BFFF-FB9C973906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{AEA64680-5B66-4B16-A0B8-04C8225E13AC}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B4-4285-BFFF-FB9C973906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{3CAFBC08-93D0-4B94-8013-4EC39AF3200F}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B4-4285-BFFF-FB9C973906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{EE588F9F-865A-4753-A066-CE1FD9AB7C93}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B4-4285-BFFF-FB9C9739065A}"/>
                </c:ext>
              </c:extLst>
            </c:dLbl>
            <c:dLbl>
              <c:idx val="8"/>
              <c:layout>
                <c:manualLayout>
                  <c:x val="-2.202417259394053E-2"/>
                  <c:y val="-5.951064006131897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{84180F18-397E-48B6-9368-1C968FC45F81}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4B4-4285-BFFF-FB9C9739065A}"/>
                </c:ext>
              </c:extLst>
            </c:dLbl>
            <c:dLbl>
              <c:idx val="16"/>
              <c:layout>
                <c:manualLayout>
                  <c:x val="-3.1570342725075584E-2"/>
                  <c:y val="-8.999340368941309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{4700F1EF-F21E-46C1-9811-E34FC08A0A94}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4B4-4285-BFFF-FB9C9739065A}"/>
                </c:ext>
              </c:extLst>
            </c:dLbl>
            <c:dLbl>
              <c:idx val="24"/>
              <c:layout>
                <c:manualLayout>
                  <c:x val="-2.2088068834486625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{2318155C-316B-4B4B-8D60-8E65F01B724A}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4B4-4285-BFFF-FB9C9739065A}"/>
                </c:ext>
              </c:extLst>
            </c:dLbl>
            <c:dLbl>
              <c:idx val="32"/>
              <c:layout>
                <c:manualLayout>
                  <c:x val="-4.1052616615664679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{A5AC113C-039D-454E-A542-A58636ABB5B2}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4B4-4285-BFFF-FB9C973906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64B4-4285-BFFF-FB9C9739065A}"/>
            </c:ext>
          </c:extLst>
        </c:ser>
        <c:dLbls>
          <c:showLegendKey val="0"/>
          <c:showVal val="1"/>
          <c:showCatName val="0"/>
          <c:showSerName val="0"/>
          <c:showPercent val="0"/>
          <c:showBubbleSize val="0"/>
        </c:dLbls>
        <c:axId val="84219776"/>
        <c:axId val="84234240"/>
      </c:scatterChart>
      <c:valAx>
        <c:axId val="84219776"/>
        <c:scaling>
          <c:orientation val="maxMin"/>
          <c:max val="1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F36F69A-4683-4B48-B110-40B42FCF9F4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23121DD-F5D7-4F98-98C3-231A8B911B1B}"/>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19EFAEA-1181-4480-9B41-D74F15839F2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F941C53-B00E-4128-83C8-0808DC23953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D9C028C-492F-451D-B848-873F13D095F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B4A5003-52D4-4862-8DC4-017D035B932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068E0FE-4120-47ED-9526-244FB483FC9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AD85188-7E3D-4B05-B6D7-5659373F4DC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C7D63EB-BEF4-4163-B8FE-D689BD8458E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7569294-EE5F-4200-B9F8-CE555570E00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87,090
86,002
224.80
45,719,882
44,320,264
1,254,800
19,645,837
39,057,553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A08508B-1D1F-477E-A5E2-FFEAD238DDDA}"/>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3F748C6-32BC-4F40-B6E2-D5CFDD65611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1B5501B-088F-4EDE-8FDC-CD845AB32FE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7028896-7F60-43AE-B28E-20C718BD348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208AE68-B2ED-4945-91C1-1654DB6FA0C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46CDA06-DFA7-4368-90D6-FA73FC4E6DA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EA057BF-5691-4F27-83D8-B952218B53D2}"/>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6DA358D-C5F6-4DA3-8FA7-57CE3477524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2F24348-C055-4515-AE6A-394438D74F4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D6BB814-B03F-4510-91C8-7C42AEF2271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1DCC3A6-754B-4939-AF3E-03CC23E3B6F4}"/>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DF49AC6-A4BF-4573-9B46-9DBE859E2954}"/>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C1384CB-4CA1-477A-8F99-43CF65FA3A1B}"/>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986525E-1B42-460A-8400-663DA194C97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046E171-0B7E-4B96-8E12-DD372A8E9E5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DE1C555-731C-4EF9-9DEC-ADEED8263D8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F6973F9-412B-44FB-B576-A87E87DBEEF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749CB22-A06D-4EFC-B9BF-ACA5C94D3DE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2207826-ECB4-49D9-AD2F-7FE33B4C10B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D581D4F-7C86-457F-B34D-55F9F0B0A74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884389E-9EB2-4A68-B0EC-D5D0C4FCD9C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6917362-47AE-4CDA-A6F1-251C2A593E8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FB612A0-741E-49A0-B931-CE6047FCA4F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6EBC384A-DF11-472E-B33A-F6CAD5EDE88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C928E49-0EAB-4042-8046-26E4C30EEAE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FF704FD-55A9-4542-88B4-66C5DBF0101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1138802-4DCB-4876-B88D-5EE0178E32BE}"/>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FF1B8A4-2628-444F-AF58-8E8DFED01CB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F676EFB-6A71-4B64-B734-9568C7E51F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AC2B714-5581-48F4-A6B5-84EA7AB4737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3ECB005-7932-4F0C-9AAF-27B2DD8F89A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91B569F-3372-4987-99CE-E11A2B195D8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6BCCA60-9201-4433-8041-BCDEB8CAE165}"/>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AA5AD5E-F0BD-420D-B785-F62C6DEA7E3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F73A900-6C42-41EC-85BE-FB712C2E813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93975FD-75BB-442D-98CE-7BB98332BD4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8316203-C251-4BAF-82BC-ACD6E0A9C2E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a:t>
          </a:r>
          <a:r>
            <a:rPr kumimoji="1" lang="en-US" altLang="ja-JP" sz="1300">
              <a:latin typeface="ＭＳ Ｐゴシック" panose="020B0600070205080204" pitchFamily="50" charset="-128"/>
              <a:ea typeface="ＭＳ Ｐゴシック" panose="020B0600070205080204" pitchFamily="50" charset="-128"/>
            </a:rPr>
            <a:t>0.58</a:t>
          </a:r>
          <a:r>
            <a:rPr kumimoji="1" lang="ja-JP" altLang="en-US" sz="1300">
              <a:latin typeface="ＭＳ Ｐゴシック" panose="020B0600070205080204" pitchFamily="50" charset="-128"/>
              <a:ea typeface="ＭＳ Ｐゴシック" panose="020B0600070205080204" pitchFamily="50" charset="-128"/>
            </a:rPr>
            <a:t>と全国平均の</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および京都府平均の</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をやや上回っているところではあるが、類似団体平均の</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からは下回っている。直近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今後も、緊急に必要な事業を峻別し、投資的経費を抑制するとともに、スクラップアンドビルドを実施し、財政基盤の強化に努める。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3C597F5-6547-4FD2-99CF-23CCEA2DE13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85EFA8DA-EAD1-47A6-ABD3-984B143B0E7C}"/>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481F7B02-BDB0-4CB4-8426-79286E525FBE}"/>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B29921AF-73C2-40BE-A5F7-E51FB903D635}"/>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120A5A82-29B5-4BF7-9BF6-30F54DB6AC1B}"/>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498FD136-FC27-4CD2-96E5-3A7FC3B345FB}"/>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6DEF65B9-9F61-41F6-9B3B-1E981E37B36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8093F35-83ED-48A6-88F7-4CEA436DF7DD}"/>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47677B46-110A-4D3F-BE6F-23969CDA0503}"/>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2B509A4D-D901-414B-B6E2-B041B3E68867}"/>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B0AC8CC7-3884-42CD-9E08-AE5F216D6AF6}"/>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E3DEE607-F20A-4477-9FA0-F8813BBC6E48}"/>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4A88189-4BCD-4674-A0E5-8F8E1AFE285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8EA48B6C-7432-4789-8BF1-72634C9F45E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EAA2D08-A60A-40B8-9B04-E61D0A675E05}"/>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64F20702-FE3D-4775-84BE-63B93FE50C73}"/>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93082736-A44B-4D99-9BBE-AF861D270F1C}"/>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46A617C4-1E4E-4017-A6B7-74DC19160D22}"/>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FF560D85-851F-4157-A85F-3C333AA9981A}"/>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8DD2954F-891E-49B6-B205-4603EE6D964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4D9050A9-DA8B-4FD1-9EA7-FA558A017EE2}"/>
            </a:ext>
          </a:extLst>
        </xdr:cNvPr>
        <xdr:cNvCxnSpPr/>
      </xdr:nvCxnSpPr>
      <xdr:spPr>
        <a:xfrm>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28A507DD-6A65-47A4-980C-310038CC2E1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3348CBBE-ED8B-4E37-BD4E-5CA0E0C10F23}"/>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BAB126D5-D483-4DE5-89D4-85D126AF8071}"/>
            </a:ext>
          </a:extLst>
        </xdr:cNvPr>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5123503D-6000-42DF-9012-C3803CADDA26}"/>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D7748875-AEFE-4436-889D-6D1149534331}"/>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7A684E4D-57B9-42BF-93B2-D32DFECD1B11}"/>
            </a:ext>
          </a:extLst>
        </xdr:cNvPr>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C1D5F2A7-37ED-48EA-B1F3-C91EB1A7B08C}"/>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395413CD-EE26-45AF-8E4C-CC90037574D7}"/>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9FC27536-2B35-4F81-A4DC-D9B542F51A19}"/>
            </a:ext>
          </a:extLst>
        </xdr:cNvPr>
        <xdr:cNvCxnSpPr/>
      </xdr:nvCxnSpPr>
      <xdr:spPr>
        <a:xfrm flipV="1">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D2A5D0CF-74E3-4ED7-BFE5-BB1921024C5B}"/>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95C963DA-C753-4C64-A357-A7B42C7760FA}"/>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E622172A-7FE4-47C0-9FA7-67A125FE6419}"/>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491B55AB-AE99-49A2-BF35-1B31446DF376}"/>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D284C1C-C4B5-4B55-9B3E-4EA022F2324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D1D5950-0235-4F41-9612-77D691F6F03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6BE563C-F819-4C62-ACFF-1980B3DE60F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FA9B764-7452-4541-983A-9DCEE13A26F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670149C-8FA2-4554-9CA7-47AFB7205AA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8F977537-E1B9-492D-9E9C-96C445A95178}"/>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B46D8152-53A7-47A2-96E7-D4924373B6E8}"/>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B500B8B6-B1FC-4B55-8264-55376B2FEF82}"/>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5AC63639-5940-4EDE-91B7-CD7FF52FB3A6}"/>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84F80D5D-F7CD-4485-ADF5-A15DFC37C6E5}"/>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4838C220-9B09-469B-89E0-341646FDE50D}"/>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24B95150-919E-45CF-B034-762C29311726}"/>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4FD5BCCE-4594-49BA-A071-05C072B8F6AD}"/>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a:extLst>
            <a:ext uri="{FF2B5EF4-FFF2-40B4-BE49-F238E27FC236}">
              <a16:creationId xmlns:a16="http://schemas.microsoft.com/office/drawing/2014/main" id="{AB2C1EF5-933A-48E7-B15D-78C3CCEA266A}"/>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a:extLst>
            <a:ext uri="{FF2B5EF4-FFF2-40B4-BE49-F238E27FC236}">
              <a16:creationId xmlns:a16="http://schemas.microsoft.com/office/drawing/2014/main" id="{41BD528D-3677-454F-B713-BEFCCB1E14AF}"/>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B9C5FDE4-C2E4-4479-8EE5-C3A510501F7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F8CDC5A2-0CE2-4EA7-9697-8A6EAC1DCB0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4CEF3DF0-5D3C-4BB5-B364-71183E541B14}"/>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9ADB2E9-E061-4163-881C-69F85CE928F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8CCEB58B-C745-4F97-B3E1-4ECC4B94690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78C6B2B3-8D9A-409F-99DD-8E430FC5144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4921AED8-769C-450F-8AC3-70EE7C455CF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7EC281FF-ED79-4FB0-9F9D-0871DA27932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CF7C3C1B-CCB0-407F-9CEC-BC4414C9C4C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870D1780-827C-4B30-A751-59723671BFC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5F57BE57-6999-44ED-A343-D01D7A445B21}"/>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6E1DD59B-6D95-4FEC-A479-80B1B17094E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AC5DE2D6-0D40-4243-85E1-76934CF5B73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将来的な財政見通しに基づき、人件費や繰出金など経常経費の徹底した削減を図ってきたところであるが、補助費の増加等の要因により、類似団体平均や全国平均を上回っている。</a:t>
          </a:r>
        </a:p>
        <a:p>
          <a:r>
            <a:rPr kumimoji="1" lang="ja-JP" altLang="en-US" sz="1300">
              <a:latin typeface="ＭＳ Ｐゴシック" panose="020B0600070205080204" pitchFamily="50" charset="-128"/>
              <a:ea typeface="ＭＳ Ｐゴシック" panose="020B0600070205080204" pitchFamily="50" charset="-128"/>
            </a:rPr>
            <a:t>　前年度比較すると臨時財政対策債の減少により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％悪化しており、今後さらに経常経費の削減を図るとともに、事業見直しを行うことで健全な財政運営を進め、財政構造の弾力性の確保に努める。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F8FBDA3A-6880-42C2-A436-DE323860EF3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CF3D2464-6F95-4326-878C-22AA28B5E40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DCAC1E63-938C-4917-894E-20634287C1A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6B225BCD-2F19-4909-9F0F-641F3A8FB668}"/>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633855A7-3BB5-40E4-838E-15B3F515364A}"/>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F2A4FE6C-1045-458B-BA7B-676A49BADB51}"/>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8C420E5A-049D-461D-8608-CE95B7D4E5B7}"/>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FD04E3DE-D2E5-4FFE-BCF9-4F545BE11744}"/>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14F4110D-ECCB-4D3C-BCE3-6336BFC84696}"/>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EC390148-224B-450F-BE21-0BDB6A76F727}"/>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80FF8213-EFEF-4E19-A4FC-DC61EA43122B}"/>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1A244DF7-D681-4FED-80B9-F279DDA8EFD6}"/>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1C744F0F-FBAB-4D10-87E9-BBF6C4C32229}"/>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3A55C565-6334-4EDE-BAB9-58E606854513}"/>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281C0476-AC6B-4ED9-8607-12E42829F0B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2E9F40AD-7023-4341-BEEC-46403413687C}"/>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93B875C0-9E51-49F6-819B-2F30C36E3ED1}"/>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51524DC4-49FC-4B48-B432-7CD8F63AEE2C}"/>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43C1096F-3193-499C-B601-C1E8BFC8788D}"/>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51765073-27D3-49F5-892F-1A79492A9F4B}"/>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710439DD-F93E-431B-8E3B-4804F325404B}"/>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64</xdr:row>
      <xdr:rowOff>143933</xdr:rowOff>
    </xdr:to>
    <xdr:cxnSp macro="">
      <xdr:nvCxnSpPr>
        <xdr:cNvPr id="132" name="直線コネクタ 131">
          <a:extLst>
            <a:ext uri="{FF2B5EF4-FFF2-40B4-BE49-F238E27FC236}">
              <a16:creationId xmlns:a16="http://schemas.microsoft.com/office/drawing/2014/main" id="{26C1D002-A566-4DAF-BDA2-6BD6C0F444B5}"/>
            </a:ext>
          </a:extLst>
        </xdr:cNvPr>
        <xdr:cNvCxnSpPr/>
      </xdr:nvCxnSpPr>
      <xdr:spPr>
        <a:xfrm>
          <a:off x="4114800" y="10746740"/>
          <a:ext cx="8382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6DF1DD9F-3394-4AB7-8D09-5E9640E50D2F}"/>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B689265B-D7F2-4FD4-A85F-7FF9E885D00E}"/>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65</xdr:row>
      <xdr:rowOff>4656</xdr:rowOff>
    </xdr:to>
    <xdr:cxnSp macro="">
      <xdr:nvCxnSpPr>
        <xdr:cNvPr id="135" name="直線コネクタ 134">
          <a:extLst>
            <a:ext uri="{FF2B5EF4-FFF2-40B4-BE49-F238E27FC236}">
              <a16:creationId xmlns:a16="http://schemas.microsoft.com/office/drawing/2014/main" id="{A925A30A-2865-417A-9EBF-C17026BC3A2E}"/>
            </a:ext>
          </a:extLst>
        </xdr:cNvPr>
        <xdr:cNvCxnSpPr/>
      </xdr:nvCxnSpPr>
      <xdr:spPr>
        <a:xfrm flipV="1">
          <a:off x="3225800" y="10746740"/>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246D195-F474-4E47-BE15-95EAF4B22EED}"/>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9B388BA6-52AD-43D8-B729-DADB1CE81C86}"/>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101177</xdr:rowOff>
    </xdr:to>
    <xdr:cxnSp macro="">
      <xdr:nvCxnSpPr>
        <xdr:cNvPr id="138" name="直線コネクタ 137">
          <a:extLst>
            <a:ext uri="{FF2B5EF4-FFF2-40B4-BE49-F238E27FC236}">
              <a16:creationId xmlns:a16="http://schemas.microsoft.com/office/drawing/2014/main" id="{5502B283-6476-46A3-9D91-FA8BB2A56594}"/>
            </a:ext>
          </a:extLst>
        </xdr:cNvPr>
        <xdr:cNvCxnSpPr/>
      </xdr:nvCxnSpPr>
      <xdr:spPr>
        <a:xfrm flipV="1">
          <a:off x="2336800" y="111489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E0394B43-7B91-484F-B81C-939CC0E925EC}"/>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998CD6BE-FBBD-4D8A-B878-2EE432DD624D}"/>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101177</xdr:rowOff>
    </xdr:from>
    <xdr:to>
      <xdr:col>11</xdr:col>
      <xdr:colOff>31750</xdr:colOff>
      <xdr:row>65</xdr:row>
      <xdr:rowOff>165523</xdr:rowOff>
    </xdr:to>
    <xdr:cxnSp macro="">
      <xdr:nvCxnSpPr>
        <xdr:cNvPr id="141" name="直線コネクタ 140">
          <a:extLst>
            <a:ext uri="{FF2B5EF4-FFF2-40B4-BE49-F238E27FC236}">
              <a16:creationId xmlns:a16="http://schemas.microsoft.com/office/drawing/2014/main" id="{C013367D-7F72-4513-BA7B-8504D7B64753}"/>
            </a:ext>
          </a:extLst>
        </xdr:cNvPr>
        <xdr:cNvCxnSpPr/>
      </xdr:nvCxnSpPr>
      <xdr:spPr>
        <a:xfrm flipV="1">
          <a:off x="1447800" y="112454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6425CC18-F3C8-4A37-BACF-CF8B54C14999}"/>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C4D78CF-F72B-4C8C-9A2E-CF1398159E6F}"/>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AAC74C06-18CB-43ED-9107-3113062FE69D}"/>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C5B7C819-5A7C-44A6-8F72-8F661A116467}"/>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0D93E0C-57A4-4BAB-874A-537E6D194E4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FB8B2F4-0D03-4726-93AD-B4EA22B47AE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D470BD4-9186-446B-8A28-A1217BF711D6}"/>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D6D2A41-B3F2-423A-B2F6-C0F6219DE4F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F45A1C21-1FD2-4D98-8F39-CBFC32F34E2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51" name="楕円 150">
          <a:extLst>
            <a:ext uri="{FF2B5EF4-FFF2-40B4-BE49-F238E27FC236}">
              <a16:creationId xmlns:a16="http://schemas.microsoft.com/office/drawing/2014/main" id="{386F4EB4-42DD-4E02-A81B-3AEE8501F6BC}"/>
            </a:ext>
          </a:extLst>
        </xdr:cNvPr>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2" name="財政構造の弾力性該当値テキスト">
          <a:extLst>
            <a:ext uri="{FF2B5EF4-FFF2-40B4-BE49-F238E27FC236}">
              <a16:creationId xmlns:a16="http://schemas.microsoft.com/office/drawing/2014/main" id="{41742241-F7A3-4812-8FE5-30179A119B42}"/>
            </a:ext>
          </a:extLst>
        </xdr:cNvPr>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3" name="楕円 152">
          <a:extLst>
            <a:ext uri="{FF2B5EF4-FFF2-40B4-BE49-F238E27FC236}">
              <a16:creationId xmlns:a16="http://schemas.microsoft.com/office/drawing/2014/main" id="{A9268ECB-1839-45A6-BF22-5B707C64748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4" name="テキスト ボックス 153">
          <a:extLst>
            <a:ext uri="{FF2B5EF4-FFF2-40B4-BE49-F238E27FC236}">
              <a16:creationId xmlns:a16="http://schemas.microsoft.com/office/drawing/2014/main" id="{15B08BD8-B021-4FEF-A3F7-E2256582739B}"/>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5" name="楕円 154">
          <a:extLst>
            <a:ext uri="{FF2B5EF4-FFF2-40B4-BE49-F238E27FC236}">
              <a16:creationId xmlns:a16="http://schemas.microsoft.com/office/drawing/2014/main" id="{C0503302-1125-456E-BFD8-6D13ADB25CEC}"/>
            </a:ext>
          </a:extLst>
        </xdr:cNvPr>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6" name="テキスト ボックス 155">
          <a:extLst>
            <a:ext uri="{FF2B5EF4-FFF2-40B4-BE49-F238E27FC236}">
              <a16:creationId xmlns:a16="http://schemas.microsoft.com/office/drawing/2014/main" id="{DEA10A94-71BA-40C0-B35A-91B8F537F15A}"/>
            </a:ext>
          </a:extLst>
        </xdr:cNvPr>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50377</xdr:rowOff>
    </xdr:from>
    <xdr:to>
      <xdr:col>11</xdr:col>
      <xdr:colOff>82550</xdr:colOff>
      <xdr:row>65</xdr:row>
      <xdr:rowOff>151977</xdr:rowOff>
    </xdr:to>
    <xdr:sp macro="" textlink="">
      <xdr:nvSpPr>
        <xdr:cNvPr id="157" name="楕円 156">
          <a:extLst>
            <a:ext uri="{FF2B5EF4-FFF2-40B4-BE49-F238E27FC236}">
              <a16:creationId xmlns:a16="http://schemas.microsoft.com/office/drawing/2014/main" id="{9A5E7B8E-DB37-464C-A638-6922C8AE9C1D}"/>
            </a:ext>
          </a:extLst>
        </xdr:cNvPr>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136754</xdr:rowOff>
    </xdr:from>
    <xdr:ext cx="762000" cy="259045"/>
    <xdr:sp macro="" textlink="">
      <xdr:nvSpPr>
        <xdr:cNvPr id="158" name="テキスト ボックス 157">
          <a:extLst>
            <a:ext uri="{FF2B5EF4-FFF2-40B4-BE49-F238E27FC236}">
              <a16:creationId xmlns:a16="http://schemas.microsoft.com/office/drawing/2014/main" id="{F742EA90-14D8-4619-AAD9-7628070654A0}"/>
            </a:ext>
          </a:extLst>
        </xdr:cNvPr>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59" name="楕円 158">
          <a:extLst>
            <a:ext uri="{FF2B5EF4-FFF2-40B4-BE49-F238E27FC236}">
              <a16:creationId xmlns:a16="http://schemas.microsoft.com/office/drawing/2014/main" id="{B653FE7C-F62F-4DF8-B0F4-F6163F1527CC}"/>
            </a:ext>
          </a:extLst>
        </xdr:cNvPr>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0" name="テキスト ボックス 159">
          <a:extLst>
            <a:ext uri="{FF2B5EF4-FFF2-40B4-BE49-F238E27FC236}">
              <a16:creationId xmlns:a16="http://schemas.microsoft.com/office/drawing/2014/main" id="{02A4F9C1-EB40-4F6D-B034-A8EE7BB14E23}"/>
            </a:ext>
          </a:extLst>
        </xdr:cNvPr>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45DEEA41-6C84-421A-91A7-6E4ED998DCC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E8729D56-B8D2-4BFC-8EB6-F8D57058AB6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FF90613E-ACCB-4902-98FE-2B271CB52298}"/>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34847FB5-FF23-4707-8CBD-B91A09BCB38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F37FB7EF-B5EE-491D-BEBC-901E7171263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73825BB5-FAB5-43D8-9717-D3C2F40B8D2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6C13DD6F-58D7-4A34-9972-2AED4710C2C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F94A16A5-A6B8-4739-AC9A-FDCDEF024DD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CD27309C-47B0-43AF-B4EF-93AD30F7154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82F5629F-48FD-4BAC-8688-C74C580AFC0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86FD3AE9-303C-42F4-A781-4AC9B0212954}"/>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BB59A850-D005-4894-B018-750CA76CC84D}"/>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228846E1-E33E-4D75-B3D8-440FED64AEB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全国平均、京都府平均と比較しても下回っている。</a:t>
          </a:r>
        </a:p>
        <a:p>
          <a:r>
            <a:rPr kumimoji="1" lang="ja-JP" altLang="en-US" sz="1300">
              <a:latin typeface="ＭＳ Ｐゴシック" panose="020B0600070205080204" pitchFamily="50" charset="-128"/>
              <a:ea typeface="ＭＳ Ｐゴシック" panose="020B0600070205080204" pitchFamily="50" charset="-128"/>
            </a:rPr>
            <a:t>　前年度と比較して増加している要因は、ふるさと納税が増加したことにより、関連経費（物件費）が増加したためである。</a:t>
          </a:r>
        </a:p>
        <a:p>
          <a:r>
            <a:rPr kumimoji="1" lang="ja-JP" altLang="en-US" sz="1300">
              <a:latin typeface="ＭＳ Ｐゴシック" panose="020B0600070205080204" pitchFamily="50" charset="-128"/>
              <a:ea typeface="ＭＳ Ｐゴシック" panose="020B0600070205080204" pitchFamily="50" charset="-128"/>
            </a:rPr>
            <a:t>　今後、各公共施設の経年劣化に伴う修繕料等の増加が予想されるため、物件費等の経常的経費をさらに見直す必要がある。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89930CFC-AFA8-4603-8222-52F3A382E9F5}"/>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7CF1E94-FBF4-40C5-A2B4-51571759177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83B31099-BAA4-49F1-9BB9-7F3C830869E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487E861A-AF7A-47A0-92B2-EE7E8C6A719A}"/>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67CD306B-7CB8-406A-AA18-8EB449ABD10A}"/>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6326E3F1-DAE8-4D19-A66E-42B698992B54}"/>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6D74DC85-CDE8-42A3-BFE9-A51822946A59}"/>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725C7B1B-3412-4D3B-B86D-A13888A2802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17689656-CA79-4ED6-A3B1-1C0CF2691CDF}"/>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8B3C5C94-9EC7-432D-B2A1-4EFBDCF8AA2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A33D541A-3D95-4D37-A26E-27F2870046FA}"/>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5EF8FA0E-6A94-43C8-A1D4-C8AC5FF2EFF8}"/>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65C40213-E96B-43D1-906B-595A6051B508}"/>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9E610A43-C9D4-4BFF-AFD3-95C40E1EF561}"/>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45BD5832-9E83-4062-B8A8-5B363CB21B3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C672753B-DAF1-4CDA-ACBA-2AE97E1584B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9971E915-6696-4324-B682-993F4ECFDC5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BC9D3EA6-32F3-46AC-A695-8FA2C066F86E}"/>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BF545A3C-4107-49EF-B603-2AF907C23F68}"/>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C7040BC9-8122-4DC6-AD9F-E2C1A109D59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2F413230-1B2D-421D-A613-0A7139E8914E}"/>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AE87F674-DDB9-4D5C-817D-6CAFC6CEA0C6}"/>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D842B211-2E77-4918-AAFB-72FC8C3A1C5B}"/>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35291</xdr:rowOff>
    </xdr:from>
    <xdr:to>
      <xdr:col>23</xdr:col>
      <xdr:colOff>133350</xdr:colOff>
      <xdr:row>83</xdr:row>
      <xdr:rowOff>131248</xdr:rowOff>
    </xdr:to>
    <xdr:cxnSp macro="">
      <xdr:nvCxnSpPr>
        <xdr:cNvPr id="197" name="直線コネクタ 196">
          <a:extLst>
            <a:ext uri="{FF2B5EF4-FFF2-40B4-BE49-F238E27FC236}">
              <a16:creationId xmlns:a16="http://schemas.microsoft.com/office/drawing/2014/main" id="{5582EBFA-38A3-4032-BAED-0C4DB9006296}"/>
            </a:ext>
          </a:extLst>
        </xdr:cNvPr>
        <xdr:cNvCxnSpPr/>
      </xdr:nvCxnSpPr>
      <xdr:spPr>
        <a:xfrm>
          <a:off x="4114800" y="14265641"/>
          <a:ext cx="838200" cy="9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70DAB6E7-6A0E-4518-AC84-B33AC49CAFF3}"/>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D258AFB7-A1E8-4BCC-9DD2-895FF8368AFD}"/>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85838</xdr:rowOff>
    </xdr:from>
    <xdr:to>
      <xdr:col>19</xdr:col>
      <xdr:colOff>133350</xdr:colOff>
      <xdr:row>83</xdr:row>
      <xdr:rowOff>35291</xdr:rowOff>
    </xdr:to>
    <xdr:cxnSp macro="">
      <xdr:nvCxnSpPr>
        <xdr:cNvPr id="200" name="直線コネクタ 199">
          <a:extLst>
            <a:ext uri="{FF2B5EF4-FFF2-40B4-BE49-F238E27FC236}">
              <a16:creationId xmlns:a16="http://schemas.microsoft.com/office/drawing/2014/main" id="{350C056A-2729-4B7F-ACBE-2D58FD40C828}"/>
            </a:ext>
          </a:extLst>
        </xdr:cNvPr>
        <xdr:cNvCxnSpPr/>
      </xdr:nvCxnSpPr>
      <xdr:spPr>
        <a:xfrm>
          <a:off x="3225800" y="14144738"/>
          <a:ext cx="889000" cy="12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DDE7C341-A80F-49A0-89D4-691962F0453D}"/>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17B7C3A0-BFE2-43A9-8796-E7FDE35F87CD}"/>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40187</xdr:rowOff>
    </xdr:from>
    <xdr:to>
      <xdr:col>15</xdr:col>
      <xdr:colOff>82550</xdr:colOff>
      <xdr:row>82</xdr:row>
      <xdr:rowOff>85838</xdr:rowOff>
    </xdr:to>
    <xdr:cxnSp macro="">
      <xdr:nvCxnSpPr>
        <xdr:cNvPr id="203" name="直線コネクタ 202">
          <a:extLst>
            <a:ext uri="{FF2B5EF4-FFF2-40B4-BE49-F238E27FC236}">
              <a16:creationId xmlns:a16="http://schemas.microsoft.com/office/drawing/2014/main" id="{151206FA-902E-4BDA-BAC9-A8098C270FC4}"/>
            </a:ext>
          </a:extLst>
        </xdr:cNvPr>
        <xdr:cNvCxnSpPr/>
      </xdr:nvCxnSpPr>
      <xdr:spPr>
        <a:xfrm>
          <a:off x="2336800" y="13927637"/>
          <a:ext cx="889000" cy="21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93D59FBF-7BEC-4C83-AA06-F1AF0D4ECAC6}"/>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6FF8C016-A5ED-430A-AF71-F88ED25769E5}"/>
            </a:ext>
          </a:extLst>
        </xdr:cNvPr>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145681</xdr:rowOff>
    </xdr:from>
    <xdr:to>
      <xdr:col>11</xdr:col>
      <xdr:colOff>31750</xdr:colOff>
      <xdr:row>81</xdr:row>
      <xdr:rowOff>40187</xdr:rowOff>
    </xdr:to>
    <xdr:cxnSp macro="">
      <xdr:nvCxnSpPr>
        <xdr:cNvPr id="206" name="直線コネクタ 205">
          <a:extLst>
            <a:ext uri="{FF2B5EF4-FFF2-40B4-BE49-F238E27FC236}">
              <a16:creationId xmlns:a16="http://schemas.microsoft.com/office/drawing/2014/main" id="{49C780BE-F1C5-4CE5-BF77-DE063F2D91DF}"/>
            </a:ext>
          </a:extLst>
        </xdr:cNvPr>
        <xdr:cNvCxnSpPr/>
      </xdr:nvCxnSpPr>
      <xdr:spPr>
        <a:xfrm>
          <a:off x="1447800" y="13861681"/>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DB30CBEE-EB49-42EC-9A1E-9B65C4672F0D}"/>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3E961F66-38AC-4583-B26F-160FDD725CF6}"/>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AEEBA39D-19E3-4DDC-B07B-D193746AD73C}"/>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6F7AACF0-CB3E-4DD7-87F9-6EA1868C78F6}"/>
            </a:ext>
          </a:extLst>
        </xdr:cNvPr>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E8C6FC7-464D-4B73-AF35-EAFFBF5FBA9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78939AEE-7B3F-4B8A-A6CF-6E7DAB53106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185F5E0E-CADB-49EA-91BE-D40FBCC1251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74FF85FA-F102-4625-ADB5-AE7A7EF759B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D4338C8B-F13A-41D1-B437-15F00DF78199}"/>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80448</xdr:rowOff>
    </xdr:from>
    <xdr:to>
      <xdr:col>23</xdr:col>
      <xdr:colOff>184150</xdr:colOff>
      <xdr:row>84</xdr:row>
      <xdr:rowOff>10598</xdr:rowOff>
    </xdr:to>
    <xdr:sp macro="" textlink="">
      <xdr:nvSpPr>
        <xdr:cNvPr id="216" name="楕円 215">
          <a:extLst>
            <a:ext uri="{FF2B5EF4-FFF2-40B4-BE49-F238E27FC236}">
              <a16:creationId xmlns:a16="http://schemas.microsoft.com/office/drawing/2014/main" id="{3ACD647B-81CD-47A5-B3E7-8B1CC87AC16B}"/>
            </a:ext>
          </a:extLst>
        </xdr:cNvPr>
        <xdr:cNvSpPr/>
      </xdr:nvSpPr>
      <xdr:spPr>
        <a:xfrm>
          <a:off x="4902200" y="1431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52525</xdr:rowOff>
    </xdr:from>
    <xdr:ext cx="762000" cy="259045"/>
    <xdr:sp macro="" textlink="">
      <xdr:nvSpPr>
        <xdr:cNvPr id="217" name="人件費・物件費等の状況該当値テキスト">
          <a:extLst>
            <a:ext uri="{FF2B5EF4-FFF2-40B4-BE49-F238E27FC236}">
              <a16:creationId xmlns:a16="http://schemas.microsoft.com/office/drawing/2014/main" id="{63215CDC-B564-4A00-83E8-65845DB5CE9A}"/>
            </a:ext>
          </a:extLst>
        </xdr:cNvPr>
        <xdr:cNvSpPr txBox="1"/>
      </xdr:nvSpPr>
      <xdr:spPr>
        <a:xfrm>
          <a:off x="5041900" y="142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155941</xdr:rowOff>
    </xdr:from>
    <xdr:to>
      <xdr:col>19</xdr:col>
      <xdr:colOff>184150</xdr:colOff>
      <xdr:row>83</xdr:row>
      <xdr:rowOff>86091</xdr:rowOff>
    </xdr:to>
    <xdr:sp macro="" textlink="">
      <xdr:nvSpPr>
        <xdr:cNvPr id="218" name="楕円 217">
          <a:extLst>
            <a:ext uri="{FF2B5EF4-FFF2-40B4-BE49-F238E27FC236}">
              <a16:creationId xmlns:a16="http://schemas.microsoft.com/office/drawing/2014/main" id="{9A7D4991-FFA3-401B-A277-A23DEEB2AAEC}"/>
            </a:ext>
          </a:extLst>
        </xdr:cNvPr>
        <xdr:cNvSpPr/>
      </xdr:nvSpPr>
      <xdr:spPr>
        <a:xfrm>
          <a:off x="4064000" y="1421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70868</xdr:rowOff>
    </xdr:from>
    <xdr:ext cx="736600" cy="259045"/>
    <xdr:sp macro="" textlink="">
      <xdr:nvSpPr>
        <xdr:cNvPr id="219" name="テキスト ボックス 218">
          <a:extLst>
            <a:ext uri="{FF2B5EF4-FFF2-40B4-BE49-F238E27FC236}">
              <a16:creationId xmlns:a16="http://schemas.microsoft.com/office/drawing/2014/main" id="{1ACF8155-CC4C-463D-B2B7-DF0E60B06D93}"/>
            </a:ext>
          </a:extLst>
        </xdr:cNvPr>
        <xdr:cNvSpPr txBox="1"/>
      </xdr:nvSpPr>
      <xdr:spPr>
        <a:xfrm>
          <a:off x="3733800" y="14301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35038</xdr:rowOff>
    </xdr:from>
    <xdr:to>
      <xdr:col>15</xdr:col>
      <xdr:colOff>133350</xdr:colOff>
      <xdr:row>82</xdr:row>
      <xdr:rowOff>136638</xdr:rowOff>
    </xdr:to>
    <xdr:sp macro="" textlink="">
      <xdr:nvSpPr>
        <xdr:cNvPr id="220" name="楕円 219">
          <a:extLst>
            <a:ext uri="{FF2B5EF4-FFF2-40B4-BE49-F238E27FC236}">
              <a16:creationId xmlns:a16="http://schemas.microsoft.com/office/drawing/2014/main" id="{7644CC18-123A-44EA-81A3-6627D9F9B64B}"/>
            </a:ext>
          </a:extLst>
        </xdr:cNvPr>
        <xdr:cNvSpPr/>
      </xdr:nvSpPr>
      <xdr:spPr>
        <a:xfrm>
          <a:off x="3175000" y="1409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121415</xdr:rowOff>
    </xdr:from>
    <xdr:ext cx="762000" cy="259045"/>
    <xdr:sp macro="" textlink="">
      <xdr:nvSpPr>
        <xdr:cNvPr id="221" name="テキスト ボックス 220">
          <a:extLst>
            <a:ext uri="{FF2B5EF4-FFF2-40B4-BE49-F238E27FC236}">
              <a16:creationId xmlns:a16="http://schemas.microsoft.com/office/drawing/2014/main" id="{E60B2CE1-EE0E-48CE-ACCE-1416DDB2635E}"/>
            </a:ext>
          </a:extLst>
        </xdr:cNvPr>
        <xdr:cNvSpPr txBox="1"/>
      </xdr:nvSpPr>
      <xdr:spPr>
        <a:xfrm>
          <a:off x="2844800" y="141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160837</xdr:rowOff>
    </xdr:from>
    <xdr:to>
      <xdr:col>11</xdr:col>
      <xdr:colOff>82550</xdr:colOff>
      <xdr:row>81</xdr:row>
      <xdr:rowOff>90987</xdr:rowOff>
    </xdr:to>
    <xdr:sp macro="" textlink="">
      <xdr:nvSpPr>
        <xdr:cNvPr id="222" name="楕円 221">
          <a:extLst>
            <a:ext uri="{FF2B5EF4-FFF2-40B4-BE49-F238E27FC236}">
              <a16:creationId xmlns:a16="http://schemas.microsoft.com/office/drawing/2014/main" id="{599F4A76-F816-44CC-A908-7738B45D36CC}"/>
            </a:ext>
          </a:extLst>
        </xdr:cNvPr>
        <xdr:cNvSpPr/>
      </xdr:nvSpPr>
      <xdr:spPr>
        <a:xfrm>
          <a:off x="2286000" y="1387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101164</xdr:rowOff>
    </xdr:from>
    <xdr:ext cx="762000" cy="259045"/>
    <xdr:sp macro="" textlink="">
      <xdr:nvSpPr>
        <xdr:cNvPr id="223" name="テキスト ボックス 222">
          <a:extLst>
            <a:ext uri="{FF2B5EF4-FFF2-40B4-BE49-F238E27FC236}">
              <a16:creationId xmlns:a16="http://schemas.microsoft.com/office/drawing/2014/main" id="{C6C1A5C9-C2F8-4131-B851-8514C912A1B1}"/>
            </a:ext>
          </a:extLst>
        </xdr:cNvPr>
        <xdr:cNvSpPr txBox="1"/>
      </xdr:nvSpPr>
      <xdr:spPr>
        <a:xfrm>
          <a:off x="1955800" y="1364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94881</xdr:rowOff>
    </xdr:from>
    <xdr:to>
      <xdr:col>7</xdr:col>
      <xdr:colOff>31750</xdr:colOff>
      <xdr:row>81</xdr:row>
      <xdr:rowOff>25031</xdr:rowOff>
    </xdr:to>
    <xdr:sp macro="" textlink="">
      <xdr:nvSpPr>
        <xdr:cNvPr id="224" name="楕円 223">
          <a:extLst>
            <a:ext uri="{FF2B5EF4-FFF2-40B4-BE49-F238E27FC236}">
              <a16:creationId xmlns:a16="http://schemas.microsoft.com/office/drawing/2014/main" id="{FA82F028-44D2-49EB-A605-BF66AE21568C}"/>
            </a:ext>
          </a:extLst>
        </xdr:cNvPr>
        <xdr:cNvSpPr/>
      </xdr:nvSpPr>
      <xdr:spPr>
        <a:xfrm>
          <a:off x="1397000" y="1381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35208</xdr:rowOff>
    </xdr:from>
    <xdr:ext cx="762000" cy="259045"/>
    <xdr:sp macro="" textlink="">
      <xdr:nvSpPr>
        <xdr:cNvPr id="225" name="テキスト ボックス 224">
          <a:extLst>
            <a:ext uri="{FF2B5EF4-FFF2-40B4-BE49-F238E27FC236}">
              <a16:creationId xmlns:a16="http://schemas.microsoft.com/office/drawing/2014/main" id="{B1D3E848-0D1E-48FF-9682-4E04522279DE}"/>
            </a:ext>
          </a:extLst>
        </xdr:cNvPr>
        <xdr:cNvSpPr txBox="1"/>
      </xdr:nvSpPr>
      <xdr:spPr>
        <a:xfrm>
          <a:off x="1066800" y="1357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4C056BD7-A016-4E31-9826-1FF3F01929D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CB942964-0624-4554-BA90-90D5207AA89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DEC15B78-81E0-4815-94D0-AF38140704B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B893B2A3-22EE-4015-A631-63D21CB1464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374387DE-C25C-4B06-813C-E44E8C6550B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394D37B6-9DE2-4784-B99E-401D55CDA3B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F7C84A55-9AF1-4F6D-B5A2-57D4B196CF4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11E8CE8F-4028-4A40-876E-0DBB46FE4AB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E03C5EF2-BC5B-428E-9CDB-1B1D29B18B3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F6BA8CA4-F75F-4B0C-AED1-DF3357658A9A}"/>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76576012-E70F-4E0C-9369-E1A7160AAC0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9B4BDE2B-DF67-40F9-952B-6BB693F6D57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79BE0690-5689-421F-9F5A-3FBD9423E2C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は、類似団体平均</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を上回っているが、全国市平均</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と比較すると概ね同水準にあると言える。今後も、より一層、給与の適正化に努める。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F5866B2F-1DAE-4004-873C-A1C10C8533D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E853EB3D-5292-4B9C-A580-65BE2B54D49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4486455C-076D-43B2-91DA-BF3EF4597464}"/>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EF273945-A684-4A6F-996A-F6CDE0DCEEB1}"/>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1D963C26-AB92-490B-A0B2-A766F2C4E09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57CF0EE3-B70A-4774-A875-4F68A286AD95}"/>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4510091F-85AD-490C-8F4C-E847861B405F}"/>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B65AA3C9-A11C-4AB7-8BBE-EE5820831A94}"/>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4C9B0E13-F9A1-4AC7-92E2-906B4AB2F73C}"/>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A4A26C-1B59-4D62-9496-428AA70B998E}"/>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25151BE7-1F38-4F3C-976D-0F901D92AD3C}"/>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8BE288A-3C2B-4C02-BA8D-8A906928D71F}"/>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EF82D2F1-3E04-4736-BFF9-0A75C76DAAA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8064694A-CA10-4B88-ADBF-CFFEBFC659A9}"/>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FA72EF66-E6AD-4AA0-AAFE-FC734D9DBB8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1AA13104-1713-478C-B190-D5CB98029A8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DBAAC024-06F3-473F-BD4E-F46971994B7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F7BA99BA-05BC-44FE-A937-89407B02B9CD}"/>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F898063-265C-4082-95F8-09A816E207DF}"/>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702C6EC3-F1EB-49C8-AAB8-957483EB70A2}"/>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21D74F5B-108F-42E8-89D2-4CB64EF7CF9E}"/>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E10FB998-6408-4AEA-9EA7-ADBAA202ACE6}"/>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102507</xdr:rowOff>
    </xdr:to>
    <xdr:cxnSp macro="">
      <xdr:nvCxnSpPr>
        <xdr:cNvPr id="261" name="直線コネクタ 260">
          <a:extLst>
            <a:ext uri="{FF2B5EF4-FFF2-40B4-BE49-F238E27FC236}">
              <a16:creationId xmlns:a16="http://schemas.microsoft.com/office/drawing/2014/main" id="{BC33177A-EE0B-4F4C-8456-086F2CF5107C}"/>
            </a:ext>
          </a:extLst>
        </xdr:cNvPr>
        <xdr:cNvCxnSpPr/>
      </xdr:nvCxnSpPr>
      <xdr:spPr>
        <a:xfrm>
          <a:off x="16179800" y="149669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5A324073-5A5C-494D-AE00-D1E4DACDED5F}"/>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1F2EA674-EB94-465C-BA5B-8BF81216914E}"/>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68036</xdr:rowOff>
    </xdr:to>
    <xdr:cxnSp macro="">
      <xdr:nvCxnSpPr>
        <xdr:cNvPr id="264" name="直線コネクタ 263">
          <a:extLst>
            <a:ext uri="{FF2B5EF4-FFF2-40B4-BE49-F238E27FC236}">
              <a16:creationId xmlns:a16="http://schemas.microsoft.com/office/drawing/2014/main" id="{C6A3E7D7-3AE3-4A8C-AA93-F13885791CEB}"/>
            </a:ext>
          </a:extLst>
        </xdr:cNvPr>
        <xdr:cNvCxnSpPr/>
      </xdr:nvCxnSpPr>
      <xdr:spPr>
        <a:xfrm flipV="1">
          <a:off x="15290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56CE323-659C-4E52-861C-2BA8E826C0E6}"/>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3CB8ACC1-F7EB-4C42-9A90-7D84F449A71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68036</xdr:rowOff>
    </xdr:to>
    <xdr:cxnSp macro="">
      <xdr:nvCxnSpPr>
        <xdr:cNvPr id="267" name="直線コネクタ 266">
          <a:extLst>
            <a:ext uri="{FF2B5EF4-FFF2-40B4-BE49-F238E27FC236}">
              <a16:creationId xmlns:a16="http://schemas.microsoft.com/office/drawing/2014/main" id="{E93D4B8D-6371-4693-B0B3-AA92CB4FE53C}"/>
            </a:ext>
          </a:extLst>
        </xdr:cNvPr>
        <xdr:cNvCxnSpPr/>
      </xdr:nvCxnSpPr>
      <xdr:spPr>
        <a:xfrm>
          <a:off x="14401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69B9B5B7-26A9-43A6-94D5-AE97E3BB8A66}"/>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BA1AAFB9-515A-49A4-9500-A29264B14B53}"/>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70" name="直線コネクタ 269">
          <a:extLst>
            <a:ext uri="{FF2B5EF4-FFF2-40B4-BE49-F238E27FC236}">
              <a16:creationId xmlns:a16="http://schemas.microsoft.com/office/drawing/2014/main" id="{9747881F-2EFB-4A2A-811E-2E8921E65E3C}"/>
            </a:ext>
          </a:extLst>
        </xdr:cNvPr>
        <xdr:cNvCxnSpPr/>
      </xdr:nvCxnSpPr>
      <xdr:spPr>
        <a:xfrm>
          <a:off x="13512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8C326789-3F33-4802-9D86-60B20DCE319E}"/>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9F63D825-7BC2-455F-BCE6-345398FEB079}"/>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BE1E045-F0BB-4152-B6B7-B20B279E7616}"/>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BEEA4327-B895-4C31-83BF-03831002E6B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959DD17-E628-4143-AA59-44801743F8D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879493A5-623A-48F8-A371-949EDA765EE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923B2A4E-7E15-4C21-8A67-BDD8733282D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3F9DA467-07DA-4310-96B2-6D3A0F976E7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D7E950DA-03AC-49E6-88DC-C65AC52846E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80" name="楕円 279">
          <a:extLst>
            <a:ext uri="{FF2B5EF4-FFF2-40B4-BE49-F238E27FC236}">
              <a16:creationId xmlns:a16="http://schemas.microsoft.com/office/drawing/2014/main" id="{A3199336-F629-4FC8-9DFA-1B439CEF8C52}"/>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81" name="給与水準   （国との比較）該当値テキスト">
          <a:extLst>
            <a:ext uri="{FF2B5EF4-FFF2-40B4-BE49-F238E27FC236}">
              <a16:creationId xmlns:a16="http://schemas.microsoft.com/office/drawing/2014/main" id="{12E1C4CB-52D6-4FF1-8EB1-ECB5298DCC2B}"/>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a:extLst>
            <a:ext uri="{FF2B5EF4-FFF2-40B4-BE49-F238E27FC236}">
              <a16:creationId xmlns:a16="http://schemas.microsoft.com/office/drawing/2014/main" id="{958A13EF-CB17-4E88-B5F7-2408E08A9426}"/>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a:extLst>
            <a:ext uri="{FF2B5EF4-FFF2-40B4-BE49-F238E27FC236}">
              <a16:creationId xmlns:a16="http://schemas.microsoft.com/office/drawing/2014/main" id="{5BB3666E-4EA2-40B3-942A-C3220ACB3E67}"/>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4" name="楕円 283">
          <a:extLst>
            <a:ext uri="{FF2B5EF4-FFF2-40B4-BE49-F238E27FC236}">
              <a16:creationId xmlns:a16="http://schemas.microsoft.com/office/drawing/2014/main" id="{62A05DBD-137D-46D6-9959-C825780ABF8C}"/>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D52DEBBC-F37A-40A0-9F77-42CCAED6C886}"/>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6" name="楕円 285">
          <a:extLst>
            <a:ext uri="{FF2B5EF4-FFF2-40B4-BE49-F238E27FC236}">
              <a16:creationId xmlns:a16="http://schemas.microsoft.com/office/drawing/2014/main" id="{FA2EFDC5-CE08-4B69-A465-179E4FBA219C}"/>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E1D96BF5-21F3-4BC4-9D6E-2C54883F9178}"/>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8" name="楕円 287">
          <a:extLst>
            <a:ext uri="{FF2B5EF4-FFF2-40B4-BE49-F238E27FC236}">
              <a16:creationId xmlns:a16="http://schemas.microsoft.com/office/drawing/2014/main" id="{14D0BF21-68E5-4C81-82B5-558748335D44}"/>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9" name="テキスト ボックス 288">
          <a:extLst>
            <a:ext uri="{FF2B5EF4-FFF2-40B4-BE49-F238E27FC236}">
              <a16:creationId xmlns:a16="http://schemas.microsoft.com/office/drawing/2014/main" id="{CA028124-F5B9-48E2-BBD7-7E7AC97AE8B7}"/>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C24E2C82-ED8E-44F2-BFED-3C344D702D0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17D36069-7B46-478E-82FE-22026B5DE758}"/>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60EF2409-A0EF-48AC-AFB3-307BCD41733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8DC2C6AE-E3C9-4AFA-B6AC-780A8CEED38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42BEFB00-588F-4BCA-AE45-3AAF4A31EDB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B5F86843-A8E8-455B-B532-DA635810711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181D2EE8-7971-4638-ADFA-BDD0A6D42E8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15EC80B1-8C54-4EA3-849B-29C0AD3FA58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B4C75C9B-4405-49E4-931C-99245CC6B1E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E2F6D8F8-9652-4CD4-B5CD-CD8320E872A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15AC5590-1B57-4E6F-A34C-5172A503F81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3EF85E1-4753-4EAD-80BF-4F08BA81EAE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72D05FEF-4CEA-4789-BEDC-602337E833A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京都府平均のいずれと比較しても下回っている。これは、毎年、事務事業の見直しなどを行うとともに、職員の定数管理の適切な推進と、スリムで強靭な組織・人員体制の構築を図ってきた成果である。</a:t>
          </a:r>
        </a:p>
        <a:p>
          <a:r>
            <a:rPr kumimoji="1" lang="ja-JP" altLang="en-US" sz="1300">
              <a:latin typeface="ＭＳ Ｐゴシック" panose="020B0600070205080204" pitchFamily="50" charset="-128"/>
              <a:ea typeface="ＭＳ Ｐゴシック" panose="020B0600070205080204" pitchFamily="50" charset="-128"/>
            </a:rPr>
            <a:t>　今後も、事業・組織の見直し等により、さらなる職員数の適正化に取り組む。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FFBB8342-7A1C-4ACB-8D17-84ACBC5C9D8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F86DD2BE-2D18-4C3A-9C03-F4CD3A2C013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3C8F5694-48DB-4A5C-9B23-540FDC82A36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CEB9FAB4-6DDC-404D-B949-6F22CECA22E4}"/>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FD545E67-2887-44BC-9CE8-D63DB93629C6}"/>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C2B9F726-E53B-47CB-9CFA-72D550A0F53A}"/>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77DBAEF1-9899-4401-BCE2-38EA5D5A3BB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28391ABE-F015-4936-932C-9B2EC3BF1E11}"/>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95916965-466B-4C64-BE65-47D50E62D2CB}"/>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9333322E-7455-4FCD-8589-B8CBE5E07C71}"/>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5BAD884-23BB-4016-B90B-F64BFE326551}"/>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632BF41D-5E2A-4DFE-A1EC-92D1D90163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E0E21571-2DDB-4D48-B223-5EADC065F72E}"/>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BAD59DCF-20C1-4F9C-83CB-41FEF0860C2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A9CC3E1B-848E-4F99-A540-4B4C73BBED5A}"/>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9B82CB58-C0B3-4BA1-AEE4-4CF143BA25C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1E5CC46C-8C7A-4C18-BDD7-4D39646B2AC7}"/>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F5E25CAF-0948-44D1-B662-922E5533C598}"/>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881CCCD7-4D5B-45E5-966A-120B7E16457E}"/>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F65FB9FB-9640-4C28-B5B2-C8F7B3635A7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DCEF821C-02D5-4FC1-8FFA-5FF258A22977}"/>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170180</xdr:rowOff>
    </xdr:from>
    <xdr:to>
      <xdr:col>81</xdr:col>
      <xdr:colOff>44450</xdr:colOff>
      <xdr:row>61</xdr:row>
      <xdr:rowOff>741</xdr:rowOff>
    </xdr:to>
    <xdr:cxnSp macro="">
      <xdr:nvCxnSpPr>
        <xdr:cNvPr id="324" name="直線コネクタ 323">
          <a:extLst>
            <a:ext uri="{FF2B5EF4-FFF2-40B4-BE49-F238E27FC236}">
              <a16:creationId xmlns:a16="http://schemas.microsoft.com/office/drawing/2014/main" id="{53DE4039-0A0A-40E1-94D3-AF4C60CCBAF4}"/>
            </a:ext>
          </a:extLst>
        </xdr:cNvPr>
        <xdr:cNvCxnSpPr/>
      </xdr:nvCxnSpPr>
      <xdr:spPr>
        <a:xfrm flipV="1">
          <a:off x="16179800" y="1045718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40B2BF90-62C9-4FC3-A7E6-07D421DFC6B8}"/>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64DC7019-839D-4C24-8CDB-8C8A5EAFD8EC}"/>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168169</xdr:rowOff>
    </xdr:from>
    <xdr:to>
      <xdr:col>77</xdr:col>
      <xdr:colOff>44450</xdr:colOff>
      <xdr:row>61</xdr:row>
      <xdr:rowOff>741</xdr:rowOff>
    </xdr:to>
    <xdr:cxnSp macro="">
      <xdr:nvCxnSpPr>
        <xdr:cNvPr id="327" name="直線コネクタ 326">
          <a:extLst>
            <a:ext uri="{FF2B5EF4-FFF2-40B4-BE49-F238E27FC236}">
              <a16:creationId xmlns:a16="http://schemas.microsoft.com/office/drawing/2014/main" id="{C64C052F-89D7-446D-BD07-2D057A6F504B}"/>
            </a:ext>
          </a:extLst>
        </xdr:cNvPr>
        <xdr:cNvCxnSpPr/>
      </xdr:nvCxnSpPr>
      <xdr:spPr>
        <a:xfrm>
          <a:off x="15290800" y="1045516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9B2F7AE5-957E-47A9-B86F-DC9E4D30DDB5}"/>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72D81612-19A9-4F7D-BC02-C926BBBAB03B}"/>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166158</xdr:rowOff>
    </xdr:from>
    <xdr:to>
      <xdr:col>72</xdr:col>
      <xdr:colOff>203200</xdr:colOff>
      <xdr:row>60</xdr:row>
      <xdr:rowOff>168169</xdr:rowOff>
    </xdr:to>
    <xdr:cxnSp macro="">
      <xdr:nvCxnSpPr>
        <xdr:cNvPr id="330" name="直線コネクタ 329">
          <a:extLst>
            <a:ext uri="{FF2B5EF4-FFF2-40B4-BE49-F238E27FC236}">
              <a16:creationId xmlns:a16="http://schemas.microsoft.com/office/drawing/2014/main" id="{4DB1728D-586B-4E85-8880-4BBF2C6C0FE0}"/>
            </a:ext>
          </a:extLst>
        </xdr:cNvPr>
        <xdr:cNvCxnSpPr/>
      </xdr:nvCxnSpPr>
      <xdr:spPr>
        <a:xfrm>
          <a:off x="14401800" y="1045315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90752D00-F0B0-4120-A469-CFF74D49B762}"/>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E604E79B-C60B-4882-8DF0-C221B7E2602A}"/>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152082</xdr:rowOff>
    </xdr:from>
    <xdr:to>
      <xdr:col>68</xdr:col>
      <xdr:colOff>152400</xdr:colOff>
      <xdr:row>60</xdr:row>
      <xdr:rowOff>166158</xdr:rowOff>
    </xdr:to>
    <xdr:cxnSp macro="">
      <xdr:nvCxnSpPr>
        <xdr:cNvPr id="333" name="直線コネクタ 332">
          <a:extLst>
            <a:ext uri="{FF2B5EF4-FFF2-40B4-BE49-F238E27FC236}">
              <a16:creationId xmlns:a16="http://schemas.microsoft.com/office/drawing/2014/main" id="{CB10B89B-460C-475C-944C-7CD4008A63AF}"/>
            </a:ext>
          </a:extLst>
        </xdr:cNvPr>
        <xdr:cNvCxnSpPr/>
      </xdr:nvCxnSpPr>
      <xdr:spPr>
        <a:xfrm>
          <a:off x="13512800" y="1043908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57F5BB2C-DEE2-4382-889D-3A43A8BC16E1}"/>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BDD9AEE9-65B2-452F-8EE6-BA6B46829898}"/>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DFFB87CB-534C-4104-BF3A-ED7901C3806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C51A5264-FD14-416E-B395-0E0C4134AC81}"/>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A40ABC3-27F1-4B28-9A73-F141CD007327}"/>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884006B-9120-43A4-9901-8BFDAAD61B6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C1815D22-0032-4DEA-B9B4-957AB723443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34D2F16D-AF89-4865-89E3-8586A57B4A9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BAD0257D-70DA-4720-825B-C34035F1DDE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43" name="楕円 342">
          <a:extLst>
            <a:ext uri="{FF2B5EF4-FFF2-40B4-BE49-F238E27FC236}">
              <a16:creationId xmlns:a16="http://schemas.microsoft.com/office/drawing/2014/main" id="{ED9E1A84-0593-4C81-9714-6422A34C2FFB}"/>
            </a:ext>
          </a:extLst>
        </xdr:cNvPr>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135907</xdr:rowOff>
    </xdr:from>
    <xdr:ext cx="762000" cy="259045"/>
    <xdr:sp macro="" textlink="">
      <xdr:nvSpPr>
        <xdr:cNvPr id="344" name="定員管理の状況該当値テキスト">
          <a:extLst>
            <a:ext uri="{FF2B5EF4-FFF2-40B4-BE49-F238E27FC236}">
              <a16:creationId xmlns:a16="http://schemas.microsoft.com/office/drawing/2014/main" id="{39A8E971-F363-472B-B8A3-CA49E434E3BD}"/>
            </a:ext>
          </a:extLst>
        </xdr:cNvPr>
        <xdr:cNvSpPr txBox="1"/>
      </xdr:nvSpPr>
      <xdr:spPr>
        <a:xfrm>
          <a:off x="17106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121391</xdr:rowOff>
    </xdr:from>
    <xdr:to>
      <xdr:col>77</xdr:col>
      <xdr:colOff>95250</xdr:colOff>
      <xdr:row>61</xdr:row>
      <xdr:rowOff>51541</xdr:rowOff>
    </xdr:to>
    <xdr:sp macro="" textlink="">
      <xdr:nvSpPr>
        <xdr:cNvPr id="345" name="楕円 344">
          <a:extLst>
            <a:ext uri="{FF2B5EF4-FFF2-40B4-BE49-F238E27FC236}">
              <a16:creationId xmlns:a16="http://schemas.microsoft.com/office/drawing/2014/main" id="{2E7AC7B4-B7BB-4B88-8BB6-DF05F9026A9D}"/>
            </a:ext>
          </a:extLst>
        </xdr:cNvPr>
        <xdr:cNvSpPr/>
      </xdr:nvSpPr>
      <xdr:spPr>
        <a:xfrm>
          <a:off x="16129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61718</xdr:rowOff>
    </xdr:from>
    <xdr:ext cx="736600" cy="259045"/>
    <xdr:sp macro="" textlink="">
      <xdr:nvSpPr>
        <xdr:cNvPr id="346" name="テキスト ボックス 345">
          <a:extLst>
            <a:ext uri="{FF2B5EF4-FFF2-40B4-BE49-F238E27FC236}">
              <a16:creationId xmlns:a16="http://schemas.microsoft.com/office/drawing/2014/main" id="{98FA5B19-B563-4A17-8FF9-D038B7A00803}"/>
            </a:ext>
          </a:extLst>
        </xdr:cNvPr>
        <xdr:cNvSpPr txBox="1"/>
      </xdr:nvSpPr>
      <xdr:spPr>
        <a:xfrm>
          <a:off x="15798800" y="10177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117369</xdr:rowOff>
    </xdr:from>
    <xdr:to>
      <xdr:col>73</xdr:col>
      <xdr:colOff>44450</xdr:colOff>
      <xdr:row>61</xdr:row>
      <xdr:rowOff>47519</xdr:rowOff>
    </xdr:to>
    <xdr:sp macro="" textlink="">
      <xdr:nvSpPr>
        <xdr:cNvPr id="347" name="楕円 346">
          <a:extLst>
            <a:ext uri="{FF2B5EF4-FFF2-40B4-BE49-F238E27FC236}">
              <a16:creationId xmlns:a16="http://schemas.microsoft.com/office/drawing/2014/main" id="{C4804E81-E524-4DC8-9776-E9AD5B7C6C09}"/>
            </a:ext>
          </a:extLst>
        </xdr:cNvPr>
        <xdr:cNvSpPr/>
      </xdr:nvSpPr>
      <xdr:spPr>
        <a:xfrm>
          <a:off x="15240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48" name="テキスト ボックス 347">
          <a:extLst>
            <a:ext uri="{FF2B5EF4-FFF2-40B4-BE49-F238E27FC236}">
              <a16:creationId xmlns:a16="http://schemas.microsoft.com/office/drawing/2014/main" id="{6F94C63F-3E41-4DBD-A762-1FCC95D24CFC}"/>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115358</xdr:rowOff>
    </xdr:from>
    <xdr:to>
      <xdr:col>68</xdr:col>
      <xdr:colOff>203200</xdr:colOff>
      <xdr:row>61</xdr:row>
      <xdr:rowOff>45508</xdr:rowOff>
    </xdr:to>
    <xdr:sp macro="" textlink="">
      <xdr:nvSpPr>
        <xdr:cNvPr id="349" name="楕円 348">
          <a:extLst>
            <a:ext uri="{FF2B5EF4-FFF2-40B4-BE49-F238E27FC236}">
              <a16:creationId xmlns:a16="http://schemas.microsoft.com/office/drawing/2014/main" id="{1C8F7678-9E7C-4D24-81C5-732C96D9BDDE}"/>
            </a:ext>
          </a:extLst>
        </xdr:cNvPr>
        <xdr:cNvSpPr/>
      </xdr:nvSpPr>
      <xdr:spPr>
        <a:xfrm>
          <a:off x="14351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55685</xdr:rowOff>
    </xdr:from>
    <xdr:ext cx="762000" cy="259045"/>
    <xdr:sp macro="" textlink="">
      <xdr:nvSpPr>
        <xdr:cNvPr id="350" name="テキスト ボックス 349">
          <a:extLst>
            <a:ext uri="{FF2B5EF4-FFF2-40B4-BE49-F238E27FC236}">
              <a16:creationId xmlns:a16="http://schemas.microsoft.com/office/drawing/2014/main" id="{EBCDCCEA-A3BD-4E61-AC26-B58051C7EA7B}"/>
            </a:ext>
          </a:extLst>
        </xdr:cNvPr>
        <xdr:cNvSpPr txBox="1"/>
      </xdr:nvSpPr>
      <xdr:spPr>
        <a:xfrm>
          <a:off x="14020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51" name="楕円 350">
          <a:extLst>
            <a:ext uri="{FF2B5EF4-FFF2-40B4-BE49-F238E27FC236}">
              <a16:creationId xmlns:a16="http://schemas.microsoft.com/office/drawing/2014/main" id="{F4AF5C06-6C7F-4874-9F0B-3F73F691B994}"/>
            </a:ext>
          </a:extLst>
        </xdr:cNvPr>
        <xdr:cNvSpPr/>
      </xdr:nvSpPr>
      <xdr:spPr>
        <a:xfrm>
          <a:off x="13462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52" name="テキスト ボックス 351">
          <a:extLst>
            <a:ext uri="{FF2B5EF4-FFF2-40B4-BE49-F238E27FC236}">
              <a16:creationId xmlns:a16="http://schemas.microsoft.com/office/drawing/2014/main" id="{938DA290-704C-4B94-B1AB-BCB38D95CB01}"/>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F04E9EAB-F078-4A6D-87C8-042603A8EAD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95EA9DC8-36D0-4DBA-B61F-938AABC4D17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C418C773-EED4-4011-A129-B408D990DF6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48947930-4D76-4F41-876B-7B46D3C4DD1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C9D97179-E533-42C0-B4DC-3172A109C122}"/>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9F001769-628E-4A52-85E5-4AFDFEB808A8}"/>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F1B6A065-C261-40C1-9A3E-7B8EDAA6278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61DD11CC-69A7-46AF-8AEA-0E3B659437C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9E348725-B9F5-4044-B266-4A459E07938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4CA305C8-95F5-4F1E-9CE3-CDB99D9A097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FA7990C8-5AF8-4B15-ADE7-9A7A036D31C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D0C5003-D5A0-4588-86CB-493F1D89195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36852DBE-7A30-4273-8B76-B30FDD008BBD}"/>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類似団体平均、全国平均、京都府平均のいずれと比較しても上回っている。公債費の減等により、実質公債費比率は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か年平均では、前年度と同率であったが、単年度比較では、臨時財政対策債等の減少により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今後も実質公債費比率の改善を図るため、新たな市債発行額が償還額を上回らないよう抑制に努める。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B560713C-26AD-40A3-B8DB-90D9CA3B176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C883C6A7-F00C-43E9-B131-2BF19A62A4A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FB2055B2-3F82-4C1D-BEFA-9D397824D89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49980F17-BF01-46DD-9D80-BEFD0F87FF39}"/>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E769315B-53C6-4856-B604-4880A6BF9BE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A00D78D9-8B4F-4B78-835C-E45AAEF64166}"/>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7AF09F20-9ACB-4D09-ACE8-AF8E1203A5D8}"/>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811A73CC-D018-49C8-B372-6CA6A8F0DA99}"/>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78A15529-E066-4542-BAC3-C34E6AA22CDB}"/>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E3C98F96-2526-4A8D-AD88-846C5AEDD545}"/>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D902EC00-7DC4-479A-B2EF-75F9466E23E3}"/>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407DBDEF-CE85-4D32-BFF9-2776BAF7145F}"/>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82C57B4B-916B-4C5B-81AC-D84F57D1170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3896F736-219C-4A61-AFC6-D670B562F6F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8868DEE9-A226-4C4F-A407-4043064FF763}"/>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D3B5FB24-E0AD-4556-8158-3BD3E365F942}"/>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EEE6286F-0AF9-4BDC-8800-8D2D24468141}"/>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89E1035E-E702-4986-B1FD-49A1C9C644B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5E91E872-C6A8-46F3-BB67-5977B4B6B1F3}"/>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76623</xdr:rowOff>
    </xdr:from>
    <xdr:to>
      <xdr:col>81</xdr:col>
      <xdr:colOff>44450</xdr:colOff>
      <xdr:row>44</xdr:row>
      <xdr:rowOff>76623</xdr:rowOff>
    </xdr:to>
    <xdr:cxnSp macro="">
      <xdr:nvCxnSpPr>
        <xdr:cNvPr id="385" name="直線コネクタ 384">
          <a:extLst>
            <a:ext uri="{FF2B5EF4-FFF2-40B4-BE49-F238E27FC236}">
              <a16:creationId xmlns:a16="http://schemas.microsoft.com/office/drawing/2014/main" id="{14F2A923-E793-4628-9D57-D6363113AD0B}"/>
            </a:ext>
          </a:extLst>
        </xdr:cNvPr>
        <xdr:cNvCxnSpPr/>
      </xdr:nvCxnSpPr>
      <xdr:spPr>
        <a:xfrm>
          <a:off x="16179800" y="7620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3AEB8A0D-DBC4-4207-B9D3-DBFBCFE3A9C6}"/>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41D66732-858A-4CCE-B325-DC019FE2513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76623</xdr:rowOff>
    </xdr:from>
    <xdr:to>
      <xdr:col>77</xdr:col>
      <xdr:colOff>44450</xdr:colOff>
      <xdr:row>44</xdr:row>
      <xdr:rowOff>108796</xdr:rowOff>
    </xdr:to>
    <xdr:cxnSp macro="">
      <xdr:nvCxnSpPr>
        <xdr:cNvPr id="388" name="直線コネクタ 387">
          <a:extLst>
            <a:ext uri="{FF2B5EF4-FFF2-40B4-BE49-F238E27FC236}">
              <a16:creationId xmlns:a16="http://schemas.microsoft.com/office/drawing/2014/main" id="{5481B2D3-0A61-4916-AA71-2C0F007298DF}"/>
            </a:ext>
          </a:extLst>
        </xdr:cNvPr>
        <xdr:cNvCxnSpPr/>
      </xdr:nvCxnSpPr>
      <xdr:spPr>
        <a:xfrm flipV="1">
          <a:off x="15290800" y="76204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BCF9296D-503D-4A07-BE30-316D2AEBB3E7}"/>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F46D40E4-D288-43FF-B5E7-F3951435B20E}"/>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108796</xdr:rowOff>
    </xdr:from>
    <xdr:to>
      <xdr:col>72</xdr:col>
      <xdr:colOff>203200</xdr:colOff>
      <xdr:row>44</xdr:row>
      <xdr:rowOff>149013</xdr:rowOff>
    </xdr:to>
    <xdr:cxnSp macro="">
      <xdr:nvCxnSpPr>
        <xdr:cNvPr id="391" name="直線コネクタ 390">
          <a:extLst>
            <a:ext uri="{FF2B5EF4-FFF2-40B4-BE49-F238E27FC236}">
              <a16:creationId xmlns:a16="http://schemas.microsoft.com/office/drawing/2014/main" id="{351D39BE-9BC4-408B-8128-8986DB549332}"/>
            </a:ext>
          </a:extLst>
        </xdr:cNvPr>
        <xdr:cNvCxnSpPr/>
      </xdr:nvCxnSpPr>
      <xdr:spPr>
        <a:xfrm flipV="1">
          <a:off x="14401800" y="76525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8609E679-81F7-4A19-888A-2066E0B7225F}"/>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a:extLst>
            <a:ext uri="{FF2B5EF4-FFF2-40B4-BE49-F238E27FC236}">
              <a16:creationId xmlns:a16="http://schemas.microsoft.com/office/drawing/2014/main" id="{C905DFC8-EE69-4775-B0C4-22AF4C0B3432}"/>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44</xdr:row>
      <xdr:rowOff>149013</xdr:rowOff>
    </xdr:to>
    <xdr:cxnSp macro="">
      <xdr:nvCxnSpPr>
        <xdr:cNvPr id="394" name="直線コネクタ 393">
          <a:extLst>
            <a:ext uri="{FF2B5EF4-FFF2-40B4-BE49-F238E27FC236}">
              <a16:creationId xmlns:a16="http://schemas.microsoft.com/office/drawing/2014/main" id="{89CFF089-756A-496C-B476-C97DF8FF60B9}"/>
            </a:ext>
          </a:extLst>
        </xdr:cNvPr>
        <xdr:cNvCxnSpPr/>
      </xdr:nvCxnSpPr>
      <xdr:spPr>
        <a:xfrm>
          <a:off x="13512800" y="76606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2671ECB-D749-41FC-9B7B-F41310823A12}"/>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a:extLst>
            <a:ext uri="{FF2B5EF4-FFF2-40B4-BE49-F238E27FC236}">
              <a16:creationId xmlns:a16="http://schemas.microsoft.com/office/drawing/2014/main" id="{42A4AAC1-3142-4C40-9B72-853182CF7D99}"/>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3515BA0A-B8AD-4F60-95EE-B544319B10BE}"/>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035983CA-1395-4554-8B1D-BE10D856557F}"/>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EDB3F0B-704B-405F-9359-9C9123BD3F2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D32DDBD4-3C96-4F70-80EA-137E394826E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AF8BCF72-B2B9-4960-A5E4-517884645B7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B5D8BCD4-4301-4DE8-8FCB-B5EF7C9D899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E404CE2F-AFDF-43A6-872B-907854B0C65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25823</xdr:rowOff>
    </xdr:from>
    <xdr:to>
      <xdr:col>81</xdr:col>
      <xdr:colOff>95250</xdr:colOff>
      <xdr:row>44</xdr:row>
      <xdr:rowOff>127423</xdr:rowOff>
    </xdr:to>
    <xdr:sp macro="" textlink="">
      <xdr:nvSpPr>
        <xdr:cNvPr id="404" name="楕円 403">
          <a:extLst>
            <a:ext uri="{FF2B5EF4-FFF2-40B4-BE49-F238E27FC236}">
              <a16:creationId xmlns:a16="http://schemas.microsoft.com/office/drawing/2014/main" id="{7EFBF21C-EA28-4359-AC91-7E2E525F9164}"/>
            </a:ext>
          </a:extLst>
        </xdr:cNvPr>
        <xdr:cNvSpPr/>
      </xdr:nvSpPr>
      <xdr:spPr>
        <a:xfrm>
          <a:off x="16967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93150</xdr:rowOff>
    </xdr:from>
    <xdr:ext cx="762000" cy="259045"/>
    <xdr:sp macro="" textlink="">
      <xdr:nvSpPr>
        <xdr:cNvPr id="405" name="公債費負担の状況該当値テキスト">
          <a:extLst>
            <a:ext uri="{FF2B5EF4-FFF2-40B4-BE49-F238E27FC236}">
              <a16:creationId xmlns:a16="http://schemas.microsoft.com/office/drawing/2014/main" id="{E23DEED0-D0F6-4780-9E3A-69B84FAE101F}"/>
            </a:ext>
          </a:extLst>
        </xdr:cNvPr>
        <xdr:cNvSpPr txBox="1"/>
      </xdr:nvSpPr>
      <xdr:spPr>
        <a:xfrm>
          <a:off x="17106900" y="746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25823</xdr:rowOff>
    </xdr:from>
    <xdr:to>
      <xdr:col>77</xdr:col>
      <xdr:colOff>95250</xdr:colOff>
      <xdr:row>44</xdr:row>
      <xdr:rowOff>127423</xdr:rowOff>
    </xdr:to>
    <xdr:sp macro="" textlink="">
      <xdr:nvSpPr>
        <xdr:cNvPr id="406" name="楕円 405">
          <a:extLst>
            <a:ext uri="{FF2B5EF4-FFF2-40B4-BE49-F238E27FC236}">
              <a16:creationId xmlns:a16="http://schemas.microsoft.com/office/drawing/2014/main" id="{9374DBA8-B949-4579-92E4-704F795EDB15}"/>
            </a:ext>
          </a:extLst>
        </xdr:cNvPr>
        <xdr:cNvSpPr/>
      </xdr:nvSpPr>
      <xdr:spPr>
        <a:xfrm>
          <a:off x="16129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112200</xdr:rowOff>
    </xdr:from>
    <xdr:ext cx="736600" cy="259045"/>
    <xdr:sp macro="" textlink="">
      <xdr:nvSpPr>
        <xdr:cNvPr id="407" name="テキスト ボックス 406">
          <a:extLst>
            <a:ext uri="{FF2B5EF4-FFF2-40B4-BE49-F238E27FC236}">
              <a16:creationId xmlns:a16="http://schemas.microsoft.com/office/drawing/2014/main" id="{F821792F-7337-4093-A864-B87436512FB1}"/>
            </a:ext>
          </a:extLst>
        </xdr:cNvPr>
        <xdr:cNvSpPr txBox="1"/>
      </xdr:nvSpPr>
      <xdr:spPr>
        <a:xfrm>
          <a:off x="15798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57996</xdr:rowOff>
    </xdr:from>
    <xdr:to>
      <xdr:col>73</xdr:col>
      <xdr:colOff>44450</xdr:colOff>
      <xdr:row>44</xdr:row>
      <xdr:rowOff>159596</xdr:rowOff>
    </xdr:to>
    <xdr:sp macro="" textlink="">
      <xdr:nvSpPr>
        <xdr:cNvPr id="408" name="楕円 407">
          <a:extLst>
            <a:ext uri="{FF2B5EF4-FFF2-40B4-BE49-F238E27FC236}">
              <a16:creationId xmlns:a16="http://schemas.microsoft.com/office/drawing/2014/main" id="{37F46F02-9DAA-4EA9-8A93-D44D86B25176}"/>
            </a:ext>
          </a:extLst>
        </xdr:cNvPr>
        <xdr:cNvSpPr/>
      </xdr:nvSpPr>
      <xdr:spPr>
        <a:xfrm>
          <a:off x="15240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144373</xdr:rowOff>
    </xdr:from>
    <xdr:ext cx="762000" cy="259045"/>
    <xdr:sp macro="" textlink="">
      <xdr:nvSpPr>
        <xdr:cNvPr id="409" name="テキスト ボックス 408">
          <a:extLst>
            <a:ext uri="{FF2B5EF4-FFF2-40B4-BE49-F238E27FC236}">
              <a16:creationId xmlns:a16="http://schemas.microsoft.com/office/drawing/2014/main" id="{145E6D68-7506-40BA-80D2-370A9269FE34}"/>
            </a:ext>
          </a:extLst>
        </xdr:cNvPr>
        <xdr:cNvSpPr txBox="1"/>
      </xdr:nvSpPr>
      <xdr:spPr>
        <a:xfrm>
          <a:off x="14909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98213</xdr:rowOff>
    </xdr:from>
    <xdr:to>
      <xdr:col>68</xdr:col>
      <xdr:colOff>203200</xdr:colOff>
      <xdr:row>45</xdr:row>
      <xdr:rowOff>28363</xdr:rowOff>
    </xdr:to>
    <xdr:sp macro="" textlink="">
      <xdr:nvSpPr>
        <xdr:cNvPr id="410" name="楕円 409">
          <a:extLst>
            <a:ext uri="{FF2B5EF4-FFF2-40B4-BE49-F238E27FC236}">
              <a16:creationId xmlns:a16="http://schemas.microsoft.com/office/drawing/2014/main" id="{E85AECF5-6413-4412-AA08-5F37CB1E1D6A}"/>
            </a:ext>
          </a:extLst>
        </xdr:cNvPr>
        <xdr:cNvSpPr/>
      </xdr:nvSpPr>
      <xdr:spPr>
        <a:xfrm>
          <a:off x="14351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13140</xdr:rowOff>
    </xdr:from>
    <xdr:ext cx="762000" cy="259045"/>
    <xdr:sp macro="" textlink="">
      <xdr:nvSpPr>
        <xdr:cNvPr id="411" name="テキスト ボックス 410">
          <a:extLst>
            <a:ext uri="{FF2B5EF4-FFF2-40B4-BE49-F238E27FC236}">
              <a16:creationId xmlns:a16="http://schemas.microsoft.com/office/drawing/2014/main" id="{8A58A064-E4FE-4EFD-A7DB-E0F11E7D9D29}"/>
            </a:ext>
          </a:extLst>
        </xdr:cNvPr>
        <xdr:cNvSpPr txBox="1"/>
      </xdr:nvSpPr>
      <xdr:spPr>
        <a:xfrm>
          <a:off x="14020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12" name="楕円 411">
          <a:extLst>
            <a:ext uri="{FF2B5EF4-FFF2-40B4-BE49-F238E27FC236}">
              <a16:creationId xmlns:a16="http://schemas.microsoft.com/office/drawing/2014/main" id="{0118D6F2-4549-474F-B867-7678F2F5C6A8}"/>
            </a:ext>
          </a:extLst>
        </xdr:cNvPr>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13" name="テキスト ボックス 412">
          <a:extLst>
            <a:ext uri="{FF2B5EF4-FFF2-40B4-BE49-F238E27FC236}">
              <a16:creationId xmlns:a16="http://schemas.microsoft.com/office/drawing/2014/main" id="{06A9FF1A-97D9-4DDB-99FE-131BB6AC3F83}"/>
            </a:ext>
          </a:extLst>
        </xdr:cNvPr>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F5123BAC-AF3E-4E8B-9297-CDB91F05A69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28ACBD9F-91BC-4091-A88F-0DB6397D7A1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E684325F-B442-4B07-BBD6-CD006B253A0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3724BC80-961D-438A-B36B-D511C982647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72380D50-E568-41EA-90C4-A3E1B6CE915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DFFECFC3-67F3-4446-9598-8AE4923D3EF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FD114AD-00EA-4089-B7F5-B5B7D411DBE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15E82380-9EBF-43E8-8AA8-52B3C00BDCD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FA99C979-1B38-46F8-929E-75059F10398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D5AFBAF1-9EF0-4BA7-BA3C-0A60C3D04CD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A51B54A4-2B70-4276-866D-0A087BC0CD2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22733FAE-FE79-438F-A9B3-394F52363BA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4D1F52D7-6B00-4F92-A9EC-89F88AD0B4F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地方債残高減少に伴い、</a:t>
          </a:r>
          <a:r>
            <a:rPr kumimoji="1" lang="en-US" altLang="ja-JP" sz="1300">
              <a:latin typeface="ＭＳ Ｐゴシック" panose="020B0600070205080204" pitchFamily="50" charset="-128"/>
              <a:ea typeface="ＭＳ Ｐゴシック" panose="020B0600070205080204" pitchFamily="50" charset="-128"/>
            </a:rPr>
            <a:t>70.2</a:t>
          </a:r>
          <a:r>
            <a:rPr kumimoji="1" lang="ja-JP" altLang="en-US" sz="1300">
              <a:latin typeface="ＭＳ Ｐゴシック" panose="020B0600070205080204" pitchFamily="50" charset="-128"/>
              <a:ea typeface="ＭＳ Ｐゴシック" panose="020B0600070205080204" pitchFamily="50" charset="-128"/>
            </a:rPr>
            <a:t>％と過去、最も低い比率になったが、類似団体平均、全国平均と比較すると上回っている。</a:t>
          </a:r>
        </a:p>
        <a:p>
          <a:r>
            <a:rPr kumimoji="1" lang="ja-JP" altLang="en-US" sz="1300">
              <a:latin typeface="ＭＳ Ｐゴシック" panose="020B0600070205080204" pitchFamily="50" charset="-128"/>
              <a:ea typeface="ＭＳ Ｐゴシック" panose="020B0600070205080204" pitchFamily="50" charset="-128"/>
            </a:rPr>
            <a:t>　今後についても、新たな市債発行額が償還額を上回らないよう抑制に努め、類似団体平均及び全国平均との差を縮められるよう、より一層、財政健全化に努める。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D1683DA-9B86-4440-BBA6-27C8FF73C97D}"/>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54A24A1C-51A4-4065-838C-49A8FCE1F54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4237D3C2-05F6-431F-AEF7-1FD76419E8D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2B0C0838-692D-4363-AC12-A02D22FF55C2}"/>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120C77BB-B3E7-49FD-9D6E-AA347EECFBE4}"/>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AB12EB1C-E934-4AED-B12C-0B7B52A306E2}"/>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34F0AF06-9030-4C6A-9C9E-5198B84D73F5}"/>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7B73978-CA66-480C-8711-36FDADA2EF7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E258FD76-D9F8-42F6-87D1-02A5A8B6016C}"/>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AD43DD5C-FD1D-4D62-84CB-044889665798}"/>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EBFDF59F-47B7-4563-BF81-E3A3D8EE976D}"/>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F0E54D47-EBC2-4B90-9699-476A49DACE08}"/>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4CC0E18B-C26E-4941-8C65-99ADD440983D}"/>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E77509E6-EBE7-4A70-8076-A45F17A600C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B4DA4C81-0FC2-4552-A518-29AC226DF5A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CE31F17-EA25-478F-9C2A-27AB57EEFC8E}"/>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8BBEC95A-B9DB-4A7C-A471-F74ED14AA2E5}"/>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3B9CB553-7E32-4049-AB80-C87D265EC0E1}"/>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C59F1705-B07F-4800-8CD0-77D416330C07}"/>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63ABF9E1-5D62-41C4-935F-8C94461CA169}"/>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54187</xdr:rowOff>
    </xdr:from>
    <xdr:to>
      <xdr:col>81</xdr:col>
      <xdr:colOff>44450</xdr:colOff>
      <xdr:row>19</xdr:row>
      <xdr:rowOff>118533</xdr:rowOff>
    </xdr:to>
    <xdr:cxnSp macro="">
      <xdr:nvCxnSpPr>
        <xdr:cNvPr id="447" name="直線コネクタ 446">
          <a:extLst>
            <a:ext uri="{FF2B5EF4-FFF2-40B4-BE49-F238E27FC236}">
              <a16:creationId xmlns:a16="http://schemas.microsoft.com/office/drawing/2014/main" id="{3FD94610-8739-401F-9CF9-BC918E3FA50F}"/>
            </a:ext>
          </a:extLst>
        </xdr:cNvPr>
        <xdr:cNvCxnSpPr/>
      </xdr:nvCxnSpPr>
      <xdr:spPr>
        <a:xfrm flipV="1">
          <a:off x="16179800" y="331173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3F44A955-2D52-4036-8D08-2B5930672A3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FC185C6A-4D3E-4EDE-8B6E-8232F31916C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118533</xdr:rowOff>
    </xdr:from>
    <xdr:to>
      <xdr:col>77</xdr:col>
      <xdr:colOff>44450</xdr:colOff>
      <xdr:row>20</xdr:row>
      <xdr:rowOff>146826</xdr:rowOff>
    </xdr:to>
    <xdr:cxnSp macro="">
      <xdr:nvCxnSpPr>
        <xdr:cNvPr id="450" name="直線コネクタ 449">
          <a:extLst>
            <a:ext uri="{FF2B5EF4-FFF2-40B4-BE49-F238E27FC236}">
              <a16:creationId xmlns:a16="http://schemas.microsoft.com/office/drawing/2014/main" id="{4270DAEC-7A72-4653-9FF8-3B2726E9AC2F}"/>
            </a:ext>
          </a:extLst>
        </xdr:cNvPr>
        <xdr:cNvCxnSpPr/>
      </xdr:nvCxnSpPr>
      <xdr:spPr>
        <a:xfrm flipV="1">
          <a:off x="15290800" y="3376083"/>
          <a:ext cx="8890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48AA1298-23DC-4002-9F87-FEB37D2989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26EBE3CB-B116-4345-81E6-80196C46AE47}"/>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146826</xdr:rowOff>
    </xdr:from>
    <xdr:to>
      <xdr:col>72</xdr:col>
      <xdr:colOff>203200</xdr:colOff>
      <xdr:row>21</xdr:row>
      <xdr:rowOff>114794</xdr:rowOff>
    </xdr:to>
    <xdr:cxnSp macro="">
      <xdr:nvCxnSpPr>
        <xdr:cNvPr id="453" name="直線コネクタ 452">
          <a:extLst>
            <a:ext uri="{FF2B5EF4-FFF2-40B4-BE49-F238E27FC236}">
              <a16:creationId xmlns:a16="http://schemas.microsoft.com/office/drawing/2014/main" id="{43674D1F-0568-4D3D-B2AA-282927818922}"/>
            </a:ext>
          </a:extLst>
        </xdr:cNvPr>
        <xdr:cNvCxnSpPr/>
      </xdr:nvCxnSpPr>
      <xdr:spPr>
        <a:xfrm flipV="1">
          <a:off x="14401800" y="3575826"/>
          <a:ext cx="889000" cy="1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07E24047-7D68-463D-B332-C24DBD63518A}"/>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C05CC8D7-A139-4CDE-96BE-649E362E3806}"/>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114794</xdr:rowOff>
    </xdr:from>
    <xdr:to>
      <xdr:col>68</xdr:col>
      <xdr:colOff>152400</xdr:colOff>
      <xdr:row>23</xdr:row>
      <xdr:rowOff>125800</xdr:rowOff>
    </xdr:to>
    <xdr:cxnSp macro="">
      <xdr:nvCxnSpPr>
        <xdr:cNvPr id="456" name="直線コネクタ 455">
          <a:extLst>
            <a:ext uri="{FF2B5EF4-FFF2-40B4-BE49-F238E27FC236}">
              <a16:creationId xmlns:a16="http://schemas.microsoft.com/office/drawing/2014/main" id="{5E05E805-E6C9-4740-A551-0C1CBB3F798D}"/>
            </a:ext>
          </a:extLst>
        </xdr:cNvPr>
        <xdr:cNvCxnSpPr/>
      </xdr:nvCxnSpPr>
      <xdr:spPr>
        <a:xfrm flipV="1">
          <a:off x="13512800" y="3715244"/>
          <a:ext cx="8890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1A496F7A-D3D0-4330-8DB5-EA3BCE33B6EE}"/>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061B4342-DF92-445C-9D91-8FD7E7623624}"/>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1F7FED4A-53E4-478B-9922-DD7F96A5C0A4}"/>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880F9B6B-9E56-4C77-847F-8D29B33554AE}"/>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8F4C034E-A7F3-47CB-AF9B-1A02576D611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CB3EC658-9CEE-4F78-A05B-D73786B0233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8EDB261C-1955-46F2-8563-635AC70CACA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40B559C7-9BCF-4F69-B2CD-7E4F0865FD5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B5B97C50-319E-42D3-A15F-065CF1943F5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3387</xdr:rowOff>
    </xdr:from>
    <xdr:to>
      <xdr:col>81</xdr:col>
      <xdr:colOff>95250</xdr:colOff>
      <xdr:row>19</xdr:row>
      <xdr:rowOff>104987</xdr:rowOff>
    </xdr:to>
    <xdr:sp macro="" textlink="">
      <xdr:nvSpPr>
        <xdr:cNvPr id="466" name="楕円 465">
          <a:extLst>
            <a:ext uri="{FF2B5EF4-FFF2-40B4-BE49-F238E27FC236}">
              <a16:creationId xmlns:a16="http://schemas.microsoft.com/office/drawing/2014/main" id="{115409BB-050E-4D8D-A94B-7B5B9A0D1AA0}"/>
            </a:ext>
          </a:extLst>
        </xdr:cNvPr>
        <xdr:cNvSpPr/>
      </xdr:nvSpPr>
      <xdr:spPr>
        <a:xfrm>
          <a:off x="16967200" y="32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146914</xdr:rowOff>
    </xdr:from>
    <xdr:ext cx="762000" cy="259045"/>
    <xdr:sp macro="" textlink="">
      <xdr:nvSpPr>
        <xdr:cNvPr id="467" name="将来負担の状況該当値テキスト">
          <a:extLst>
            <a:ext uri="{FF2B5EF4-FFF2-40B4-BE49-F238E27FC236}">
              <a16:creationId xmlns:a16="http://schemas.microsoft.com/office/drawing/2014/main" id="{70BAD15E-D8E4-408B-81F5-459358EDF85F}"/>
            </a:ext>
          </a:extLst>
        </xdr:cNvPr>
        <xdr:cNvSpPr txBox="1"/>
      </xdr:nvSpPr>
      <xdr:spPr>
        <a:xfrm>
          <a:off x="17106900" y="323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67733</xdr:rowOff>
    </xdr:from>
    <xdr:to>
      <xdr:col>77</xdr:col>
      <xdr:colOff>95250</xdr:colOff>
      <xdr:row>19</xdr:row>
      <xdr:rowOff>169333</xdr:rowOff>
    </xdr:to>
    <xdr:sp macro="" textlink="">
      <xdr:nvSpPr>
        <xdr:cNvPr id="468" name="楕円 467">
          <a:extLst>
            <a:ext uri="{FF2B5EF4-FFF2-40B4-BE49-F238E27FC236}">
              <a16:creationId xmlns:a16="http://schemas.microsoft.com/office/drawing/2014/main" id="{C5141B3D-A78A-4266-A384-38DD867C45B9}"/>
            </a:ext>
          </a:extLst>
        </xdr:cNvPr>
        <xdr:cNvSpPr/>
      </xdr:nvSpPr>
      <xdr:spPr>
        <a:xfrm>
          <a:off x="16129000" y="33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154110</xdr:rowOff>
    </xdr:from>
    <xdr:ext cx="736600" cy="259045"/>
    <xdr:sp macro="" textlink="">
      <xdr:nvSpPr>
        <xdr:cNvPr id="469" name="テキスト ボックス 468">
          <a:extLst>
            <a:ext uri="{FF2B5EF4-FFF2-40B4-BE49-F238E27FC236}">
              <a16:creationId xmlns:a16="http://schemas.microsoft.com/office/drawing/2014/main" id="{936D4FE7-9DD7-4D7D-BECF-2443C776C57D}"/>
            </a:ext>
          </a:extLst>
        </xdr:cNvPr>
        <xdr:cNvSpPr txBox="1"/>
      </xdr:nvSpPr>
      <xdr:spPr>
        <a:xfrm>
          <a:off x="15798800" y="341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96026</xdr:rowOff>
    </xdr:from>
    <xdr:to>
      <xdr:col>73</xdr:col>
      <xdr:colOff>44450</xdr:colOff>
      <xdr:row>21</xdr:row>
      <xdr:rowOff>26176</xdr:rowOff>
    </xdr:to>
    <xdr:sp macro="" textlink="">
      <xdr:nvSpPr>
        <xdr:cNvPr id="470" name="楕円 469">
          <a:extLst>
            <a:ext uri="{FF2B5EF4-FFF2-40B4-BE49-F238E27FC236}">
              <a16:creationId xmlns:a16="http://schemas.microsoft.com/office/drawing/2014/main" id="{01B7F4AD-F723-40BF-856F-04B54E705DA5}"/>
            </a:ext>
          </a:extLst>
        </xdr:cNvPr>
        <xdr:cNvSpPr/>
      </xdr:nvSpPr>
      <xdr:spPr>
        <a:xfrm>
          <a:off x="15240000" y="352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10953</xdr:rowOff>
    </xdr:from>
    <xdr:ext cx="762000" cy="259045"/>
    <xdr:sp macro="" textlink="">
      <xdr:nvSpPr>
        <xdr:cNvPr id="471" name="テキスト ボックス 470">
          <a:extLst>
            <a:ext uri="{FF2B5EF4-FFF2-40B4-BE49-F238E27FC236}">
              <a16:creationId xmlns:a16="http://schemas.microsoft.com/office/drawing/2014/main" id="{2C98ACD6-D55F-4106-87F0-23B11E9369F7}"/>
            </a:ext>
          </a:extLst>
        </xdr:cNvPr>
        <xdr:cNvSpPr txBox="1"/>
      </xdr:nvSpPr>
      <xdr:spPr>
        <a:xfrm>
          <a:off x="14909800" y="361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63994</xdr:rowOff>
    </xdr:from>
    <xdr:to>
      <xdr:col>68</xdr:col>
      <xdr:colOff>203200</xdr:colOff>
      <xdr:row>21</xdr:row>
      <xdr:rowOff>165594</xdr:rowOff>
    </xdr:to>
    <xdr:sp macro="" textlink="">
      <xdr:nvSpPr>
        <xdr:cNvPr id="472" name="楕円 471">
          <a:extLst>
            <a:ext uri="{FF2B5EF4-FFF2-40B4-BE49-F238E27FC236}">
              <a16:creationId xmlns:a16="http://schemas.microsoft.com/office/drawing/2014/main" id="{13DC34C7-3CD4-4579-B9B0-54AC9A63712D}"/>
            </a:ext>
          </a:extLst>
        </xdr:cNvPr>
        <xdr:cNvSpPr/>
      </xdr:nvSpPr>
      <xdr:spPr>
        <a:xfrm>
          <a:off x="14351000" y="366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150371</xdr:rowOff>
    </xdr:from>
    <xdr:ext cx="762000" cy="259045"/>
    <xdr:sp macro="" textlink="">
      <xdr:nvSpPr>
        <xdr:cNvPr id="473" name="テキスト ボックス 472">
          <a:extLst>
            <a:ext uri="{FF2B5EF4-FFF2-40B4-BE49-F238E27FC236}">
              <a16:creationId xmlns:a16="http://schemas.microsoft.com/office/drawing/2014/main" id="{752D9587-2C01-4625-AA1D-B2D372503AC1}"/>
            </a:ext>
          </a:extLst>
        </xdr:cNvPr>
        <xdr:cNvSpPr txBox="1"/>
      </xdr:nvSpPr>
      <xdr:spPr>
        <a:xfrm>
          <a:off x="14020800" y="375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75000</xdr:rowOff>
    </xdr:from>
    <xdr:to>
      <xdr:col>64</xdr:col>
      <xdr:colOff>152400</xdr:colOff>
      <xdr:row>24</xdr:row>
      <xdr:rowOff>5150</xdr:rowOff>
    </xdr:to>
    <xdr:sp macro="" textlink="">
      <xdr:nvSpPr>
        <xdr:cNvPr id="474" name="楕円 473">
          <a:extLst>
            <a:ext uri="{FF2B5EF4-FFF2-40B4-BE49-F238E27FC236}">
              <a16:creationId xmlns:a16="http://schemas.microsoft.com/office/drawing/2014/main" id="{D4838546-707B-4DE5-A35A-47977F89FC80}"/>
            </a:ext>
          </a:extLst>
        </xdr:cNvPr>
        <xdr:cNvSpPr/>
      </xdr:nvSpPr>
      <xdr:spPr>
        <a:xfrm>
          <a:off x="13462000" y="40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161377</xdr:rowOff>
    </xdr:from>
    <xdr:ext cx="762000" cy="259045"/>
    <xdr:sp macro="" textlink="">
      <xdr:nvSpPr>
        <xdr:cNvPr id="475" name="テキスト ボックス 474">
          <a:extLst>
            <a:ext uri="{FF2B5EF4-FFF2-40B4-BE49-F238E27FC236}">
              <a16:creationId xmlns:a16="http://schemas.microsoft.com/office/drawing/2014/main" id="{5FB46D0D-D603-4E06-B8DE-437D72F4F99D}"/>
            </a:ext>
          </a:extLst>
        </xdr:cNvPr>
        <xdr:cNvSpPr txBox="1"/>
      </xdr:nvSpPr>
      <xdr:spPr>
        <a:xfrm>
          <a:off x="13131800" y="41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87,090
86,002
224.80
45,719,882
44,320,264
1,254,800
19,645,837
39,057,553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全国平均、京都府平均において下回っている。これは、職員の定数管理の適切な推進を図るとともに、経費の見直しなどを進めた成果である。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今後も徹底した内部改革を進めることで、人件費の削減に努める。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839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83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0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類似団体平均、全国平均を大きく下回っているが、京都府平均と比較すると同水準である。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前年度と比較すると、ごみ処理施設の管理経費の増により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今後も住民サービスを低下させないことを最優先とし、民間委託等によるコスト削減など、事務事業の見直しや内部事務経費等の削減を継続的に進める。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113284</xdr:rowOff>
    </xdr:from>
    <xdr:to>
      <xdr:col>82</xdr:col>
      <xdr:colOff>107950</xdr:colOff>
      <xdr:row>12</xdr:row>
      <xdr:rowOff>140716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1706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113284</xdr:rowOff>
    </xdr:from>
    <xdr:to>
      <xdr:col>78</xdr:col>
      <xdr:colOff>69850</xdr:colOff>
      <xdr:row>13</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1706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24130</xdr:rowOff>
    </xdr:from>
    <xdr:to>
      <xdr:col>73</xdr:col>
      <xdr:colOff>180975</xdr:colOff>
      <xdr:row>13</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25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24130</xdr:rowOff>
    </xdr:from>
    <xdr:to>
      <xdr:col>69</xdr:col>
      <xdr:colOff>92075</xdr:colOff>
      <xdr:row>13</xdr:row>
      <xdr:rowOff>143002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2529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89916</xdr:rowOff>
    </xdr:from>
    <xdr:to>
      <xdr:col>82</xdr:col>
      <xdr:colOff>158750</xdr:colOff>
      <xdr:row>13</xdr:row>
      <xdr:rowOff>20066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1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169943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05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62484</xdr:rowOff>
    </xdr:from>
    <xdr:to>
      <xdr:col>78</xdr:col>
      <xdr:colOff>120650</xdr:colOff>
      <xdr:row>12</xdr:row>
      <xdr:rowOff>164084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1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2811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888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144780</xdr:rowOff>
    </xdr:from>
    <xdr:to>
      <xdr:col>74</xdr:col>
      <xdr:colOff>31750</xdr:colOff>
      <xdr:row>13</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85107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144780</xdr:rowOff>
    </xdr:from>
    <xdr:to>
      <xdr:col>69</xdr:col>
      <xdr:colOff>142875</xdr:colOff>
      <xdr:row>13</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85107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92202</xdr:rowOff>
    </xdr:from>
    <xdr:to>
      <xdr:col>65</xdr:col>
      <xdr:colOff>53975</xdr:colOff>
      <xdr:row>14</xdr:row>
      <xdr:rowOff>22352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32529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全国平均、京都府平均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すべて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年度は障がい、生活保護に関する経費が増加しており、加えて今後の少子高齢化、子育て・教育環境の充実等による社会保障給付費の増加が予想されるため、国の各種制度の見直し等を注視しながら対応し、給付費等の適正な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85090</xdr:rowOff>
    </xdr:from>
    <xdr:to>
      <xdr:col>24</xdr:col>
      <xdr:colOff>25400</xdr:colOff>
      <xdr:row>56</xdr:row>
      <xdr:rowOff>27940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148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77470</xdr:rowOff>
    </xdr:from>
    <xdr:to>
      <xdr:col>19</xdr:col>
      <xdr:colOff>187325</xdr:colOff>
      <xdr:row>55</xdr:row>
      <xdr:rowOff>85090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0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77470</xdr:rowOff>
    </xdr:from>
    <xdr:to>
      <xdr:col>15</xdr:col>
      <xdr:colOff>98425</xdr:colOff>
      <xdr:row>55</xdr:row>
      <xdr:rowOff>100330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0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77470</xdr:rowOff>
    </xdr:from>
    <xdr:to>
      <xdr:col>11</xdr:col>
      <xdr:colOff>9525</xdr:colOff>
      <xdr:row>55</xdr:row>
      <xdr:rowOff>100330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0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148590</xdr:rowOff>
    </xdr:from>
    <xdr:to>
      <xdr:col>24</xdr:col>
      <xdr:colOff>76200</xdr:colOff>
      <xdr:row>56</xdr:row>
      <xdr:rowOff>78740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165117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34290</xdr:rowOff>
    </xdr:from>
    <xdr:to>
      <xdr:col>20</xdr:col>
      <xdr:colOff>38100</xdr:colOff>
      <xdr:row>55</xdr:row>
      <xdr:rowOff>135890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146067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26670</xdr:rowOff>
    </xdr:from>
    <xdr:to>
      <xdr:col>15</xdr:col>
      <xdr:colOff>149225</xdr:colOff>
      <xdr:row>55</xdr:row>
      <xdr:rowOff>128270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49530</xdr:rowOff>
    </xdr:from>
    <xdr:to>
      <xdr:col>11</xdr:col>
      <xdr:colOff>60325</xdr:colOff>
      <xdr:row>55</xdr:row>
      <xdr:rowOff>151130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161307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138447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類似団体平均、全国平均、京都府平均と同水準である。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今後も国民健康保険事業特別会計や介護保険事業特別会計等において、保険料の適正化を図ることなど健全な運営に努め、税収を主な財源とする普通会計の負担を減らしていくよう努める。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17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57</xdr:row>
      <xdr:rowOff>120650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17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95250</xdr:rowOff>
    </xdr:from>
    <xdr:to>
      <xdr:col>73</xdr:col>
      <xdr:colOff>180975</xdr:colOff>
      <xdr:row>57</xdr:row>
      <xdr:rowOff>120650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6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95250</xdr:rowOff>
    </xdr:from>
    <xdr:to>
      <xdr:col>69</xdr:col>
      <xdr:colOff>92075</xdr:colOff>
      <xdr:row>58</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67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105427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44450</xdr:rowOff>
    </xdr:from>
    <xdr:to>
      <xdr:col>69</xdr:col>
      <xdr:colOff>142875</xdr:colOff>
      <xdr:row>57</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156227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上回っている。毎年、当初予算編成において、補助金等の支出見直しを行っているが、一部事務組合等への負担金が補助費等の占める割合を高く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なお、公営企業においては、経営戦略を策定し、経営の安定化を進める中で、継続的に補助費等の削減に努める。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120142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500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500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30988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049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38</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500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市債の発行を抑制していることから、公債費は減少傾向にある。大型建設事業については、ピークを過ぎているものの、今後も、中期財政見通しを作成する中で、元金償還を上回らない市債発行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90424</xdr:rowOff>
    </xdr:from>
    <xdr:to>
      <xdr:col>24</xdr:col>
      <xdr:colOff>25400</xdr:colOff>
      <xdr:row>78</xdr:row>
      <xdr:rowOff>117856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4635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90424</xdr:rowOff>
    </xdr:from>
    <xdr:to>
      <xdr:col>19</xdr:col>
      <xdr:colOff>187325</xdr:colOff>
      <xdr:row>78</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4635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145287</xdr:rowOff>
    </xdr:from>
    <xdr:to>
      <xdr:col>15</xdr:col>
      <xdr:colOff>98425</xdr:colOff>
      <xdr:row>79</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5183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46989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568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67056</xdr:rowOff>
    </xdr:from>
    <xdr:to>
      <xdr:col>24</xdr:col>
      <xdr:colOff>76200</xdr:colOff>
      <xdr:row>78</xdr:row>
      <xdr:rowOff>168656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39133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39624</xdr:rowOff>
    </xdr:from>
    <xdr:to>
      <xdr:col>20</xdr:col>
      <xdr:colOff>38100</xdr:colOff>
      <xdr:row>78</xdr:row>
      <xdr:rowOff>141224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126001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94487</xdr:rowOff>
    </xdr:from>
    <xdr:to>
      <xdr:col>15</xdr:col>
      <xdr:colOff>149225</xdr:colOff>
      <xdr:row>79</xdr:row>
      <xdr:rowOff>24637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9414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類似団体平均、全国平均、京都府平均すべてにおいて、下回っている。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人件費、扶助費、物件費については、類似団体平均を下回っているが、補助費等については、上回っているため、重点的に補助金の見直しを図ることが必要である。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今後も事業の見直しや内部経費の削減等を行い、さらなる財政の健全化に取り組んでいく。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24130</xdr:rowOff>
    </xdr:from>
    <xdr:to>
      <xdr:col>82</xdr:col>
      <xdr:colOff>107950</xdr:colOff>
      <xdr:row>75</xdr:row>
      <xdr:rowOff>81280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71143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24130</xdr:rowOff>
    </xdr:from>
    <xdr:to>
      <xdr:col>78</xdr:col>
      <xdr:colOff>69850</xdr:colOff>
      <xdr:row>75</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7114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75565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2928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75565</xdr:rowOff>
    </xdr:from>
    <xdr:to>
      <xdr:col>69</xdr:col>
      <xdr:colOff>92075</xdr:colOff>
      <xdr:row>75</xdr:row>
      <xdr:rowOff>92710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29343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30480</xdr:rowOff>
    </xdr:from>
    <xdr:to>
      <xdr:col>82</xdr:col>
      <xdr:colOff>158750</xdr:colOff>
      <xdr:row>75</xdr:row>
      <xdr:rowOff>132080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47007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144780</xdr:rowOff>
    </xdr:from>
    <xdr:to>
      <xdr:col>78</xdr:col>
      <xdr:colOff>120650</xdr:colOff>
      <xdr:row>74</xdr:row>
      <xdr:rowOff>74930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85107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42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24765</xdr:rowOff>
    </xdr:from>
    <xdr:to>
      <xdr:col>69</xdr:col>
      <xdr:colOff>142875</xdr:colOff>
      <xdr:row>75</xdr:row>
      <xdr:rowOff>126365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120247</xdr:rowOff>
    </xdr:from>
    <xdr:to>
      <xdr:col>29</xdr:col>
      <xdr:colOff>127000</xdr:colOff>
      <xdr:row>17</xdr:row>
      <xdr:rowOff>149751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82522"/>
          <a:ext cx="647700" cy="29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145050</xdr:rowOff>
    </xdr:from>
    <xdr:to>
      <xdr:col>26</xdr:col>
      <xdr:colOff>50800</xdr:colOff>
      <xdr:row>17</xdr:row>
      <xdr:rowOff>149751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107325"/>
          <a:ext cx="698500" cy="4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145050</xdr:rowOff>
    </xdr:from>
    <xdr:to>
      <xdr:col>22</xdr:col>
      <xdr:colOff>114300</xdr:colOff>
      <xdr:row>17</xdr:row>
      <xdr:rowOff>159309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07325"/>
          <a:ext cx="698500" cy="14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159309</xdr:rowOff>
    </xdr:from>
    <xdr:to>
      <xdr:col>18</xdr:col>
      <xdr:colOff>177800</xdr:colOff>
      <xdr:row>18</xdr:row>
      <xdr:rowOff>9161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21584"/>
          <a:ext cx="698500" cy="21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69447</xdr:rowOff>
    </xdr:from>
    <xdr:to>
      <xdr:col>29</xdr:col>
      <xdr:colOff>177800</xdr:colOff>
      <xdr:row>17</xdr:row>
      <xdr:rowOff>171047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31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85974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98951</xdr:rowOff>
    </xdr:from>
    <xdr:to>
      <xdr:col>26</xdr:col>
      <xdr:colOff>101600</xdr:colOff>
      <xdr:row>18</xdr:row>
      <xdr:rowOff>29101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61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39278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3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94250</xdr:rowOff>
    </xdr:from>
    <xdr:to>
      <xdr:col>22</xdr:col>
      <xdr:colOff>165100</xdr:colOff>
      <xdr:row>18</xdr:row>
      <xdr:rowOff>24400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5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34577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2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108509</xdr:rowOff>
    </xdr:from>
    <xdr:to>
      <xdr:col>19</xdr:col>
      <xdr:colOff>38100</xdr:colOff>
      <xdr:row>18</xdr:row>
      <xdr:rowOff>38659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70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48836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3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129811</xdr:rowOff>
    </xdr:from>
    <xdr:to>
      <xdr:col>15</xdr:col>
      <xdr:colOff>101600</xdr:colOff>
      <xdr:row>18</xdr:row>
      <xdr:rowOff>59961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92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70138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166515</xdr:rowOff>
    </xdr:from>
    <xdr:to>
      <xdr:col>29</xdr:col>
      <xdr:colOff>127000</xdr:colOff>
      <xdr:row>34</xdr:row>
      <xdr:rowOff>187742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433965"/>
          <a:ext cx="647700" cy="21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187742</xdr:rowOff>
    </xdr:from>
    <xdr:to>
      <xdr:col>26</xdr:col>
      <xdr:colOff>50800</xdr:colOff>
      <xdr:row>34</xdr:row>
      <xdr:rowOff>267915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455192"/>
          <a:ext cx="698500" cy="8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246231</xdr:rowOff>
    </xdr:from>
    <xdr:to>
      <xdr:col>22</xdr:col>
      <xdr:colOff>114300</xdr:colOff>
      <xdr:row>34</xdr:row>
      <xdr:rowOff>267915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513681"/>
          <a:ext cx="698500" cy="2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202014</xdr:rowOff>
    </xdr:from>
    <xdr:to>
      <xdr:col>18</xdr:col>
      <xdr:colOff>177800</xdr:colOff>
      <xdr:row>34</xdr:row>
      <xdr:rowOff>246231</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469464"/>
          <a:ext cx="698500" cy="44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115715</xdr:rowOff>
    </xdr:from>
    <xdr:to>
      <xdr:col>29</xdr:col>
      <xdr:colOff>177800</xdr:colOff>
      <xdr:row>34</xdr:row>
      <xdr:rowOff>217315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383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303692</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22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136942</xdr:rowOff>
    </xdr:from>
    <xdr:to>
      <xdr:col>26</xdr:col>
      <xdr:colOff>101600</xdr:colOff>
      <xdr:row>34</xdr:row>
      <xdr:rowOff>238542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40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248719</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17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217115</xdr:rowOff>
    </xdr:from>
    <xdr:to>
      <xdr:col>22</xdr:col>
      <xdr:colOff>165100</xdr:colOff>
      <xdr:row>34</xdr:row>
      <xdr:rowOff>318715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484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328892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25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195431</xdr:rowOff>
    </xdr:from>
    <xdr:to>
      <xdr:col>19</xdr:col>
      <xdr:colOff>38100</xdr:colOff>
      <xdr:row>34</xdr:row>
      <xdr:rowOff>297031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46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307208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23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151214</xdr:rowOff>
    </xdr:from>
    <xdr:to>
      <xdr:col>15</xdr:col>
      <xdr:colOff>101600</xdr:colOff>
      <xdr:row>34</xdr:row>
      <xdr:rowOff>252814</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41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262991</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18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87,090
86,002
224.80
45,719,882
44,320,264
1,254,800
19,645,837
39,057,553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27019</xdr:rowOff>
    </xdr:from>
    <xdr:to>
      <xdr:col>24</xdr:col>
      <xdr:colOff>63500</xdr:colOff>
      <xdr:row>36</xdr:row>
      <xdr:rowOff>68358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99219"/>
          <a:ext cx="8382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68358</xdr:rowOff>
    </xdr:from>
    <xdr:to>
      <xdr:col>19</xdr:col>
      <xdr:colOff>177800</xdr:colOff>
      <xdr:row>36</xdr:row>
      <xdr:rowOff>89637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40558"/>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89637</xdr:rowOff>
    </xdr:from>
    <xdr:to>
      <xdr:col>15</xdr:col>
      <xdr:colOff>50800</xdr:colOff>
      <xdr:row>37</xdr:row>
      <xdr:rowOff>24105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1837"/>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158750</xdr:rowOff>
    </xdr:from>
    <xdr:to>
      <xdr:col>10</xdr:col>
      <xdr:colOff>114300</xdr:colOff>
      <xdr:row>37</xdr:row>
      <xdr:rowOff>24105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30950"/>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147669</xdr:rowOff>
    </xdr:from>
    <xdr:to>
      <xdr:col>24</xdr:col>
      <xdr:colOff>114300</xdr:colOff>
      <xdr:row>36</xdr:row>
      <xdr:rowOff>77819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170546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17558</xdr:rowOff>
    </xdr:from>
    <xdr:to>
      <xdr:col>20</xdr:col>
      <xdr:colOff>38100</xdr:colOff>
      <xdr:row>36</xdr:row>
      <xdr:rowOff>119158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135685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6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38837</xdr:rowOff>
    </xdr:from>
    <xdr:to>
      <xdr:col>15</xdr:col>
      <xdr:colOff>101600</xdr:colOff>
      <xdr:row>36</xdr:row>
      <xdr:rowOff>140437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156964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8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144755</xdr:rowOff>
    </xdr:from>
    <xdr:to>
      <xdr:col>10</xdr:col>
      <xdr:colOff>165100</xdr:colOff>
      <xdr:row>37</xdr:row>
      <xdr:rowOff>74905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91432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107950</xdr:rowOff>
    </xdr:from>
    <xdr:to>
      <xdr:col>6</xdr:col>
      <xdr:colOff>38100</xdr:colOff>
      <xdr:row>37</xdr:row>
      <xdr:rowOff>38100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54627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99118</xdr:rowOff>
    </xdr:from>
    <xdr:to>
      <xdr:col>24</xdr:col>
      <xdr:colOff>63500</xdr:colOff>
      <xdr:row>57</xdr:row>
      <xdr:rowOff>10704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00318"/>
          <a:ext cx="838200" cy="8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10704</xdr:rowOff>
    </xdr:from>
    <xdr:to>
      <xdr:col>19</xdr:col>
      <xdr:colOff>177800</xdr:colOff>
      <xdr:row>57</xdr:row>
      <xdr:rowOff>112932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83354"/>
          <a:ext cx="889000" cy="10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112932</xdr:rowOff>
    </xdr:from>
    <xdr:to>
      <xdr:col>15</xdr:col>
      <xdr:colOff>50800</xdr:colOff>
      <xdr:row>58</xdr:row>
      <xdr:rowOff>105911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85582"/>
          <a:ext cx="889000" cy="16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105911</xdr:rowOff>
    </xdr:from>
    <xdr:to>
      <xdr:col>10</xdr:col>
      <xdr:colOff>114300</xdr:colOff>
      <xdr:row>58</xdr:row>
      <xdr:rowOff>164127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0011"/>
          <a:ext cx="889000" cy="5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48318</xdr:rowOff>
    </xdr:from>
    <xdr:to>
      <xdr:col>24</xdr:col>
      <xdr:colOff>114300</xdr:colOff>
      <xdr:row>56</xdr:row>
      <xdr:rowOff>149918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71195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131354</xdr:rowOff>
    </xdr:from>
    <xdr:to>
      <xdr:col>20</xdr:col>
      <xdr:colOff>38100</xdr:colOff>
      <xdr:row>57</xdr:row>
      <xdr:rowOff>61504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78031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0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62132</xdr:rowOff>
    </xdr:from>
    <xdr:to>
      <xdr:col>15</xdr:col>
      <xdr:colOff>101600</xdr:colOff>
      <xdr:row>57</xdr:row>
      <xdr:rowOff>163732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3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8809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1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55111</xdr:rowOff>
    </xdr:from>
    <xdr:to>
      <xdr:col>10</xdr:col>
      <xdr:colOff>165100</xdr:colOff>
      <xdr:row>58</xdr:row>
      <xdr:rowOff>156711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147838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113327</xdr:rowOff>
    </xdr:from>
    <xdr:to>
      <xdr:col>6</xdr:col>
      <xdr:colOff>38100</xdr:colOff>
      <xdr:row>59</xdr:row>
      <xdr:rowOff>43477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34604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5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127279</xdr:rowOff>
    </xdr:from>
    <xdr:to>
      <xdr:col>24</xdr:col>
      <xdr:colOff>63500</xdr:colOff>
      <xdr:row>78</xdr:row>
      <xdr:rowOff>144348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00379"/>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127279</xdr:rowOff>
    </xdr:from>
    <xdr:to>
      <xdr:col>19</xdr:col>
      <xdr:colOff>177800</xdr:colOff>
      <xdr:row>78</xdr:row>
      <xdr:rowOff>144996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00379"/>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144996</xdr:rowOff>
    </xdr:from>
    <xdr:to>
      <xdr:col>15</xdr:col>
      <xdr:colOff>50800</xdr:colOff>
      <xdr:row>78</xdr:row>
      <xdr:rowOff>159093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18096"/>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143968</xdr:rowOff>
    </xdr:from>
    <xdr:to>
      <xdr:col>10</xdr:col>
      <xdr:colOff>114300</xdr:colOff>
      <xdr:row>78</xdr:row>
      <xdr:rowOff>159093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17068"/>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93548</xdr:rowOff>
    </xdr:from>
    <xdr:to>
      <xdr:col>24</xdr:col>
      <xdr:colOff>114300</xdr:colOff>
      <xdr:row>79</xdr:row>
      <xdr:rowOff>23698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8475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8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76479</xdr:rowOff>
    </xdr:from>
    <xdr:to>
      <xdr:col>20</xdr:col>
      <xdr:colOff>38100</xdr:colOff>
      <xdr:row>79</xdr:row>
      <xdr:rowOff>6629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4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169206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94196</xdr:rowOff>
    </xdr:from>
    <xdr:to>
      <xdr:col>15</xdr:col>
      <xdr:colOff>101600</xdr:colOff>
      <xdr:row>79</xdr:row>
      <xdr:rowOff>24346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15473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6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108293</xdr:rowOff>
    </xdr:from>
    <xdr:to>
      <xdr:col>10</xdr:col>
      <xdr:colOff>165100</xdr:colOff>
      <xdr:row>79</xdr:row>
      <xdr:rowOff>38443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29570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93168</xdr:rowOff>
    </xdr:from>
    <xdr:to>
      <xdr:col>6</xdr:col>
      <xdr:colOff>38100</xdr:colOff>
      <xdr:row>79</xdr:row>
      <xdr:rowOff>23318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14445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5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161798</xdr:rowOff>
    </xdr:from>
    <xdr:to>
      <xdr:col>24</xdr:col>
      <xdr:colOff>63500</xdr:colOff>
      <xdr:row>96</xdr:row>
      <xdr:rowOff>134693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49548"/>
          <a:ext cx="838200" cy="14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161798</xdr:rowOff>
    </xdr:from>
    <xdr:to>
      <xdr:col>19</xdr:col>
      <xdr:colOff>177800</xdr:colOff>
      <xdr:row>97</xdr:row>
      <xdr:rowOff>133659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49548"/>
          <a:ext cx="889000" cy="3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132124</xdr:rowOff>
    </xdr:from>
    <xdr:to>
      <xdr:col>15</xdr:col>
      <xdr:colOff>50800</xdr:colOff>
      <xdr:row>97</xdr:row>
      <xdr:rowOff>133659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762774"/>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132124</xdr:rowOff>
    </xdr:from>
    <xdr:to>
      <xdr:col>10</xdr:col>
      <xdr:colOff>114300</xdr:colOff>
      <xdr:row>98</xdr:row>
      <xdr:rowOff>1212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62774"/>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83893</xdr:rowOff>
    </xdr:from>
    <xdr:to>
      <xdr:col>24</xdr:col>
      <xdr:colOff>114300</xdr:colOff>
      <xdr:row>97</xdr:row>
      <xdr:rowOff>14043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4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62320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2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110998</xdr:rowOff>
    </xdr:from>
    <xdr:to>
      <xdr:col>20</xdr:col>
      <xdr:colOff>38100</xdr:colOff>
      <xdr:row>96</xdr:row>
      <xdr:rowOff>41148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32275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9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82859</xdr:rowOff>
    </xdr:from>
    <xdr:to>
      <xdr:col>15</xdr:col>
      <xdr:colOff>101600</xdr:colOff>
      <xdr:row>98</xdr:row>
      <xdr:rowOff>13009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4136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0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81324</xdr:rowOff>
    </xdr:from>
    <xdr:to>
      <xdr:col>10</xdr:col>
      <xdr:colOff>165100</xdr:colOff>
      <xdr:row>98</xdr:row>
      <xdr:rowOff>11474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2601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0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121862</xdr:rowOff>
    </xdr:from>
    <xdr:to>
      <xdr:col>6</xdr:col>
      <xdr:colOff>38100</xdr:colOff>
      <xdr:row>98</xdr:row>
      <xdr:rowOff>52012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43139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4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17530</xdr:rowOff>
    </xdr:from>
    <xdr:to>
      <xdr:col>55</xdr:col>
      <xdr:colOff>0</xdr:colOff>
      <xdr:row>37</xdr:row>
      <xdr:rowOff>110178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361180"/>
          <a:ext cx="838200" cy="9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120149</xdr:rowOff>
    </xdr:from>
    <xdr:to>
      <xdr:col>50</xdr:col>
      <xdr:colOff>114300</xdr:colOff>
      <xdr:row>37</xdr:row>
      <xdr:rowOff>110178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263649"/>
          <a:ext cx="889000" cy="119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120149</xdr:rowOff>
    </xdr:from>
    <xdr:to>
      <xdr:col>45</xdr:col>
      <xdr:colOff>177800</xdr:colOff>
      <xdr:row>37</xdr:row>
      <xdr:rowOff>116122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263649"/>
          <a:ext cx="889000" cy="119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63754</xdr:rowOff>
    </xdr:from>
    <xdr:to>
      <xdr:col>46</xdr:col>
      <xdr:colOff>38100</xdr:colOff>
      <xdr:row>31</xdr:row>
      <xdr:rowOff>165354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3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156481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4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116122</xdr:rowOff>
    </xdr:from>
    <xdr:to>
      <xdr:col>41</xdr:col>
      <xdr:colOff>50800</xdr:colOff>
      <xdr:row>38</xdr:row>
      <xdr:rowOff>29504</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459772"/>
          <a:ext cx="889000" cy="8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66084</xdr:rowOff>
    </xdr:from>
    <xdr:to>
      <xdr:col>41</xdr:col>
      <xdr:colOff>101600</xdr:colOff>
      <xdr:row>38</xdr:row>
      <xdr:rowOff>167684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158811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110290</xdr:rowOff>
    </xdr:from>
    <xdr:to>
      <xdr:col>36</xdr:col>
      <xdr:colOff>165100</xdr:colOff>
      <xdr:row>39</xdr:row>
      <xdr:rowOff>40440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31567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71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138180</xdr:rowOff>
    </xdr:from>
    <xdr:to>
      <xdr:col>55</xdr:col>
      <xdr:colOff>50800</xdr:colOff>
      <xdr:row>37</xdr:row>
      <xdr:rowOff>68330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161057</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6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59378</xdr:rowOff>
    </xdr:from>
    <xdr:to>
      <xdr:col>50</xdr:col>
      <xdr:colOff>165100</xdr:colOff>
      <xdr:row>37</xdr:row>
      <xdr:rowOff>160978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6055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69349</xdr:rowOff>
    </xdr:from>
    <xdr:to>
      <xdr:col>46</xdr:col>
      <xdr:colOff>38100</xdr:colOff>
      <xdr:row>30</xdr:row>
      <xdr:rowOff>170949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1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16026</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498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65322</xdr:rowOff>
    </xdr:from>
    <xdr:to>
      <xdr:col>41</xdr:col>
      <xdr:colOff>101600</xdr:colOff>
      <xdr:row>37</xdr:row>
      <xdr:rowOff>166922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4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11999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18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150154</xdr:rowOff>
    </xdr:from>
    <xdr:to>
      <xdr:col>36</xdr:col>
      <xdr:colOff>165100</xdr:colOff>
      <xdr:row>38</xdr:row>
      <xdr:rowOff>80304</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96831</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6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162309</xdr:rowOff>
    </xdr:from>
    <xdr:to>
      <xdr:col>55</xdr:col>
      <xdr:colOff>0</xdr:colOff>
      <xdr:row>57</xdr:row>
      <xdr:rowOff>15174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763509"/>
          <a:ext cx="838200" cy="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15174</xdr:rowOff>
    </xdr:from>
    <xdr:to>
      <xdr:col>50</xdr:col>
      <xdr:colOff>114300</xdr:colOff>
      <xdr:row>57</xdr:row>
      <xdr:rowOff>155862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787824"/>
          <a:ext cx="889000" cy="14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581</xdr:rowOff>
    </xdr:from>
    <xdr:to>
      <xdr:col>45</xdr:col>
      <xdr:colOff>177800</xdr:colOff>
      <xdr:row>57</xdr:row>
      <xdr:rowOff>155862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773231"/>
          <a:ext cx="889000" cy="15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581</xdr:rowOff>
    </xdr:from>
    <xdr:to>
      <xdr:col>41</xdr:col>
      <xdr:colOff>50800</xdr:colOff>
      <xdr:row>57</xdr:row>
      <xdr:rowOff>138618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73231"/>
          <a:ext cx="889000" cy="13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111509</xdr:rowOff>
    </xdr:from>
    <xdr:to>
      <xdr:col>55</xdr:col>
      <xdr:colOff>50800</xdr:colOff>
      <xdr:row>57</xdr:row>
      <xdr:rowOff>41659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71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134386</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56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135824</xdr:rowOff>
    </xdr:from>
    <xdr:to>
      <xdr:col>50</xdr:col>
      <xdr:colOff>165100</xdr:colOff>
      <xdr:row>57</xdr:row>
      <xdr:rowOff>65974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82501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51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105062</xdr:rowOff>
    </xdr:from>
    <xdr:to>
      <xdr:col>46</xdr:col>
      <xdr:colOff>38100</xdr:colOff>
      <xdr:row>58</xdr:row>
      <xdr:rowOff>35212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26339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121231</xdr:rowOff>
    </xdr:from>
    <xdr:to>
      <xdr:col>41</xdr:col>
      <xdr:colOff>101600</xdr:colOff>
      <xdr:row>57</xdr:row>
      <xdr:rowOff>51381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67908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87818</xdr:rowOff>
    </xdr:from>
    <xdr:to>
      <xdr:col>36</xdr:col>
      <xdr:colOff>165100</xdr:colOff>
      <xdr:row>58</xdr:row>
      <xdr:rowOff>17968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6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9095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95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30302</xdr:rowOff>
    </xdr:from>
    <xdr:to>
      <xdr:col>55</xdr:col>
      <xdr:colOff>0</xdr:colOff>
      <xdr:row>78</xdr:row>
      <xdr:rowOff>54369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03402"/>
          <a:ext cx="8382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54369</xdr:rowOff>
    </xdr:from>
    <xdr:to>
      <xdr:col>50</xdr:col>
      <xdr:colOff>114300</xdr:colOff>
      <xdr:row>78</xdr:row>
      <xdr:rowOff>93218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27469"/>
          <a:ext cx="889000" cy="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93218</xdr:rowOff>
    </xdr:from>
    <xdr:to>
      <xdr:col>45</xdr:col>
      <xdr:colOff>177800</xdr:colOff>
      <xdr:row>78</xdr:row>
      <xdr:rowOff>140767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466318"/>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140767</xdr:rowOff>
    </xdr:from>
    <xdr:to>
      <xdr:col>41</xdr:col>
      <xdr:colOff>50800</xdr:colOff>
      <xdr:row>79</xdr:row>
      <xdr:rowOff>15596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513867"/>
          <a:ext cx="889000" cy="4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150952</xdr:rowOff>
    </xdr:from>
    <xdr:to>
      <xdr:col>55</xdr:col>
      <xdr:colOff>50800</xdr:colOff>
      <xdr:row>78</xdr:row>
      <xdr:rowOff>81102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2379</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0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3569</xdr:rowOff>
    </xdr:from>
    <xdr:to>
      <xdr:col>50</xdr:col>
      <xdr:colOff>165100</xdr:colOff>
      <xdr:row>78</xdr:row>
      <xdr:rowOff>105169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121696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1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42418</xdr:rowOff>
    </xdr:from>
    <xdr:to>
      <xdr:col>46</xdr:col>
      <xdr:colOff>38100</xdr:colOff>
      <xdr:row>78</xdr:row>
      <xdr:rowOff>144018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135145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0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89967</xdr:rowOff>
    </xdr:from>
    <xdr:to>
      <xdr:col>41</xdr:col>
      <xdr:colOff>101600</xdr:colOff>
      <xdr:row>79</xdr:row>
      <xdr:rowOff>20117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11244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5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136246</xdr:rowOff>
    </xdr:from>
    <xdr:to>
      <xdr:col>36</xdr:col>
      <xdr:colOff>165100</xdr:colOff>
      <xdr:row>79</xdr:row>
      <xdr:rowOff>66396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0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57523</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60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125374</xdr:rowOff>
    </xdr:from>
    <xdr:to>
      <xdr:col>55</xdr:col>
      <xdr:colOff>0</xdr:colOff>
      <xdr:row>97</xdr:row>
      <xdr:rowOff>39129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584574"/>
          <a:ext cx="838200" cy="8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39129</xdr:rowOff>
    </xdr:from>
    <xdr:to>
      <xdr:col>50</xdr:col>
      <xdr:colOff>114300</xdr:colOff>
      <xdr:row>98</xdr:row>
      <xdr:rowOff>6553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669779"/>
          <a:ext cx="8890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79147</xdr:rowOff>
    </xdr:from>
    <xdr:to>
      <xdr:col>45</xdr:col>
      <xdr:colOff>177800</xdr:colOff>
      <xdr:row>98</xdr:row>
      <xdr:rowOff>6553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538347"/>
          <a:ext cx="889000" cy="27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79147</xdr:rowOff>
    </xdr:from>
    <xdr:to>
      <xdr:col>41</xdr:col>
      <xdr:colOff>50800</xdr:colOff>
      <xdr:row>97</xdr:row>
      <xdr:rowOff>58395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538347"/>
          <a:ext cx="889000" cy="1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74574</xdr:rowOff>
    </xdr:from>
    <xdr:to>
      <xdr:col>55</xdr:col>
      <xdr:colOff>50800</xdr:colOff>
      <xdr:row>97</xdr:row>
      <xdr:rowOff>4724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3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97451</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3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159779</xdr:rowOff>
    </xdr:from>
    <xdr:to>
      <xdr:col>50</xdr:col>
      <xdr:colOff>165100</xdr:colOff>
      <xdr:row>97</xdr:row>
      <xdr:rowOff>89929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1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106456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39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127203</xdr:rowOff>
    </xdr:from>
    <xdr:to>
      <xdr:col>46</xdr:col>
      <xdr:colOff>38100</xdr:colOff>
      <xdr:row>98</xdr:row>
      <xdr:rowOff>57353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48480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28347</xdr:rowOff>
    </xdr:from>
    <xdr:to>
      <xdr:col>41</xdr:col>
      <xdr:colOff>101600</xdr:colOff>
      <xdr:row>96</xdr:row>
      <xdr:rowOff>129947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4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146474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26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7595</xdr:rowOff>
    </xdr:from>
    <xdr:to>
      <xdr:col>36</xdr:col>
      <xdr:colOff>165100</xdr:colOff>
      <xdr:row>97</xdr:row>
      <xdr:rowOff>109195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125722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41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127493</xdr:rowOff>
    </xdr:from>
    <xdr:to>
      <xdr:col>85</xdr:col>
      <xdr:colOff>127000</xdr:colOff>
      <xdr:row>38</xdr:row>
      <xdr:rowOff>132293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42593"/>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109205</xdr:rowOff>
    </xdr:from>
    <xdr:to>
      <xdr:col>81</xdr:col>
      <xdr:colOff>50800</xdr:colOff>
      <xdr:row>38</xdr:row>
      <xdr:rowOff>132293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24305"/>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111125</xdr:rowOff>
    </xdr:from>
    <xdr:to>
      <xdr:col>76</xdr:col>
      <xdr:colOff>114300</xdr:colOff>
      <xdr:row>38</xdr:row>
      <xdr:rowOff>109205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454775"/>
          <a:ext cx="889000" cy="16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111125</xdr:rowOff>
    </xdr:from>
    <xdr:to>
      <xdr:col>71</xdr:col>
      <xdr:colOff>177800</xdr:colOff>
      <xdr:row>38</xdr:row>
      <xdr:rowOff>75738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454775"/>
          <a:ext cx="889000" cy="13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76693</xdr:rowOff>
    </xdr:from>
    <xdr:to>
      <xdr:col>85</xdr:col>
      <xdr:colOff>177800</xdr:colOff>
      <xdr:row>39</xdr:row>
      <xdr:rowOff>6843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81493</xdr:rowOff>
    </xdr:from>
    <xdr:to>
      <xdr:col>81</xdr:col>
      <xdr:colOff>101600</xdr:colOff>
      <xdr:row>39</xdr:row>
      <xdr:rowOff>11643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2770</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6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58405</xdr:rowOff>
    </xdr:from>
    <xdr:to>
      <xdr:col>76</xdr:col>
      <xdr:colOff>165100</xdr:colOff>
      <xdr:row>38</xdr:row>
      <xdr:rowOff>160005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7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151132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66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60325</xdr:rowOff>
    </xdr:from>
    <xdr:to>
      <xdr:col>72</xdr:col>
      <xdr:colOff>38100</xdr:colOff>
      <xdr:row>37</xdr:row>
      <xdr:rowOff>161925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7002</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24938</xdr:rowOff>
    </xdr:from>
    <xdr:to>
      <xdr:col>67</xdr:col>
      <xdr:colOff>101600</xdr:colOff>
      <xdr:row>38</xdr:row>
      <xdr:rowOff>126538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4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117665</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63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129629</xdr:rowOff>
    </xdr:from>
    <xdr:to>
      <xdr:col>85</xdr:col>
      <xdr:colOff>127000</xdr:colOff>
      <xdr:row>75</xdr:row>
      <xdr:rowOff>130264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988379"/>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129629</xdr:rowOff>
    </xdr:from>
    <xdr:to>
      <xdr:col>81</xdr:col>
      <xdr:colOff>50800</xdr:colOff>
      <xdr:row>75</xdr:row>
      <xdr:rowOff>136004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988379"/>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122098</xdr:rowOff>
    </xdr:from>
    <xdr:to>
      <xdr:col>76</xdr:col>
      <xdr:colOff>114300</xdr:colOff>
      <xdr:row>75</xdr:row>
      <xdr:rowOff>136004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980848"/>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110172</xdr:rowOff>
    </xdr:from>
    <xdr:to>
      <xdr:col>71</xdr:col>
      <xdr:colOff>177800</xdr:colOff>
      <xdr:row>75</xdr:row>
      <xdr:rowOff>122098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968922"/>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79464</xdr:rowOff>
    </xdr:from>
    <xdr:to>
      <xdr:col>85</xdr:col>
      <xdr:colOff>177800</xdr:colOff>
      <xdr:row>76</xdr:row>
      <xdr:rowOff>9615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9382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102341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7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78829</xdr:rowOff>
    </xdr:from>
    <xdr:to>
      <xdr:col>81</xdr:col>
      <xdr:colOff>101600</xdr:colOff>
      <xdr:row>76</xdr:row>
      <xdr:rowOff>8979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25506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7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85204</xdr:rowOff>
    </xdr:from>
    <xdr:to>
      <xdr:col>76</xdr:col>
      <xdr:colOff>165100</xdr:colOff>
      <xdr:row>76</xdr:row>
      <xdr:rowOff>15354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9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31881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7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71298</xdr:rowOff>
    </xdr:from>
    <xdr:to>
      <xdr:col>72</xdr:col>
      <xdr:colOff>38100</xdr:colOff>
      <xdr:row>76</xdr:row>
      <xdr:rowOff>1448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9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17975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70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59372</xdr:rowOff>
    </xdr:from>
    <xdr:to>
      <xdr:col>67</xdr:col>
      <xdr:colOff>101600</xdr:colOff>
      <xdr:row>75</xdr:row>
      <xdr:rowOff>160973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918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6049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69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85561</xdr:rowOff>
    </xdr:from>
    <xdr:to>
      <xdr:col>85</xdr:col>
      <xdr:colOff>127000</xdr:colOff>
      <xdr:row>95</xdr:row>
      <xdr:rowOff>167056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373311"/>
          <a:ext cx="838200" cy="8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167056</xdr:rowOff>
    </xdr:from>
    <xdr:to>
      <xdr:col>81</xdr:col>
      <xdr:colOff>50800</xdr:colOff>
      <xdr:row>97</xdr:row>
      <xdr:rowOff>12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454806"/>
          <a:ext cx="889000" cy="17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xdr:rowOff>
    </xdr:from>
    <xdr:to>
      <xdr:col>76</xdr:col>
      <xdr:colOff>114300</xdr:colOff>
      <xdr:row>98</xdr:row>
      <xdr:rowOff>16256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630662"/>
          <a:ext cx="889000" cy="18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16256</xdr:rowOff>
    </xdr:from>
    <xdr:to>
      <xdr:col>71</xdr:col>
      <xdr:colOff>177800</xdr:colOff>
      <xdr:row>98</xdr:row>
      <xdr:rowOff>99809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18356"/>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34761</xdr:rowOff>
    </xdr:from>
    <xdr:to>
      <xdr:col>85</xdr:col>
      <xdr:colOff>177800</xdr:colOff>
      <xdr:row>95</xdr:row>
      <xdr:rowOff>136361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3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57638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1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116256</xdr:rowOff>
    </xdr:from>
    <xdr:to>
      <xdr:col>81</xdr:col>
      <xdr:colOff>101600</xdr:colOff>
      <xdr:row>96</xdr:row>
      <xdr:rowOff>46406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4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62933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17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120662</xdr:rowOff>
    </xdr:from>
    <xdr:to>
      <xdr:col>76</xdr:col>
      <xdr:colOff>165100</xdr:colOff>
      <xdr:row>97</xdr:row>
      <xdr:rowOff>50812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5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67339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35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136906</xdr:rowOff>
    </xdr:from>
    <xdr:to>
      <xdr:col>72</xdr:col>
      <xdr:colOff>38100</xdr:colOff>
      <xdr:row>98</xdr:row>
      <xdr:rowOff>67056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6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83583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4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49009</xdr:rowOff>
    </xdr:from>
    <xdr:to>
      <xdr:col>67</xdr:col>
      <xdr:colOff>101600</xdr:colOff>
      <xdr:row>98</xdr:row>
      <xdr:rowOff>150609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141736</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4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140027</xdr:rowOff>
    </xdr:from>
    <xdr:to>
      <xdr:col>116</xdr:col>
      <xdr:colOff>63500</xdr:colOff>
      <xdr:row>38</xdr:row>
      <xdr:rowOff>49403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483677"/>
          <a:ext cx="838200" cy="8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140027</xdr:rowOff>
    </xdr:from>
    <xdr:to>
      <xdr:col>111</xdr:col>
      <xdr:colOff>177800</xdr:colOff>
      <xdr:row>38</xdr:row>
      <xdr:rowOff>122555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483677"/>
          <a:ext cx="889000" cy="15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86142</xdr:rowOff>
    </xdr:from>
    <xdr:to>
      <xdr:col>107</xdr:col>
      <xdr:colOff>50800</xdr:colOff>
      <xdr:row>38</xdr:row>
      <xdr:rowOff>122555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01242"/>
          <a:ext cx="8890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86142</xdr:rowOff>
    </xdr:from>
    <xdr:to>
      <xdr:col>102</xdr:col>
      <xdr:colOff>114300</xdr:colOff>
      <xdr:row>38</xdr:row>
      <xdr:rowOff>98552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601242"/>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170053</xdr:rowOff>
    </xdr:from>
    <xdr:to>
      <xdr:col>116</xdr:col>
      <xdr:colOff>114300</xdr:colOff>
      <xdr:row>38</xdr:row>
      <xdr:rowOff>100203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21480</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3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89227</xdr:rowOff>
    </xdr:from>
    <xdr:to>
      <xdr:col>112</xdr:col>
      <xdr:colOff>38100</xdr:colOff>
      <xdr:row>38</xdr:row>
      <xdr:rowOff>19377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71755</xdr:rowOff>
    </xdr:from>
    <xdr:to>
      <xdr:col>107</xdr:col>
      <xdr:colOff>101600</xdr:colOff>
      <xdr:row>39</xdr:row>
      <xdr:rowOff>1905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164482</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35342</xdr:rowOff>
    </xdr:from>
    <xdr:to>
      <xdr:col>102</xdr:col>
      <xdr:colOff>165100</xdr:colOff>
      <xdr:row>38</xdr:row>
      <xdr:rowOff>136942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153469</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32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165879</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33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43955</xdr:rowOff>
    </xdr:from>
    <xdr:to>
      <xdr:col>116</xdr:col>
      <xdr:colOff>63500</xdr:colOff>
      <xdr:row>59</xdr:row>
      <xdr:rowOff>43955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59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43726</xdr:rowOff>
    </xdr:from>
    <xdr:to>
      <xdr:col>111</xdr:col>
      <xdr:colOff>177800</xdr:colOff>
      <xdr:row>59</xdr:row>
      <xdr:rowOff>43955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5927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43574</xdr:rowOff>
    </xdr:from>
    <xdr:to>
      <xdr:col>107</xdr:col>
      <xdr:colOff>50800</xdr:colOff>
      <xdr:row>59</xdr:row>
      <xdr:rowOff>43726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5912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43574</xdr:rowOff>
    </xdr:from>
    <xdr:to>
      <xdr:col>102</xdr:col>
      <xdr:colOff>114300</xdr:colOff>
      <xdr:row>59</xdr:row>
      <xdr:rowOff>43955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5912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164605</xdr:rowOff>
    </xdr:from>
    <xdr:to>
      <xdr:col>116</xdr:col>
      <xdr:colOff>114300</xdr:colOff>
      <xdr:row>59</xdr:row>
      <xdr:rowOff>94755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79532</xdr:rowOff>
    </xdr:from>
    <xdr:ext cx="313932"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3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164605</xdr:rowOff>
    </xdr:from>
    <xdr:to>
      <xdr:col>112</xdr:col>
      <xdr:colOff>38100</xdr:colOff>
      <xdr:row>59</xdr:row>
      <xdr:rowOff>94755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85882</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66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164376</xdr:rowOff>
    </xdr:from>
    <xdr:to>
      <xdr:col>107</xdr:col>
      <xdr:colOff>101600</xdr:colOff>
      <xdr:row>59</xdr:row>
      <xdr:rowOff>94526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85653</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77333" y="10201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164224</xdr:rowOff>
    </xdr:from>
    <xdr:to>
      <xdr:col>102</xdr:col>
      <xdr:colOff>165100</xdr:colOff>
      <xdr:row>59</xdr:row>
      <xdr:rowOff>94374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85501</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88333" y="10201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164605</xdr:rowOff>
    </xdr:from>
    <xdr:to>
      <xdr:col>98</xdr:col>
      <xdr:colOff>38100</xdr:colOff>
      <xdr:row>59</xdr:row>
      <xdr:rowOff>94755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85882</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99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49076</xdr:rowOff>
    </xdr:from>
    <xdr:to>
      <xdr:col>116</xdr:col>
      <xdr:colOff>63500</xdr:colOff>
      <xdr:row>76</xdr:row>
      <xdr:rowOff>80885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079276"/>
          <a:ext cx="838200" cy="3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80885</xdr:rowOff>
    </xdr:from>
    <xdr:to>
      <xdr:col>111</xdr:col>
      <xdr:colOff>177800</xdr:colOff>
      <xdr:row>76</xdr:row>
      <xdr:rowOff>103908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111085"/>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103908</xdr:rowOff>
    </xdr:from>
    <xdr:to>
      <xdr:col>107</xdr:col>
      <xdr:colOff>50800</xdr:colOff>
      <xdr:row>76</xdr:row>
      <xdr:rowOff>159556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134108"/>
          <a:ext cx="8890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95548</xdr:rowOff>
    </xdr:from>
    <xdr:to>
      <xdr:col>102</xdr:col>
      <xdr:colOff>114300</xdr:colOff>
      <xdr:row>76</xdr:row>
      <xdr:rowOff>159556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3125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169726</xdr:rowOff>
    </xdr:from>
    <xdr:to>
      <xdr:col>116</xdr:col>
      <xdr:colOff>114300</xdr:colOff>
      <xdr:row>76</xdr:row>
      <xdr:rowOff>99876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0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21153</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8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30085</xdr:rowOff>
    </xdr:from>
    <xdr:to>
      <xdr:col>112</xdr:col>
      <xdr:colOff>38100</xdr:colOff>
      <xdr:row>76</xdr:row>
      <xdr:rowOff>131685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0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148211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83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53108</xdr:rowOff>
    </xdr:from>
    <xdr:to>
      <xdr:col>107</xdr:col>
      <xdr:colOff>101600</xdr:colOff>
      <xdr:row>76</xdr:row>
      <xdr:rowOff>154708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0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171235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85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108756</xdr:rowOff>
    </xdr:from>
    <xdr:to>
      <xdr:col>102</xdr:col>
      <xdr:colOff>165100</xdr:colOff>
      <xdr:row>77</xdr:row>
      <xdr:rowOff>38906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1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30033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23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44748</xdr:rowOff>
    </xdr:from>
    <xdr:to>
      <xdr:col>98</xdr:col>
      <xdr:colOff>38100</xdr:colOff>
      <xdr:row>76</xdr:row>
      <xdr:rowOff>146348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0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137475</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16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ふるさと納税が増加し業務委託料が増えたことなどにより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物件費に係る住民一人当たりのコストが大きく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積立金についても、寄附金（ふるさと納税）の増加に伴い、それを原資とする積立が増加したことにより、類似団体平均を上回っている。また、人件費、補助費等、公債費及び繰出金においても、類似団体平均を上回っている。人件費については、会計年度任用職員の昇給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による増加、補助費等については、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過年度国府等支出返納金が増加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公債費については、近年の大型建設事業に係る市債発行に伴う元金償還が開始されたこと等が要因で類似団体平均を上回っているが、今後も中期財政見通しを作成する中で、元金償還を上回らない市債発行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繰出金については、高齢化の進行により介護保険事業特別会計や国民健康保険事業特別会計への支出が増加傾向にある。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人口が減少傾向にあることから、前年度と同規模の事業費でも、住民一人当たりのコストとしては、前年度を上回ってしまう傾向があり、引き続き内部事務経費等の削減に努める。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87,090
86,002
224.80
45,719,882
44,320,264
1,254,800
19,645,837
39,057,553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83922</xdr:rowOff>
    </xdr:from>
    <xdr:to>
      <xdr:col>24</xdr:col>
      <xdr:colOff>63500</xdr:colOff>
      <xdr:row>35</xdr:row>
      <xdr:rowOff>95809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84672"/>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83922</xdr:rowOff>
    </xdr:from>
    <xdr:to>
      <xdr:col>19</xdr:col>
      <xdr:colOff>177800</xdr:colOff>
      <xdr:row>35</xdr:row>
      <xdr:rowOff>98552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8467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69291</xdr:rowOff>
    </xdr:from>
    <xdr:to>
      <xdr:col>15</xdr:col>
      <xdr:colOff>50800</xdr:colOff>
      <xdr:row>35</xdr:row>
      <xdr:rowOff>98552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70041"/>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69291</xdr:rowOff>
    </xdr:from>
    <xdr:to>
      <xdr:col>10</xdr:col>
      <xdr:colOff>114300</xdr:colOff>
      <xdr:row>35</xdr:row>
      <xdr:rowOff>88493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70041"/>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45009</xdr:rowOff>
    </xdr:from>
    <xdr:to>
      <xdr:col>24</xdr:col>
      <xdr:colOff>114300</xdr:colOff>
      <xdr:row>35</xdr:row>
      <xdr:rowOff>146609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23436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2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33122</xdr:rowOff>
    </xdr:from>
    <xdr:to>
      <xdr:col>20</xdr:col>
      <xdr:colOff>38100</xdr:colOff>
      <xdr:row>35</xdr:row>
      <xdr:rowOff>134722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3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125849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47752</xdr:rowOff>
    </xdr:from>
    <xdr:to>
      <xdr:col>15</xdr:col>
      <xdr:colOff>101600</xdr:colOff>
      <xdr:row>35</xdr:row>
      <xdr:rowOff>149352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140479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18491</xdr:rowOff>
    </xdr:from>
    <xdr:to>
      <xdr:col>10</xdr:col>
      <xdr:colOff>165100</xdr:colOff>
      <xdr:row>35</xdr:row>
      <xdr:rowOff>120091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136618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9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37693</xdr:rowOff>
    </xdr:from>
    <xdr:to>
      <xdr:col>6</xdr:col>
      <xdr:colOff>38100</xdr:colOff>
      <xdr:row>35</xdr:row>
      <xdr:rowOff>139293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130420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47414</xdr:rowOff>
    </xdr:from>
    <xdr:to>
      <xdr:col>24</xdr:col>
      <xdr:colOff>63500</xdr:colOff>
      <xdr:row>54</xdr:row>
      <xdr:rowOff>138298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305714"/>
          <a:ext cx="838200" cy="9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40655</xdr:rowOff>
    </xdr:from>
    <xdr:to>
      <xdr:col>19</xdr:col>
      <xdr:colOff>177800</xdr:colOff>
      <xdr:row>54</xdr:row>
      <xdr:rowOff>138298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784605"/>
          <a:ext cx="889000" cy="61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40655</xdr:rowOff>
    </xdr:from>
    <xdr:to>
      <xdr:col>15</xdr:col>
      <xdr:colOff>50800</xdr:colOff>
      <xdr:row>56</xdr:row>
      <xdr:rowOff>169517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784605"/>
          <a:ext cx="889000" cy="98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169517</xdr:rowOff>
    </xdr:from>
    <xdr:to>
      <xdr:col>10</xdr:col>
      <xdr:colOff>114300</xdr:colOff>
      <xdr:row>57</xdr:row>
      <xdr:rowOff>5672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70717"/>
          <a:ext cx="8890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168064</xdr:rowOff>
    </xdr:from>
    <xdr:to>
      <xdr:col>24</xdr:col>
      <xdr:colOff>114300</xdr:colOff>
      <xdr:row>54</xdr:row>
      <xdr:rowOff>98214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2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19491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0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87498</xdr:rowOff>
    </xdr:from>
    <xdr:to>
      <xdr:col>20</xdr:col>
      <xdr:colOff>38100</xdr:colOff>
      <xdr:row>55</xdr:row>
      <xdr:rowOff>17648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34175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2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161305</xdr:rowOff>
    </xdr:from>
    <xdr:to>
      <xdr:col>15</xdr:col>
      <xdr:colOff>101600</xdr:colOff>
      <xdr:row>51</xdr:row>
      <xdr:rowOff>91455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7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107982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5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118717</xdr:rowOff>
    </xdr:from>
    <xdr:to>
      <xdr:col>10</xdr:col>
      <xdr:colOff>165100</xdr:colOff>
      <xdr:row>57</xdr:row>
      <xdr:rowOff>48867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65394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9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126322</xdr:rowOff>
    </xdr:from>
    <xdr:to>
      <xdr:col>6</xdr:col>
      <xdr:colOff>38100</xdr:colOff>
      <xdr:row>57</xdr:row>
      <xdr:rowOff>56472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72999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0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71798</xdr:rowOff>
    </xdr:from>
    <xdr:to>
      <xdr:col>24</xdr:col>
      <xdr:colOff>63500</xdr:colOff>
      <xdr:row>75</xdr:row>
      <xdr:rowOff>131097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30548"/>
          <a:ext cx="838200" cy="5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71798</xdr:rowOff>
    </xdr:from>
    <xdr:to>
      <xdr:col>19</xdr:col>
      <xdr:colOff>177800</xdr:colOff>
      <xdr:row>76</xdr:row>
      <xdr:rowOff>140790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30548"/>
          <a:ext cx="889000" cy="24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140790</xdr:rowOff>
    </xdr:from>
    <xdr:to>
      <xdr:col>15</xdr:col>
      <xdr:colOff>50800</xdr:colOff>
      <xdr:row>76</xdr:row>
      <xdr:rowOff>163993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70990"/>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163993</xdr:rowOff>
    </xdr:from>
    <xdr:to>
      <xdr:col>10</xdr:col>
      <xdr:colOff>114300</xdr:colOff>
      <xdr:row>77</xdr:row>
      <xdr:rowOff>74199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94193"/>
          <a:ext cx="889000" cy="8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80297</xdr:rowOff>
    </xdr:from>
    <xdr:to>
      <xdr:col>24</xdr:col>
      <xdr:colOff>114300</xdr:colOff>
      <xdr:row>76</xdr:row>
      <xdr:rowOff>10446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390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58724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1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20998</xdr:rowOff>
    </xdr:from>
    <xdr:to>
      <xdr:col>20</xdr:col>
      <xdr:colOff>38100</xdr:colOff>
      <xdr:row>75</xdr:row>
      <xdr:rowOff>122598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113726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7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89990</xdr:rowOff>
    </xdr:from>
    <xdr:to>
      <xdr:col>15</xdr:col>
      <xdr:colOff>101600</xdr:colOff>
      <xdr:row>77</xdr:row>
      <xdr:rowOff>20140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1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113193</xdr:rowOff>
    </xdr:from>
    <xdr:to>
      <xdr:col>10</xdr:col>
      <xdr:colOff>165100</xdr:colOff>
      <xdr:row>77</xdr:row>
      <xdr:rowOff>43343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34470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3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23399</xdr:rowOff>
    </xdr:from>
    <xdr:to>
      <xdr:col>6</xdr:col>
      <xdr:colOff>38100</xdr:colOff>
      <xdr:row>77</xdr:row>
      <xdr:rowOff>124999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116126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131742</xdr:rowOff>
    </xdr:from>
    <xdr:to>
      <xdr:col>24</xdr:col>
      <xdr:colOff>63500</xdr:colOff>
      <xdr:row>99</xdr:row>
      <xdr:rowOff>6480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33842"/>
          <a:ext cx="838200" cy="4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6480</xdr:rowOff>
    </xdr:from>
    <xdr:to>
      <xdr:col>19</xdr:col>
      <xdr:colOff>177800</xdr:colOff>
      <xdr:row>99</xdr:row>
      <xdr:rowOff>71414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80030"/>
          <a:ext cx="889000" cy="6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71414</xdr:rowOff>
    </xdr:from>
    <xdr:to>
      <xdr:col>15</xdr:col>
      <xdr:colOff>50800</xdr:colOff>
      <xdr:row>99</xdr:row>
      <xdr:rowOff>83324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44964"/>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83324</xdr:rowOff>
    </xdr:from>
    <xdr:to>
      <xdr:col>10</xdr:col>
      <xdr:colOff>114300</xdr:colOff>
      <xdr:row>99</xdr:row>
      <xdr:rowOff>123219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56874"/>
          <a:ext cx="889000" cy="3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80942</xdr:rowOff>
    </xdr:from>
    <xdr:to>
      <xdr:col>24</xdr:col>
      <xdr:colOff>114300</xdr:colOff>
      <xdr:row>99</xdr:row>
      <xdr:rowOff>11092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59369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6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127130</xdr:rowOff>
    </xdr:from>
    <xdr:to>
      <xdr:col>20</xdr:col>
      <xdr:colOff>38100</xdr:colOff>
      <xdr:row>99</xdr:row>
      <xdr:rowOff>57280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48407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2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20614</xdr:rowOff>
    </xdr:from>
    <xdr:to>
      <xdr:col>15</xdr:col>
      <xdr:colOff>101600</xdr:colOff>
      <xdr:row>99</xdr:row>
      <xdr:rowOff>122214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113341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32524</xdr:rowOff>
    </xdr:from>
    <xdr:to>
      <xdr:col>10</xdr:col>
      <xdr:colOff>165100</xdr:colOff>
      <xdr:row>99</xdr:row>
      <xdr:rowOff>134124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0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125251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9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72419</xdr:rowOff>
    </xdr:from>
    <xdr:to>
      <xdr:col>6</xdr:col>
      <xdr:colOff>38100</xdr:colOff>
      <xdr:row>100</xdr:row>
      <xdr:rowOff>2569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4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165146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3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20447</xdr:rowOff>
    </xdr:from>
    <xdr:to>
      <xdr:col>55</xdr:col>
      <xdr:colOff>0</xdr:colOff>
      <xdr:row>39</xdr:row>
      <xdr:rowOff>21209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0699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20447</xdr:rowOff>
    </xdr:from>
    <xdr:to>
      <xdr:col>50</xdr:col>
      <xdr:colOff>114300</xdr:colOff>
      <xdr:row>39</xdr:row>
      <xdr:rowOff>20447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06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20447</xdr:rowOff>
    </xdr:from>
    <xdr:to>
      <xdr:col>45</xdr:col>
      <xdr:colOff>177800</xdr:colOff>
      <xdr:row>39</xdr:row>
      <xdr:rowOff>20828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0699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20828</xdr:rowOff>
    </xdr:from>
    <xdr:to>
      <xdr:col>41</xdr:col>
      <xdr:colOff>50800</xdr:colOff>
      <xdr:row>39</xdr:row>
      <xdr:rowOff>29972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073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141859</xdr:rowOff>
    </xdr:from>
    <xdr:to>
      <xdr:col>55</xdr:col>
      <xdr:colOff>50800</xdr:colOff>
      <xdr:row>39</xdr:row>
      <xdr:rowOff>72009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56786</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71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141097</xdr:rowOff>
    </xdr:from>
    <xdr:to>
      <xdr:col>50</xdr:col>
      <xdr:colOff>165100</xdr:colOff>
      <xdr:row>39</xdr:row>
      <xdr:rowOff>71247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62374</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48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141097</xdr:rowOff>
    </xdr:from>
    <xdr:to>
      <xdr:col>46</xdr:col>
      <xdr:colOff>38100</xdr:colOff>
      <xdr:row>39</xdr:row>
      <xdr:rowOff>71247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62374</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48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141478</xdr:rowOff>
    </xdr:from>
    <xdr:to>
      <xdr:col>41</xdr:col>
      <xdr:colOff>101600</xdr:colOff>
      <xdr:row>39</xdr:row>
      <xdr:rowOff>71628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62755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49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150622</xdr:rowOff>
    </xdr:from>
    <xdr:to>
      <xdr:col>36</xdr:col>
      <xdr:colOff>165100</xdr:colOff>
      <xdr:row>39</xdr:row>
      <xdr:rowOff>80772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71899</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167799</xdr:rowOff>
    </xdr:from>
    <xdr:to>
      <xdr:col>55</xdr:col>
      <xdr:colOff>0</xdr:colOff>
      <xdr:row>58</xdr:row>
      <xdr:rowOff>57385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40449"/>
          <a:ext cx="8382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157111</xdr:rowOff>
    </xdr:from>
    <xdr:to>
      <xdr:col>50</xdr:col>
      <xdr:colOff>114300</xdr:colOff>
      <xdr:row>58</xdr:row>
      <xdr:rowOff>57385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29761"/>
          <a:ext cx="889000" cy="7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157111</xdr:rowOff>
    </xdr:from>
    <xdr:to>
      <xdr:col>45</xdr:col>
      <xdr:colOff>177800</xdr:colOff>
      <xdr:row>58</xdr:row>
      <xdr:rowOff>28277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29761"/>
          <a:ext cx="889000" cy="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169970</xdr:rowOff>
    </xdr:from>
    <xdr:to>
      <xdr:col>41</xdr:col>
      <xdr:colOff>50800</xdr:colOff>
      <xdr:row>58</xdr:row>
      <xdr:rowOff>28277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42620"/>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116999</xdr:rowOff>
    </xdr:from>
    <xdr:to>
      <xdr:col>55</xdr:col>
      <xdr:colOff>50800</xdr:colOff>
      <xdr:row>58</xdr:row>
      <xdr:rowOff>47149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139876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4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6585</xdr:rowOff>
    </xdr:from>
    <xdr:to>
      <xdr:col>50</xdr:col>
      <xdr:colOff>165100</xdr:colOff>
      <xdr:row>58</xdr:row>
      <xdr:rowOff>108185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124712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97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106311</xdr:rowOff>
    </xdr:from>
    <xdr:to>
      <xdr:col>46</xdr:col>
      <xdr:colOff>38100</xdr:colOff>
      <xdr:row>58</xdr:row>
      <xdr:rowOff>36461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52988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6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148927</xdr:rowOff>
    </xdr:from>
    <xdr:to>
      <xdr:col>41</xdr:col>
      <xdr:colOff>101600</xdr:colOff>
      <xdr:row>58</xdr:row>
      <xdr:rowOff>79077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95604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96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119170</xdr:rowOff>
    </xdr:from>
    <xdr:to>
      <xdr:col>36</xdr:col>
      <xdr:colOff>165100</xdr:colOff>
      <xdr:row>58</xdr:row>
      <xdr:rowOff>49320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65847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6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147929</xdr:rowOff>
    </xdr:from>
    <xdr:to>
      <xdr:col>55</xdr:col>
      <xdr:colOff>0</xdr:colOff>
      <xdr:row>77</xdr:row>
      <xdr:rowOff>25857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78129"/>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161646</xdr:rowOff>
    </xdr:from>
    <xdr:to>
      <xdr:col>50</xdr:col>
      <xdr:colOff>114300</xdr:colOff>
      <xdr:row>77</xdr:row>
      <xdr:rowOff>25857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91846"/>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161646</xdr:rowOff>
    </xdr:from>
    <xdr:to>
      <xdr:col>45</xdr:col>
      <xdr:colOff>177800</xdr:colOff>
      <xdr:row>77</xdr:row>
      <xdr:rowOff>61861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91846"/>
          <a:ext cx="889000" cy="7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61861</xdr:rowOff>
    </xdr:from>
    <xdr:to>
      <xdr:col>41</xdr:col>
      <xdr:colOff>50800</xdr:colOff>
      <xdr:row>78</xdr:row>
      <xdr:rowOff>73177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63511"/>
          <a:ext cx="889000" cy="18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97129</xdr:rowOff>
    </xdr:from>
    <xdr:to>
      <xdr:col>55</xdr:col>
      <xdr:colOff>50800</xdr:colOff>
      <xdr:row>77</xdr:row>
      <xdr:rowOff>27279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120006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7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146507</xdr:rowOff>
    </xdr:from>
    <xdr:to>
      <xdr:col>50</xdr:col>
      <xdr:colOff>165100</xdr:colOff>
      <xdr:row>77</xdr:row>
      <xdr:rowOff>76657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67784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2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110846</xdr:rowOff>
    </xdr:from>
    <xdr:to>
      <xdr:col>46</xdr:col>
      <xdr:colOff>38100</xdr:colOff>
      <xdr:row>77</xdr:row>
      <xdr:rowOff>40996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32123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3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11061</xdr:rowOff>
    </xdr:from>
    <xdr:to>
      <xdr:col>41</xdr:col>
      <xdr:colOff>101600</xdr:colOff>
      <xdr:row>77</xdr:row>
      <xdr:rowOff>112661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1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129188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298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22377</xdr:rowOff>
    </xdr:from>
    <xdr:to>
      <xdr:col>36</xdr:col>
      <xdr:colOff>165100</xdr:colOff>
      <xdr:row>78</xdr:row>
      <xdr:rowOff>123977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115104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8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84460</xdr:rowOff>
    </xdr:from>
    <xdr:to>
      <xdr:col>55</xdr:col>
      <xdr:colOff>0</xdr:colOff>
      <xdr:row>97</xdr:row>
      <xdr:rowOff>93343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15110"/>
          <a:ext cx="8382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84460</xdr:rowOff>
    </xdr:from>
    <xdr:to>
      <xdr:col>50</xdr:col>
      <xdr:colOff>114300</xdr:colOff>
      <xdr:row>97</xdr:row>
      <xdr:rowOff>166022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15110"/>
          <a:ext cx="889000" cy="8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166022</xdr:rowOff>
    </xdr:from>
    <xdr:to>
      <xdr:col>45</xdr:col>
      <xdr:colOff>177800</xdr:colOff>
      <xdr:row>98</xdr:row>
      <xdr:rowOff>13905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96672"/>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13905</xdr:rowOff>
    </xdr:from>
    <xdr:to>
      <xdr:col>41</xdr:col>
      <xdr:colOff>50800</xdr:colOff>
      <xdr:row>98</xdr:row>
      <xdr:rowOff>44994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16005"/>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42543</xdr:rowOff>
    </xdr:from>
    <xdr:to>
      <xdr:col>55</xdr:col>
      <xdr:colOff>50800</xdr:colOff>
      <xdr:row>97</xdr:row>
      <xdr:rowOff>144143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7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65420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33660</xdr:rowOff>
    </xdr:from>
    <xdr:to>
      <xdr:col>50</xdr:col>
      <xdr:colOff>165100</xdr:colOff>
      <xdr:row>97</xdr:row>
      <xdr:rowOff>135260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151787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43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115222</xdr:rowOff>
    </xdr:from>
    <xdr:to>
      <xdr:col>46</xdr:col>
      <xdr:colOff>38100</xdr:colOff>
      <xdr:row>98</xdr:row>
      <xdr:rowOff>45372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36499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134555</xdr:rowOff>
    </xdr:from>
    <xdr:to>
      <xdr:col>41</xdr:col>
      <xdr:colOff>101600</xdr:colOff>
      <xdr:row>98</xdr:row>
      <xdr:rowOff>64705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55832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5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165644</xdr:rowOff>
    </xdr:from>
    <xdr:to>
      <xdr:col>36</xdr:col>
      <xdr:colOff>165100</xdr:colOff>
      <xdr:row>98</xdr:row>
      <xdr:rowOff>95794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86921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8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151862</xdr:rowOff>
    </xdr:from>
    <xdr:to>
      <xdr:col>85</xdr:col>
      <xdr:colOff>127000</xdr:colOff>
      <xdr:row>38</xdr:row>
      <xdr:rowOff>9169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95512"/>
          <a:ext cx="838200" cy="2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128179</xdr:rowOff>
    </xdr:from>
    <xdr:to>
      <xdr:col>81</xdr:col>
      <xdr:colOff>50800</xdr:colOff>
      <xdr:row>38</xdr:row>
      <xdr:rowOff>9169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71829"/>
          <a:ext cx="889000" cy="5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115423</xdr:rowOff>
    </xdr:from>
    <xdr:to>
      <xdr:col>76</xdr:col>
      <xdr:colOff>114300</xdr:colOff>
      <xdr:row>37</xdr:row>
      <xdr:rowOff>128179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59073"/>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115423</xdr:rowOff>
    </xdr:from>
    <xdr:to>
      <xdr:col>71</xdr:col>
      <xdr:colOff>177800</xdr:colOff>
      <xdr:row>37</xdr:row>
      <xdr:rowOff>153507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59073"/>
          <a:ext cx="8890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101062</xdr:rowOff>
    </xdr:from>
    <xdr:to>
      <xdr:col>85</xdr:col>
      <xdr:colOff>177800</xdr:colOff>
      <xdr:row>38</xdr:row>
      <xdr:rowOff>31212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79489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2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129819</xdr:rowOff>
    </xdr:from>
    <xdr:to>
      <xdr:col>81</xdr:col>
      <xdr:colOff>101600</xdr:colOff>
      <xdr:row>38</xdr:row>
      <xdr:rowOff>59969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51096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6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77379</xdr:rowOff>
    </xdr:from>
    <xdr:to>
      <xdr:col>76</xdr:col>
      <xdr:colOff>165100</xdr:colOff>
      <xdr:row>38</xdr:row>
      <xdr:rowOff>7528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210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170105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1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64623</xdr:rowOff>
    </xdr:from>
    <xdr:to>
      <xdr:col>72</xdr:col>
      <xdr:colOff>38100</xdr:colOff>
      <xdr:row>37</xdr:row>
      <xdr:rowOff>166222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082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157349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102707</xdr:rowOff>
    </xdr:from>
    <xdr:to>
      <xdr:col>67</xdr:col>
      <xdr:colOff>101600</xdr:colOff>
      <xdr:row>38</xdr:row>
      <xdr:rowOff>32857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23985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3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34772</xdr:rowOff>
    </xdr:from>
    <xdr:to>
      <xdr:col>85</xdr:col>
      <xdr:colOff>127000</xdr:colOff>
      <xdr:row>56</xdr:row>
      <xdr:rowOff>68015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35972"/>
          <a:ext cx="8382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68015</xdr:rowOff>
    </xdr:from>
    <xdr:to>
      <xdr:col>81</xdr:col>
      <xdr:colOff>50800</xdr:colOff>
      <xdr:row>57</xdr:row>
      <xdr:rowOff>51251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69215"/>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168275</xdr:rowOff>
    </xdr:from>
    <xdr:to>
      <xdr:col>76</xdr:col>
      <xdr:colOff>114300</xdr:colOff>
      <xdr:row>57</xdr:row>
      <xdr:rowOff>51251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98025"/>
          <a:ext cx="889000" cy="22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168275</xdr:rowOff>
    </xdr:from>
    <xdr:to>
      <xdr:col>71</xdr:col>
      <xdr:colOff>177800</xdr:colOff>
      <xdr:row>57</xdr:row>
      <xdr:rowOff>129032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98025"/>
          <a:ext cx="889000" cy="30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155422</xdr:rowOff>
    </xdr:from>
    <xdr:to>
      <xdr:col>85</xdr:col>
      <xdr:colOff>177800</xdr:colOff>
      <xdr:row>56</xdr:row>
      <xdr:rowOff>85572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133849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6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17215</xdr:rowOff>
    </xdr:from>
    <xdr:to>
      <xdr:col>81</xdr:col>
      <xdr:colOff>101600</xdr:colOff>
      <xdr:row>56</xdr:row>
      <xdr:rowOff>118815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109942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451</xdr:rowOff>
    </xdr:from>
    <xdr:to>
      <xdr:col>76</xdr:col>
      <xdr:colOff>165100</xdr:colOff>
      <xdr:row>57</xdr:row>
      <xdr:rowOff>102051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7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93178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6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117475</xdr:rowOff>
    </xdr:from>
    <xdr:to>
      <xdr:col>72</xdr:col>
      <xdr:colOff>38100</xdr:colOff>
      <xdr:row>56</xdr:row>
      <xdr:rowOff>47625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64152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78232</xdr:rowOff>
    </xdr:from>
    <xdr:to>
      <xdr:col>67</xdr:col>
      <xdr:colOff>101600</xdr:colOff>
      <xdr:row>58</xdr:row>
      <xdr:rowOff>8382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170959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127493</xdr:rowOff>
    </xdr:from>
    <xdr:to>
      <xdr:col>85</xdr:col>
      <xdr:colOff>127000</xdr:colOff>
      <xdr:row>78</xdr:row>
      <xdr:rowOff>132293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00593"/>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109204</xdr:rowOff>
    </xdr:from>
    <xdr:to>
      <xdr:col>81</xdr:col>
      <xdr:colOff>50800</xdr:colOff>
      <xdr:row>78</xdr:row>
      <xdr:rowOff>132293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82304"/>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111125</xdr:rowOff>
    </xdr:from>
    <xdr:to>
      <xdr:col>76</xdr:col>
      <xdr:colOff>114300</xdr:colOff>
      <xdr:row>78</xdr:row>
      <xdr:rowOff>109204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12775"/>
          <a:ext cx="889000" cy="16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111125</xdr:rowOff>
    </xdr:from>
    <xdr:to>
      <xdr:col>71</xdr:col>
      <xdr:colOff>177800</xdr:colOff>
      <xdr:row>78</xdr:row>
      <xdr:rowOff>75738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12775"/>
          <a:ext cx="889000" cy="13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76693</xdr:rowOff>
    </xdr:from>
    <xdr:to>
      <xdr:col>85</xdr:col>
      <xdr:colOff>177800</xdr:colOff>
      <xdr:row>79</xdr:row>
      <xdr:rowOff>6843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81493</xdr:rowOff>
    </xdr:from>
    <xdr:to>
      <xdr:col>81</xdr:col>
      <xdr:colOff>101600</xdr:colOff>
      <xdr:row>79</xdr:row>
      <xdr:rowOff>11643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2770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47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58404</xdr:rowOff>
    </xdr:from>
    <xdr:to>
      <xdr:col>76</xdr:col>
      <xdr:colOff>165100</xdr:colOff>
      <xdr:row>78</xdr:row>
      <xdr:rowOff>160004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151131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2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60325</xdr:rowOff>
    </xdr:from>
    <xdr:to>
      <xdr:col>72</xdr:col>
      <xdr:colOff>38100</xdr:colOff>
      <xdr:row>77</xdr:row>
      <xdr:rowOff>161925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7002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03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24938</xdr:rowOff>
    </xdr:from>
    <xdr:to>
      <xdr:col>67</xdr:col>
      <xdr:colOff>101600</xdr:colOff>
      <xdr:row>78</xdr:row>
      <xdr:rowOff>126538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117665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49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129629</xdr:rowOff>
    </xdr:from>
    <xdr:to>
      <xdr:col>85</xdr:col>
      <xdr:colOff>127000</xdr:colOff>
      <xdr:row>95</xdr:row>
      <xdr:rowOff>130263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417379"/>
          <a:ext cx="8382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129629</xdr:rowOff>
    </xdr:from>
    <xdr:to>
      <xdr:col>81</xdr:col>
      <xdr:colOff>50800</xdr:colOff>
      <xdr:row>95</xdr:row>
      <xdr:rowOff>136004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417379"/>
          <a:ext cx="8890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122098</xdr:rowOff>
    </xdr:from>
    <xdr:to>
      <xdr:col>76</xdr:col>
      <xdr:colOff>114300</xdr:colOff>
      <xdr:row>95</xdr:row>
      <xdr:rowOff>136004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409848"/>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110173</xdr:rowOff>
    </xdr:from>
    <xdr:to>
      <xdr:col>71</xdr:col>
      <xdr:colOff>177800</xdr:colOff>
      <xdr:row>95</xdr:row>
      <xdr:rowOff>122098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397923"/>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79463</xdr:rowOff>
    </xdr:from>
    <xdr:to>
      <xdr:col>85</xdr:col>
      <xdr:colOff>177800</xdr:colOff>
      <xdr:row>96</xdr:row>
      <xdr:rowOff>9613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3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102340</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2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78829</xdr:rowOff>
    </xdr:from>
    <xdr:to>
      <xdr:col>81</xdr:col>
      <xdr:colOff>101600</xdr:colOff>
      <xdr:row>96</xdr:row>
      <xdr:rowOff>8979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3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25506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14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85204</xdr:rowOff>
    </xdr:from>
    <xdr:to>
      <xdr:col>76</xdr:col>
      <xdr:colOff>165100</xdr:colOff>
      <xdr:row>96</xdr:row>
      <xdr:rowOff>15354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3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31881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1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71298</xdr:rowOff>
    </xdr:from>
    <xdr:to>
      <xdr:col>72</xdr:col>
      <xdr:colOff>38100</xdr:colOff>
      <xdr:row>96</xdr:row>
      <xdr:rowOff>1448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3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17975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1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59373</xdr:rowOff>
    </xdr:from>
    <xdr:to>
      <xdr:col>67</xdr:col>
      <xdr:colOff>101600</xdr:colOff>
      <xdr:row>95</xdr:row>
      <xdr:rowOff>160973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3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6050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12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ほとんどの目的別項目において、類似団体平均と近い数値となっている。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費の増加が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総務費については、ふるさと納税に関連する経費の増加が大幅な増加の要因となっている。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衛生費については、病院事業への繰り出しやごみ処理施設の除却事業が増加の要因となっている。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民生費については、子育て世帯への臨時特別給付金事業などコロナ禍に伴う支援事業の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終了が減少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公債費については、過去の大型建設事業に係る元金償還の影響により類似団体と比較すると高い数値となっているが、今後も元金償還を上回らない市債発行に努め、財政の健全化に取り組む。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百万円を積み立てたことにより、標準財政規模に占める割合が上昇した。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実質単年度収支については、令和元年度に引き続き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年連続黒字となった。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今後も厳しい財政運営を強いられているが、亀岡市行財政改革大綱に基づき、基金に依存しない健全な財政運営が推進できるよう、引き続き財政健全化に努める。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各会計において、連結実質赤字比率に係る黒字額の増減がある中で、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全体で見ると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一般会計については、寄附金や地方交付税の増等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があったものの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国庫支出金や地方債の減により収支が悪化し、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前年度に比べ黒字額の比率が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水道事業会計については、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減価償却費や固定資産譲渡損の増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等により黒字額の比率が減少した。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下水道事業会計については、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動力費等の増加による処理場費の増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により黒字額の比率が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）の内、元利償還金等（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）が前年度と比較して増加したため、実質公債費比率は、単年度では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同率となった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将来負担比率については、前年度と比較して改善している。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）の内、一般会計等に係る地方債の現在高や、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見込額等が減少したため、全体として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今後も公債費等義務的経費の削減を中心とする行財政改革を進め、財政の健全化に努める。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京都府亀岡市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・ふるさと寄附金を京都・亀岡ふるさと力向上基金に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百万円積み立てた一方、各種事業経費の財源に充てるため、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百万円を取り崩したこと等により、基金全体としては、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・京都・亀岡ふるさと力向上基金については、ふるさと納税等による支援が得られるよう、事業を充実させるとともに、財源の確保を図ることで基金に依存しない財政運営に努める必要がある。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・各種基金については、基金の設置目的に応じて、適正に運用を行っていく。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・生涯学習振興基金：生涯学習振興事業の推進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・河川整備基金：河川の改修整備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・京都・亀岡ふるさと力向上基金：ふるさと納税等を財源とした各種事業の実施</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・京都・亀岡ふるさと力向上基金：ふるさと寄附金を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・京都・亀岡ふるさと力向上基金：ふるさと寄附金を、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・生涯学習振興基金：生涯学習振興寄附金を、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・生涯学習振興基金：生涯学習振興の推進のため、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百万円を取り崩したことによる減少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・各種基金の設置目的に応じて、運用を図る中で、まちづくりを推進していく。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・決算剰余金を、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・経済状況の著しい変動等による大幅な税収減や災害等の緊急対策に備えるため、確保に努める。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・臨時財政対策債償還基金費を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千円償還のために取り崩したことによりによりほぼ増減なし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・市債の償還計画を踏まえ、財政状況に応じて計画的に運用していく。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A92CB93-A3C2-4AB3-BEC0-DBEDBFD1BE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94BB9E5-A281-44BF-979B-7C9670E08F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F836C84-99B1-454F-B53E-88BBA7087FCE}"/>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4BA83C1-5F96-4B49-B337-1482D49C3DA2}"/>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8642581-C31A-4A2A-AA88-A0B90A0367D0}"/>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B126B54-B468-4FDB-8160-E7748387B18F}"/>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CAE780F-6071-4063-88A3-F9CE80B2D160}"/>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3B65F7B-ACD8-4908-ACC8-63D34084DE37}"/>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F6B7EC9-C0AF-431E-A480-7494101C5F6E}"/>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A304CC5-45B7-4D3D-9096-0DC53B56850F}"/>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66749A1-ADA6-429C-A654-F2777B54F923}"/>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C83EB6E-D37A-4DC3-886D-D3D4955B8D5D}"/>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87,090
86,002
224.80
45,719,882
44,320,264
1,254,800
19,645,837
39,057,553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792158D-993C-40E5-B1B4-4EB08BFDA218}"/>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6FFE9B7-7E95-4C57-A0F1-FB0E8176567B}"/>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6A5B806-1DBD-4D44-9A2A-311A9B6DB688}"/>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D669658-6048-48E5-A345-3443F2AC9D62}"/>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6103336-337C-4A33-9E20-23BA3E4C248B}"/>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86A0889-CF33-4C02-BE8B-F57D5808CDDE}"/>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9EF3D7B-8173-42F0-B4BD-338595DE248D}"/>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479B58A-9F5F-4550-8846-D56D2029027D}"/>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E21B429-C263-49CA-BA09-0890B65F71BB}"/>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9BF0891-927D-4E67-A3AA-3865C9FE14CB}"/>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B8FEE5C-44B1-4541-8283-BA48F41EA337}"/>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86989FC-4F0B-47BA-92C5-20AECE964907}"/>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CAF665D-2677-4716-9F4F-35C79D2067DE}"/>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8417EE5-3EC3-415B-AFD3-B7FD0F00747A}"/>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FBA1529-CC37-434F-83E4-0BF4C8D95917}"/>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D887240-07FB-4C61-BD20-8970F1A95143}"/>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35DEEB9-4023-461B-8DDF-4B4410F3335A}"/>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85855FD-7CF7-41C7-AC7E-AE738DEA1A2C}"/>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3243A72-58FE-40E1-877E-23FCDB0E7A0D}"/>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8E53C1F-B34F-47A7-96A9-5A91C796088A}"/>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B1D4B25F-9FB0-4DBE-8B32-F3DF76F79A01}"/>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BEA2361-2963-4C59-8A2E-ACF0CE370FC8}"/>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F2205C8-84DD-4C6A-85C5-126E70E27CD9}"/>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479C1CF-F071-4FC4-8E78-8522495275D3}"/>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C033B7F-33E1-4954-8949-EC1342FF99F3}"/>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1D1A63D-8904-413E-BEBB-B1E2DD5C979D}"/>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77183B6-7670-4542-BA4F-D2FEE2E5B104}"/>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3815CBE-7D04-430B-AF81-12B291D2B57C}"/>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EF557FF-0E07-443F-8D3A-1BE6755598D2}"/>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819F235-C8F2-4E24-8E30-4EC4FECDF70C}"/>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F470E91-76E3-473D-8546-F37FFA2AC8A0}"/>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4B8A3A5-864A-45D5-AB52-74D9D52199E0}"/>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0627E4A-971B-4329-88E4-C55E73D9B76A}"/>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436B909-E6A1-4350-AC83-32246AB684ED}"/>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412BFD5-D96E-4306-B085-F5A961F4C53A}"/>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月に策定した公共施設等総合管理計画において、公共施設等の延べ床面積を</a:t>
          </a:r>
          <a:r>
            <a:rPr kumimoji="1" lang="en-US" altLang="ja-JP" sz="1000">
              <a:solidFill>
                <a:schemeClr val="dk1"/>
              </a:solidFill>
              <a:effectLst/>
              <a:latin typeface="+mn-lt"/>
              <a:ea typeface="+mn-ea"/>
              <a:cs typeface="+mn-cs"/>
            </a:rPr>
            <a:t>10.7</a:t>
          </a:r>
          <a:r>
            <a:rPr kumimoji="1" lang="ja-JP" altLang="ja-JP" sz="1000">
              <a:solidFill>
                <a:schemeClr val="dk1"/>
              </a:solidFill>
              <a:effectLst/>
              <a:latin typeface="+mn-lt"/>
              <a:ea typeface="+mn-ea"/>
              <a:cs typeface="+mn-cs"/>
            </a:rPr>
            <a:t>％削減する目標のもと、公共施設の集約化・複合化や除却を進めていることから、類似団体平均、及び京都府平均を下回っている。</a:t>
          </a:r>
          <a:endParaRPr lang="ja-JP" altLang="ja-JP" sz="1000">
            <a:effectLst/>
          </a:endParaRPr>
        </a:p>
        <a:p>
          <a:r>
            <a:rPr kumimoji="1" lang="ja-JP" altLang="ja-JP" sz="1000">
              <a:solidFill>
                <a:schemeClr val="dk1"/>
              </a:solidFill>
              <a:effectLst/>
              <a:latin typeface="+mn-lt"/>
              <a:ea typeface="+mn-ea"/>
              <a:cs typeface="+mn-cs"/>
            </a:rPr>
            <a:t>　有形固定資産減価償却率については、上昇傾向にあるものの、それぞれの公共施設等について個別施設計画を策定済みであり、今後も当該計画に基づいた施設の維持管理を適切に進めていく。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370D475-591D-4F6A-8347-66BE2B630576}"/>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3EE935D-BE08-43FA-B2DD-42F3B9E5D203}"/>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2D93222-310A-4CB3-A1A4-81230590A329}"/>
            </a:ext>
          </a:extLst>
        </xdr:cNvPr>
        <xdr:cNvSpPr txBox="1"/>
      </xdr:nvSpPr>
      <xdr:spPr>
        <a:xfrm>
          <a:off x="741836"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F70B5A75-29B2-4DE9-A701-1B48FCD71D49}"/>
            </a:ext>
          </a:extLst>
        </xdr:cNvPr>
        <xdr:cNvCxnSpPr/>
      </xdr:nvCxnSpPr>
      <xdr:spPr>
        <a:xfrm>
          <a:off x="1158875" y="573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798ADA2D-0A53-4031-9F63-07BEC7BF0960}"/>
            </a:ext>
          </a:extLst>
        </xdr:cNvPr>
        <xdr:cNvSpPr txBox="1"/>
      </xdr:nvSpPr>
      <xdr:spPr>
        <a:xfrm>
          <a:off x="789956" y="5649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F2263A31-D842-405D-AEEA-2659870B9452}"/>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DA9346A4-0FA0-4C0C-9B76-8374DF8E4649}"/>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F97CE09E-A660-464E-812D-D7DF924DB92E}"/>
            </a:ext>
          </a:extLst>
        </xdr:cNvPr>
        <xdr:cNvCxnSpPr/>
      </xdr:nvCxnSpPr>
      <xdr:spPr>
        <a:xfrm>
          <a:off x="1158875" y="5229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5C24A2B1-6AEB-4AD8-9BCF-F644DE61EB7D}"/>
            </a:ext>
          </a:extLst>
        </xdr:cNvPr>
        <xdr:cNvSpPr txBox="1"/>
      </xdr:nvSpPr>
      <xdr:spPr>
        <a:xfrm>
          <a:off x="789956" y="5144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18B16DF2-768B-42B9-861B-30622F892690}"/>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22A5233A-37F2-45AB-A1F4-47FB96C9F53B}"/>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72A807A7-A31C-425F-AE36-FFCDEC02A643}"/>
            </a:ext>
          </a:extLst>
        </xdr:cNvPr>
        <xdr:cNvCxnSpPr/>
      </xdr:nvCxnSpPr>
      <xdr:spPr>
        <a:xfrm>
          <a:off x="1158875" y="47148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C31F9B43-5A31-462A-8C9E-77F418AE4C3F}"/>
            </a:ext>
          </a:extLst>
        </xdr:cNvPr>
        <xdr:cNvSpPr txBox="1"/>
      </xdr:nvSpPr>
      <xdr:spPr>
        <a:xfrm>
          <a:off x="789956" y="4630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3456F790-BE5E-4BDA-BE4B-E3025422C610}"/>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7E9602F8-04E2-4834-8E55-74C54108808A}"/>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28CC20A9-514F-447A-BA5D-7EA97568B4B7}"/>
            </a:ext>
          </a:extLst>
        </xdr:cNvPr>
        <xdr:cNvCxnSpPr/>
      </xdr:nvCxnSpPr>
      <xdr:spPr>
        <a:xfrm>
          <a:off x="1158875" y="4210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FD0C7B6D-BAE5-48A3-A7B1-24DE3B041444}"/>
            </a:ext>
          </a:extLst>
        </xdr:cNvPr>
        <xdr:cNvSpPr txBox="1"/>
      </xdr:nvSpPr>
      <xdr:spPr>
        <a:xfrm>
          <a:off x="789956" y="4116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3E4E53F7-FA37-4835-9864-B229862063CC}"/>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D3EE0170-A234-46C4-BACC-FE0B526F9C21}"/>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7660B305-CC51-4632-A33C-E4F683D8EDA6}"/>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6DA35B31-AFDF-4EA8-99F7-03C9D3C39AD4}"/>
            </a:ext>
          </a:extLst>
        </xdr:cNvPr>
        <xdr:cNvCxnSpPr/>
      </xdr:nvCxnSpPr>
      <xdr:spPr>
        <a:xfrm flipV="1">
          <a:off x="4306570" y="4352608"/>
          <a:ext cx="1270" cy="122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4032B292-CE8E-4A43-A8A7-14C3E9C3D92C}"/>
            </a:ext>
          </a:extLst>
        </xdr:cNvPr>
        <xdr:cNvSpPr txBox="1"/>
      </xdr:nvSpPr>
      <xdr:spPr>
        <a:xfrm>
          <a:off x="4359275" y="5571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AAEDDD72-919C-44D0-87EC-C1B213777A2B}"/>
            </a:ext>
          </a:extLst>
        </xdr:cNvPr>
        <xdr:cNvCxnSpPr/>
      </xdr:nvCxnSpPr>
      <xdr:spPr>
        <a:xfrm>
          <a:off x="4216400" y="5574506"/>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33CCFAB2-C684-4410-BA55-78440E03B794}"/>
            </a:ext>
          </a:extLst>
        </xdr:cNvPr>
        <xdr:cNvSpPr txBox="1"/>
      </xdr:nvSpPr>
      <xdr:spPr>
        <a:xfrm>
          <a:off x="4359275" y="413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6109E56A-4A24-4ED7-868A-C4E6599307D6}"/>
            </a:ext>
          </a:extLst>
        </xdr:cNvPr>
        <xdr:cNvCxnSpPr/>
      </xdr:nvCxnSpPr>
      <xdr:spPr>
        <a:xfrm>
          <a:off x="4216400" y="43526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4" name="有形固定資産減価償却率平均値テキスト">
          <a:extLst>
            <a:ext uri="{FF2B5EF4-FFF2-40B4-BE49-F238E27FC236}">
              <a16:creationId xmlns:a16="http://schemas.microsoft.com/office/drawing/2014/main" id="{39AFB808-D8FA-4775-9436-8C5DC732A564}"/>
            </a:ext>
          </a:extLst>
        </xdr:cNvPr>
        <xdr:cNvSpPr txBox="1"/>
      </xdr:nvSpPr>
      <xdr:spPr>
        <a:xfrm>
          <a:off x="4359275" y="501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F51E5D8A-212A-47B7-B993-9E88002040DC}"/>
            </a:ext>
          </a:extLst>
        </xdr:cNvPr>
        <xdr:cNvSpPr/>
      </xdr:nvSpPr>
      <xdr:spPr>
        <a:xfrm>
          <a:off x="4254500" y="50287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5DC49933-3394-4C8C-A6E7-4A3CCF380697}"/>
            </a:ext>
          </a:extLst>
        </xdr:cNvPr>
        <xdr:cNvSpPr/>
      </xdr:nvSpPr>
      <xdr:spPr>
        <a:xfrm>
          <a:off x="3616325" y="50211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09D45C43-53F4-4C68-A7B9-2244AE49056E}"/>
            </a:ext>
          </a:extLst>
        </xdr:cNvPr>
        <xdr:cNvSpPr/>
      </xdr:nvSpPr>
      <xdr:spPr>
        <a:xfrm>
          <a:off x="2930525" y="50022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4F3B463D-B843-439B-BD01-48908D9E613A}"/>
            </a:ext>
          </a:extLst>
        </xdr:cNvPr>
        <xdr:cNvSpPr/>
      </xdr:nvSpPr>
      <xdr:spPr>
        <a:xfrm>
          <a:off x="2244725" y="49617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5DFE2A6B-FE9C-4A44-B6E3-B40276C8CDBD}"/>
            </a:ext>
          </a:extLst>
        </xdr:cNvPr>
        <xdr:cNvSpPr/>
      </xdr:nvSpPr>
      <xdr:spPr>
        <a:xfrm>
          <a:off x="1558925" y="49239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D9868BF-54CF-4EC0-BB79-10FF4DB57774}"/>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768C2D2-2908-410C-AD68-F77743602C21}"/>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1CFDAD5-8323-40C7-8C14-3609A375D222}"/>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C501556-F8F5-4D51-A4EC-A3C1455547B3}"/>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0AD3A98-B975-4725-90E5-335CBEB94F7D}"/>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150336</xdr:rowOff>
    </xdr:from>
    <xdr:to>
      <xdr:col>23</xdr:col>
      <xdr:colOff>136525</xdr:colOff>
      <xdr:row>31</xdr:row>
      <xdr:rowOff>80486</xdr:rowOff>
    </xdr:to>
    <xdr:sp macro="" textlink="">
      <xdr:nvSpPr>
        <xdr:cNvPr id="85" name="楕円 84">
          <a:extLst>
            <a:ext uri="{FF2B5EF4-FFF2-40B4-BE49-F238E27FC236}">
              <a16:creationId xmlns:a16="http://schemas.microsoft.com/office/drawing/2014/main" id="{CE3F6473-9421-42C6-8960-B17118C5C3A8}"/>
            </a:ext>
          </a:extLst>
        </xdr:cNvPr>
        <xdr:cNvSpPr/>
      </xdr:nvSpPr>
      <xdr:spPr>
        <a:xfrm>
          <a:off x="4254500" y="50080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1763</xdr:rowOff>
    </xdr:from>
    <xdr:ext cx="405111" cy="259045"/>
    <xdr:sp macro="" textlink="">
      <xdr:nvSpPr>
        <xdr:cNvPr id="86" name="有形固定資産減価償却率該当値テキスト">
          <a:extLst>
            <a:ext uri="{FF2B5EF4-FFF2-40B4-BE49-F238E27FC236}">
              <a16:creationId xmlns:a16="http://schemas.microsoft.com/office/drawing/2014/main" id="{CF914321-4E76-4804-B3C6-AB559F99F5A3}"/>
            </a:ext>
          </a:extLst>
        </xdr:cNvPr>
        <xdr:cNvSpPr txBox="1"/>
      </xdr:nvSpPr>
      <xdr:spPr>
        <a:xfrm>
          <a:off x="4359275" y="485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117951</xdr:rowOff>
    </xdr:from>
    <xdr:to>
      <xdr:col>19</xdr:col>
      <xdr:colOff>187325</xdr:colOff>
      <xdr:row>31</xdr:row>
      <xdr:rowOff>48101</xdr:rowOff>
    </xdr:to>
    <xdr:sp macro="" textlink="">
      <xdr:nvSpPr>
        <xdr:cNvPr id="87" name="楕円 86">
          <a:extLst>
            <a:ext uri="{FF2B5EF4-FFF2-40B4-BE49-F238E27FC236}">
              <a16:creationId xmlns:a16="http://schemas.microsoft.com/office/drawing/2014/main" id="{B5D0FF5D-88CC-4BC6-A4D5-831A192D854E}"/>
            </a:ext>
          </a:extLst>
        </xdr:cNvPr>
        <xdr:cNvSpPr/>
      </xdr:nvSpPr>
      <xdr:spPr>
        <a:xfrm>
          <a:off x="3616325" y="497887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168751</xdr:rowOff>
    </xdr:from>
    <xdr:to>
      <xdr:col>23</xdr:col>
      <xdr:colOff>85725</xdr:colOff>
      <xdr:row>31</xdr:row>
      <xdr:rowOff>29686</xdr:rowOff>
    </xdr:to>
    <xdr:cxnSp macro="">
      <xdr:nvCxnSpPr>
        <xdr:cNvPr id="88" name="直線コネクタ 87">
          <a:extLst>
            <a:ext uri="{FF2B5EF4-FFF2-40B4-BE49-F238E27FC236}">
              <a16:creationId xmlns:a16="http://schemas.microsoft.com/office/drawing/2014/main" id="{81924DA8-0BDF-49BF-B073-BF2020ADF427}"/>
            </a:ext>
          </a:extLst>
        </xdr:cNvPr>
        <xdr:cNvCxnSpPr/>
      </xdr:nvCxnSpPr>
      <xdr:spPr>
        <a:xfrm>
          <a:off x="3673475" y="5016976"/>
          <a:ext cx="62865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74771</xdr:rowOff>
    </xdr:from>
    <xdr:to>
      <xdr:col>15</xdr:col>
      <xdr:colOff>187325</xdr:colOff>
      <xdr:row>31</xdr:row>
      <xdr:rowOff>4921</xdr:rowOff>
    </xdr:to>
    <xdr:sp macro="" textlink="">
      <xdr:nvSpPr>
        <xdr:cNvPr id="89" name="楕円 88">
          <a:extLst>
            <a:ext uri="{FF2B5EF4-FFF2-40B4-BE49-F238E27FC236}">
              <a16:creationId xmlns:a16="http://schemas.microsoft.com/office/drawing/2014/main" id="{15AAFB25-CC34-4ACB-A7B9-19D68AFA516A}"/>
            </a:ext>
          </a:extLst>
        </xdr:cNvPr>
        <xdr:cNvSpPr/>
      </xdr:nvSpPr>
      <xdr:spPr>
        <a:xfrm>
          <a:off x="2930525" y="49325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125571</xdr:rowOff>
    </xdr:from>
    <xdr:to>
      <xdr:col>19</xdr:col>
      <xdr:colOff>136525</xdr:colOff>
      <xdr:row>30</xdr:row>
      <xdr:rowOff>168751</xdr:rowOff>
    </xdr:to>
    <xdr:cxnSp macro="">
      <xdr:nvCxnSpPr>
        <xdr:cNvPr id="90" name="直線コネクタ 89">
          <a:extLst>
            <a:ext uri="{FF2B5EF4-FFF2-40B4-BE49-F238E27FC236}">
              <a16:creationId xmlns:a16="http://schemas.microsoft.com/office/drawing/2014/main" id="{F8A15C1C-B2FE-4D92-8425-DB7250BBBB21}"/>
            </a:ext>
          </a:extLst>
        </xdr:cNvPr>
        <xdr:cNvCxnSpPr/>
      </xdr:nvCxnSpPr>
      <xdr:spPr>
        <a:xfrm>
          <a:off x="2987675" y="4980146"/>
          <a:ext cx="6858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31591</xdr:rowOff>
    </xdr:from>
    <xdr:to>
      <xdr:col>11</xdr:col>
      <xdr:colOff>187325</xdr:colOff>
      <xdr:row>30</xdr:row>
      <xdr:rowOff>133191</xdr:rowOff>
    </xdr:to>
    <xdr:sp macro="" textlink="">
      <xdr:nvSpPr>
        <xdr:cNvPr id="91" name="楕円 90">
          <a:extLst>
            <a:ext uri="{FF2B5EF4-FFF2-40B4-BE49-F238E27FC236}">
              <a16:creationId xmlns:a16="http://schemas.microsoft.com/office/drawing/2014/main" id="{C753F8C6-FFC4-43EF-A93F-FDFB4111E250}"/>
            </a:ext>
          </a:extLst>
        </xdr:cNvPr>
        <xdr:cNvSpPr/>
      </xdr:nvSpPr>
      <xdr:spPr>
        <a:xfrm>
          <a:off x="2244725" y="488616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82391</xdr:rowOff>
    </xdr:from>
    <xdr:to>
      <xdr:col>15</xdr:col>
      <xdr:colOff>136525</xdr:colOff>
      <xdr:row>30</xdr:row>
      <xdr:rowOff>125571</xdr:rowOff>
    </xdr:to>
    <xdr:cxnSp macro="">
      <xdr:nvCxnSpPr>
        <xdr:cNvPr id="92" name="直線コネクタ 91">
          <a:extLst>
            <a:ext uri="{FF2B5EF4-FFF2-40B4-BE49-F238E27FC236}">
              <a16:creationId xmlns:a16="http://schemas.microsoft.com/office/drawing/2014/main" id="{20439F5F-DDF2-470D-A3D1-B8E748D75D30}"/>
            </a:ext>
          </a:extLst>
        </xdr:cNvPr>
        <xdr:cNvCxnSpPr/>
      </xdr:nvCxnSpPr>
      <xdr:spPr>
        <a:xfrm>
          <a:off x="2301875" y="4943316"/>
          <a:ext cx="6858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159861</xdr:rowOff>
    </xdr:from>
    <xdr:to>
      <xdr:col>7</xdr:col>
      <xdr:colOff>187325</xdr:colOff>
      <xdr:row>30</xdr:row>
      <xdr:rowOff>90011</xdr:rowOff>
    </xdr:to>
    <xdr:sp macro="" textlink="">
      <xdr:nvSpPr>
        <xdr:cNvPr id="93" name="楕円 92">
          <a:extLst>
            <a:ext uri="{FF2B5EF4-FFF2-40B4-BE49-F238E27FC236}">
              <a16:creationId xmlns:a16="http://schemas.microsoft.com/office/drawing/2014/main" id="{82A570FF-892D-4789-B798-787762843527}"/>
            </a:ext>
          </a:extLst>
        </xdr:cNvPr>
        <xdr:cNvSpPr/>
      </xdr:nvSpPr>
      <xdr:spPr>
        <a:xfrm>
          <a:off x="1558925" y="485886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39211</xdr:rowOff>
    </xdr:from>
    <xdr:to>
      <xdr:col>11</xdr:col>
      <xdr:colOff>136525</xdr:colOff>
      <xdr:row>30</xdr:row>
      <xdr:rowOff>82391</xdr:rowOff>
    </xdr:to>
    <xdr:cxnSp macro="">
      <xdr:nvCxnSpPr>
        <xdr:cNvPr id="94" name="直線コネクタ 93">
          <a:extLst>
            <a:ext uri="{FF2B5EF4-FFF2-40B4-BE49-F238E27FC236}">
              <a16:creationId xmlns:a16="http://schemas.microsoft.com/office/drawing/2014/main" id="{13A49B24-0125-465F-A196-DE0D9E297D22}"/>
            </a:ext>
          </a:extLst>
        </xdr:cNvPr>
        <xdr:cNvCxnSpPr/>
      </xdr:nvCxnSpPr>
      <xdr:spPr>
        <a:xfrm>
          <a:off x="1616075" y="4896961"/>
          <a:ext cx="6858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5" name="n_1aveValue有形固定資産減価償却率">
          <a:extLst>
            <a:ext uri="{FF2B5EF4-FFF2-40B4-BE49-F238E27FC236}">
              <a16:creationId xmlns:a16="http://schemas.microsoft.com/office/drawing/2014/main" id="{1733B484-B761-4BAB-8798-E79418C414E2}"/>
            </a:ext>
          </a:extLst>
        </xdr:cNvPr>
        <xdr:cNvSpPr txBox="1"/>
      </xdr:nvSpPr>
      <xdr:spPr>
        <a:xfrm>
          <a:off x="3474094" y="5104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96" name="n_2aveValue有形固定資産減価償却率">
          <a:extLst>
            <a:ext uri="{FF2B5EF4-FFF2-40B4-BE49-F238E27FC236}">
              <a16:creationId xmlns:a16="http://schemas.microsoft.com/office/drawing/2014/main" id="{FAB2A922-50D8-4449-B940-F8311A1CDCF4}"/>
            </a:ext>
          </a:extLst>
        </xdr:cNvPr>
        <xdr:cNvSpPr txBox="1"/>
      </xdr:nvSpPr>
      <xdr:spPr>
        <a:xfrm>
          <a:off x="2797819" y="508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97" name="n_3aveValue有形固定資産減価償却率">
          <a:extLst>
            <a:ext uri="{FF2B5EF4-FFF2-40B4-BE49-F238E27FC236}">
              <a16:creationId xmlns:a16="http://schemas.microsoft.com/office/drawing/2014/main" id="{EC009D8A-5AAE-435E-A756-691FBE66AF5B}"/>
            </a:ext>
          </a:extLst>
        </xdr:cNvPr>
        <xdr:cNvSpPr txBox="1"/>
      </xdr:nvSpPr>
      <xdr:spPr>
        <a:xfrm>
          <a:off x="2112019" y="505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98" name="n_4aveValue有形固定資産減価償却率">
          <a:extLst>
            <a:ext uri="{FF2B5EF4-FFF2-40B4-BE49-F238E27FC236}">
              <a16:creationId xmlns:a16="http://schemas.microsoft.com/office/drawing/2014/main" id="{C32609A8-2C92-47D7-9389-A8B4F616C511}"/>
            </a:ext>
          </a:extLst>
        </xdr:cNvPr>
        <xdr:cNvSpPr txBox="1"/>
      </xdr:nvSpPr>
      <xdr:spPr>
        <a:xfrm>
          <a:off x="1426219" y="501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64628</xdr:rowOff>
    </xdr:from>
    <xdr:ext cx="405111" cy="259045"/>
    <xdr:sp macro="" textlink="">
      <xdr:nvSpPr>
        <xdr:cNvPr id="99" name="n_1mainValue有形固定資産減価償却率">
          <a:extLst>
            <a:ext uri="{FF2B5EF4-FFF2-40B4-BE49-F238E27FC236}">
              <a16:creationId xmlns:a16="http://schemas.microsoft.com/office/drawing/2014/main" id="{774423C9-C48E-4641-98D6-D4E6AEA554C9}"/>
            </a:ext>
          </a:extLst>
        </xdr:cNvPr>
        <xdr:cNvSpPr txBox="1"/>
      </xdr:nvSpPr>
      <xdr:spPr>
        <a:xfrm>
          <a:off x="3474094" y="476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21448</xdr:rowOff>
    </xdr:from>
    <xdr:ext cx="405111" cy="259045"/>
    <xdr:sp macro="" textlink="">
      <xdr:nvSpPr>
        <xdr:cNvPr id="100" name="n_2mainValue有形固定資産減価償却率">
          <a:extLst>
            <a:ext uri="{FF2B5EF4-FFF2-40B4-BE49-F238E27FC236}">
              <a16:creationId xmlns:a16="http://schemas.microsoft.com/office/drawing/2014/main" id="{2E63798E-6D62-4E96-BA51-881D7F76034B}"/>
            </a:ext>
          </a:extLst>
        </xdr:cNvPr>
        <xdr:cNvSpPr txBox="1"/>
      </xdr:nvSpPr>
      <xdr:spPr>
        <a:xfrm>
          <a:off x="2797819" y="4717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149718</xdr:rowOff>
    </xdr:from>
    <xdr:ext cx="405111" cy="259045"/>
    <xdr:sp macro="" textlink="">
      <xdr:nvSpPr>
        <xdr:cNvPr id="101" name="n_3mainValue有形固定資産減価償却率">
          <a:extLst>
            <a:ext uri="{FF2B5EF4-FFF2-40B4-BE49-F238E27FC236}">
              <a16:creationId xmlns:a16="http://schemas.microsoft.com/office/drawing/2014/main" id="{5AD40449-B2E2-415E-8EB6-06E89BC5E79A}"/>
            </a:ext>
          </a:extLst>
        </xdr:cNvPr>
        <xdr:cNvSpPr txBox="1"/>
      </xdr:nvSpPr>
      <xdr:spPr>
        <a:xfrm>
          <a:off x="2112019" y="46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106538</xdr:rowOff>
    </xdr:from>
    <xdr:ext cx="405111" cy="259045"/>
    <xdr:sp macro="" textlink="">
      <xdr:nvSpPr>
        <xdr:cNvPr id="102" name="n_4mainValue有形固定資産減価償却率">
          <a:extLst>
            <a:ext uri="{FF2B5EF4-FFF2-40B4-BE49-F238E27FC236}">
              <a16:creationId xmlns:a16="http://schemas.microsoft.com/office/drawing/2014/main" id="{D942CB02-82B4-45DB-807A-23D80C9A5AC7}"/>
            </a:ext>
          </a:extLst>
        </xdr:cNvPr>
        <xdr:cNvSpPr txBox="1"/>
      </xdr:nvSpPr>
      <xdr:spPr>
        <a:xfrm>
          <a:off x="1426219" y="463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748FEE9C-920D-498B-8722-7D0E78AFCDC0}"/>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BD7A573E-8A16-4E20-9521-987953365F74}"/>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2C4A75F0-0FC2-4D0E-AE64-7864AB230D79}"/>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E159E3F0-C0A2-4197-B2D0-D201635F6322}"/>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B1BD85F9-342A-4712-9C5C-F9454B6C5AC7}"/>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D6306531-F48B-405B-8262-DC256210BCB5}"/>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970E664A-BB7C-4CD6-8275-2EDA4265A9ED}"/>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438C8DDF-73C9-4B44-BBC0-46E66B7F86D5}"/>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EFBB0C7D-514A-4B81-9513-203A70D6F5F1}"/>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7FEBECDB-8B93-4C01-8783-D9C0D231A557}"/>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36ED715-7BD8-4757-A66B-D692F78BE020}"/>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4BCDF2B4-5D53-495F-A2A8-98A09E41CA2E}"/>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97FB6399-84BF-4360-AF08-308115C53696}"/>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京都府平均を下回るものの、類似団体平均、全国平均、のいずれと比較しても上回っている。近年は市債の発行を抑制していることから将来負担比率については減少傾向にあり、令和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年度は</a:t>
          </a:r>
          <a:r>
            <a:rPr kumimoji="1" lang="en-US" altLang="ja-JP" sz="1050">
              <a:solidFill>
                <a:schemeClr val="dk1"/>
              </a:solidFill>
              <a:effectLst/>
              <a:latin typeface="+mn-lt"/>
              <a:ea typeface="+mn-ea"/>
              <a:cs typeface="+mn-cs"/>
            </a:rPr>
            <a:t>70.2</a:t>
          </a:r>
          <a:r>
            <a:rPr kumimoji="1" lang="ja-JP" altLang="ja-JP" sz="1050">
              <a:solidFill>
                <a:schemeClr val="dk1"/>
              </a:solidFill>
              <a:effectLst/>
              <a:latin typeface="+mn-lt"/>
              <a:ea typeface="+mn-ea"/>
              <a:cs typeface="+mn-cs"/>
            </a:rPr>
            <a:t>％で過去最も低い率となっている。</a:t>
          </a:r>
          <a:endParaRPr lang="ja-JP" altLang="ja-JP" sz="1050">
            <a:effectLst/>
          </a:endParaRPr>
        </a:p>
        <a:p>
          <a:r>
            <a:rPr kumimoji="1" lang="ja-JP" altLang="ja-JP" sz="1050">
              <a:solidFill>
                <a:schemeClr val="dk1"/>
              </a:solidFill>
              <a:effectLst/>
              <a:latin typeface="+mn-lt"/>
              <a:ea typeface="+mn-ea"/>
              <a:cs typeface="+mn-cs"/>
            </a:rPr>
            <a:t>　歳入の確保及び経常経費の更なる見直しを図るとともに、元金償還を上回らない市債発行により、市債残高の抑制に努める。</a:t>
          </a:r>
          <a:endParaRPr lang="ja-JP" altLang="ja-JP" sz="110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729CB2DE-508A-4F05-88B3-82EF9369E960}"/>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1A2705C6-E8E2-42AC-A0E6-2EAF76CE5AF9}"/>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FEF9395B-2ED2-4982-9CD1-201606AA1D37}"/>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58F9F268-A620-4578-982F-F337A865301F}"/>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760763EE-BC1D-4284-B01A-E77866E8998F}"/>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757922CA-D6C3-4962-8DDE-BE6477E210D4}"/>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E4BC382C-AC6C-48FD-A0F4-12983E342048}"/>
            </a:ext>
          </a:extLst>
        </xdr:cNvPr>
        <xdr:cNvSpPr txBox="1"/>
      </xdr:nvSpPr>
      <xdr:spPr>
        <a:xfrm>
          <a:off x="9762011" y="53218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6E53FA80-E950-41D6-8942-8296AD95C11F}"/>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C44A934C-7409-4981-8428-9C2F979E075F}"/>
            </a:ext>
          </a:extLst>
        </xdr:cNvPr>
        <xdr:cNvSpPr txBox="1"/>
      </xdr:nvSpPr>
      <xdr:spPr>
        <a:xfrm>
          <a:off x="9762011" y="5029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DF3EFCA0-4363-4D6A-AF66-AD460D616069}"/>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A5C108F8-9874-4E48-8583-8B7415E904D9}"/>
            </a:ext>
          </a:extLst>
        </xdr:cNvPr>
        <xdr:cNvSpPr txBox="1"/>
      </xdr:nvSpPr>
      <xdr:spPr>
        <a:xfrm>
          <a:off x="9762011" y="47367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93C9E0F7-A698-4542-B4A2-0DDA47F8B3A9}"/>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A5D3D2F8-96F3-4517-8F63-543F10D772F3}"/>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41CB1BFC-A213-4A10-8CC1-720B62BD4FC3}"/>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421C3439-B0CE-4923-BC79-B23C4A1F7270}"/>
            </a:ext>
          </a:extLst>
        </xdr:cNvPr>
        <xdr:cNvSpPr txBox="1"/>
      </xdr:nvSpPr>
      <xdr:spPr>
        <a:xfrm>
          <a:off x="9867778" y="41548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4C37B2A3-6D6D-450A-BDD5-11294DF3C23C}"/>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4E7B2EFE-54A8-49EC-A7EA-54F3861DB7CC}"/>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662BF2B6-6F5B-43C1-A045-9A5C11B57C67}"/>
            </a:ext>
          </a:extLst>
        </xdr:cNvPr>
        <xdr:cNvCxnSpPr/>
      </xdr:nvCxnSpPr>
      <xdr:spPr>
        <a:xfrm flipV="1">
          <a:off x="13326745" y="4239078"/>
          <a:ext cx="1269" cy="142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85FF81E0-B577-4C70-80A6-5DE769600D05}"/>
            </a:ext>
          </a:extLst>
        </xdr:cNvPr>
        <xdr:cNvSpPr txBox="1"/>
      </xdr:nvSpPr>
      <xdr:spPr>
        <a:xfrm>
          <a:off x="13379450" y="56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227D918F-C88E-4B00-9A3C-659EA7FAA11C}"/>
            </a:ext>
          </a:extLst>
        </xdr:cNvPr>
        <xdr:cNvCxnSpPr/>
      </xdr:nvCxnSpPr>
      <xdr:spPr>
        <a:xfrm>
          <a:off x="13255625" y="56644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8FFED83B-90B9-4576-BD57-B9C91058A527}"/>
            </a:ext>
          </a:extLst>
        </xdr:cNvPr>
        <xdr:cNvSpPr txBox="1"/>
      </xdr:nvSpPr>
      <xdr:spPr>
        <a:xfrm>
          <a:off x="13379450" y="4036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133D6F30-1C19-49B6-B8D0-00CA85AB721B}"/>
            </a:ext>
          </a:extLst>
        </xdr:cNvPr>
        <xdr:cNvCxnSpPr/>
      </xdr:nvCxnSpPr>
      <xdr:spPr>
        <a:xfrm>
          <a:off x="13255625" y="42390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a:extLst>
            <a:ext uri="{FF2B5EF4-FFF2-40B4-BE49-F238E27FC236}">
              <a16:creationId xmlns:a16="http://schemas.microsoft.com/office/drawing/2014/main" id="{8576AED7-387A-470E-B060-1FB287693FAB}"/>
            </a:ext>
          </a:extLst>
        </xdr:cNvPr>
        <xdr:cNvSpPr txBox="1"/>
      </xdr:nvSpPr>
      <xdr:spPr>
        <a:xfrm>
          <a:off x="13379450" y="4780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E2261B8D-97DC-49F8-919F-31C912788AA4}"/>
            </a:ext>
          </a:extLst>
        </xdr:cNvPr>
        <xdr:cNvSpPr/>
      </xdr:nvSpPr>
      <xdr:spPr>
        <a:xfrm>
          <a:off x="13293725" y="49263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31CDFB5E-334E-40A2-B32A-830E1651A5F7}"/>
            </a:ext>
          </a:extLst>
        </xdr:cNvPr>
        <xdr:cNvSpPr/>
      </xdr:nvSpPr>
      <xdr:spPr>
        <a:xfrm>
          <a:off x="12646025" y="48547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a:extLst>
            <a:ext uri="{FF2B5EF4-FFF2-40B4-BE49-F238E27FC236}">
              <a16:creationId xmlns:a16="http://schemas.microsoft.com/office/drawing/2014/main" id="{0C4FCA02-5D71-4D4C-9F07-963DCA498B6A}"/>
            </a:ext>
          </a:extLst>
        </xdr:cNvPr>
        <xdr:cNvSpPr/>
      </xdr:nvSpPr>
      <xdr:spPr>
        <a:xfrm>
          <a:off x="11960225" y="51085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a:extLst>
            <a:ext uri="{FF2B5EF4-FFF2-40B4-BE49-F238E27FC236}">
              <a16:creationId xmlns:a16="http://schemas.microsoft.com/office/drawing/2014/main" id="{A9E00AC0-FAA8-4EA8-9760-F2460C57A1B8}"/>
            </a:ext>
          </a:extLst>
        </xdr:cNvPr>
        <xdr:cNvSpPr/>
      </xdr:nvSpPr>
      <xdr:spPr>
        <a:xfrm>
          <a:off x="11274425" y="51236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a:extLst>
            <a:ext uri="{FF2B5EF4-FFF2-40B4-BE49-F238E27FC236}">
              <a16:creationId xmlns:a16="http://schemas.microsoft.com/office/drawing/2014/main" id="{144EB16A-5C7C-4341-815F-B5A730556952}"/>
            </a:ext>
          </a:extLst>
        </xdr:cNvPr>
        <xdr:cNvSpPr/>
      </xdr:nvSpPr>
      <xdr:spPr>
        <a:xfrm>
          <a:off x="10588625" y="51363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3915D4D-393D-49C8-B5D1-6A51CB66CE85}"/>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8C87D6AB-C452-4B7F-87F6-CE04E4C00517}"/>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550925B-988D-46D0-A188-AC79B249CEC7}"/>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972AF9C-8CFA-40EB-B289-D4F35D808487}"/>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20E4DCA-B1DD-4974-8D53-FE4E205A3D7A}"/>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168801</xdr:rowOff>
    </xdr:from>
    <xdr:to>
      <xdr:col>76</xdr:col>
      <xdr:colOff>73025</xdr:colOff>
      <xdr:row>32</xdr:row>
      <xdr:rowOff>98951</xdr:rowOff>
    </xdr:to>
    <xdr:sp macro="" textlink="">
      <xdr:nvSpPr>
        <xdr:cNvPr id="149" name="楕円 148">
          <a:extLst>
            <a:ext uri="{FF2B5EF4-FFF2-40B4-BE49-F238E27FC236}">
              <a16:creationId xmlns:a16="http://schemas.microsoft.com/office/drawing/2014/main" id="{1308190D-B652-437D-A41E-98CD4E2E1B42}"/>
            </a:ext>
          </a:extLst>
        </xdr:cNvPr>
        <xdr:cNvSpPr/>
      </xdr:nvSpPr>
      <xdr:spPr>
        <a:xfrm>
          <a:off x="13293725" y="517895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147228</xdr:rowOff>
    </xdr:from>
    <xdr:ext cx="469744" cy="259045"/>
    <xdr:sp macro="" textlink="">
      <xdr:nvSpPr>
        <xdr:cNvPr id="150" name="債務償還比率該当値テキスト">
          <a:extLst>
            <a:ext uri="{FF2B5EF4-FFF2-40B4-BE49-F238E27FC236}">
              <a16:creationId xmlns:a16="http://schemas.microsoft.com/office/drawing/2014/main" id="{D2089C33-C837-46B2-91C9-91BBF5B9C7A0}"/>
            </a:ext>
          </a:extLst>
        </xdr:cNvPr>
        <xdr:cNvSpPr txBox="1"/>
      </xdr:nvSpPr>
      <xdr:spPr>
        <a:xfrm>
          <a:off x="13379450" y="51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78894</xdr:rowOff>
    </xdr:from>
    <xdr:to>
      <xdr:col>72</xdr:col>
      <xdr:colOff>123825</xdr:colOff>
      <xdr:row>32</xdr:row>
      <xdr:rowOff>9044</xdr:rowOff>
    </xdr:to>
    <xdr:sp macro="" textlink="">
      <xdr:nvSpPr>
        <xdr:cNvPr id="151" name="楕円 150">
          <a:extLst>
            <a:ext uri="{FF2B5EF4-FFF2-40B4-BE49-F238E27FC236}">
              <a16:creationId xmlns:a16="http://schemas.microsoft.com/office/drawing/2014/main" id="{411BF114-FA34-49E8-8339-7F883827189F}"/>
            </a:ext>
          </a:extLst>
        </xdr:cNvPr>
        <xdr:cNvSpPr/>
      </xdr:nvSpPr>
      <xdr:spPr>
        <a:xfrm>
          <a:off x="12646025" y="50985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129694</xdr:rowOff>
    </xdr:from>
    <xdr:to>
      <xdr:col>76</xdr:col>
      <xdr:colOff>22225</xdr:colOff>
      <xdr:row>32</xdr:row>
      <xdr:rowOff>48151</xdr:rowOff>
    </xdr:to>
    <xdr:cxnSp macro="">
      <xdr:nvCxnSpPr>
        <xdr:cNvPr id="152" name="直線コネクタ 151">
          <a:extLst>
            <a:ext uri="{FF2B5EF4-FFF2-40B4-BE49-F238E27FC236}">
              <a16:creationId xmlns:a16="http://schemas.microsoft.com/office/drawing/2014/main" id="{D817FBBF-7972-4479-8478-91B44D634B37}"/>
            </a:ext>
          </a:extLst>
        </xdr:cNvPr>
        <xdr:cNvCxnSpPr/>
      </xdr:nvCxnSpPr>
      <xdr:spPr>
        <a:xfrm>
          <a:off x="12693650" y="5146194"/>
          <a:ext cx="638175" cy="8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147093</xdr:rowOff>
    </xdr:from>
    <xdr:to>
      <xdr:col>68</xdr:col>
      <xdr:colOff>123825</xdr:colOff>
      <xdr:row>33</xdr:row>
      <xdr:rowOff>77243</xdr:rowOff>
    </xdr:to>
    <xdr:sp macro="" textlink="">
      <xdr:nvSpPr>
        <xdr:cNvPr id="153" name="楕円 152">
          <a:extLst>
            <a:ext uri="{FF2B5EF4-FFF2-40B4-BE49-F238E27FC236}">
              <a16:creationId xmlns:a16="http://schemas.microsoft.com/office/drawing/2014/main" id="{59402743-E96F-4B2E-BB10-38D9A002A38D}"/>
            </a:ext>
          </a:extLst>
        </xdr:cNvPr>
        <xdr:cNvSpPr/>
      </xdr:nvSpPr>
      <xdr:spPr>
        <a:xfrm>
          <a:off x="11960225" y="53255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129694</xdr:rowOff>
    </xdr:from>
    <xdr:to>
      <xdr:col>72</xdr:col>
      <xdr:colOff>73025</xdr:colOff>
      <xdr:row>33</xdr:row>
      <xdr:rowOff>26443</xdr:rowOff>
    </xdr:to>
    <xdr:cxnSp macro="">
      <xdr:nvCxnSpPr>
        <xdr:cNvPr id="154" name="直線コネクタ 153">
          <a:extLst>
            <a:ext uri="{FF2B5EF4-FFF2-40B4-BE49-F238E27FC236}">
              <a16:creationId xmlns:a16="http://schemas.microsoft.com/office/drawing/2014/main" id="{9FEC4D2A-1F08-4C94-AB91-7762D5CAC0E9}"/>
            </a:ext>
          </a:extLst>
        </xdr:cNvPr>
        <xdr:cNvCxnSpPr/>
      </xdr:nvCxnSpPr>
      <xdr:spPr>
        <a:xfrm flipV="1">
          <a:off x="12007850" y="5146194"/>
          <a:ext cx="685800" cy="22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60461</xdr:rowOff>
    </xdr:from>
    <xdr:to>
      <xdr:col>64</xdr:col>
      <xdr:colOff>123825</xdr:colOff>
      <xdr:row>33</xdr:row>
      <xdr:rowOff>162061</xdr:rowOff>
    </xdr:to>
    <xdr:sp macro="" textlink="">
      <xdr:nvSpPr>
        <xdr:cNvPr id="155" name="楕円 154">
          <a:extLst>
            <a:ext uri="{FF2B5EF4-FFF2-40B4-BE49-F238E27FC236}">
              <a16:creationId xmlns:a16="http://schemas.microsoft.com/office/drawing/2014/main" id="{F24FE349-3EA6-48D6-AEDD-F54F26FBD404}"/>
            </a:ext>
          </a:extLst>
        </xdr:cNvPr>
        <xdr:cNvSpPr/>
      </xdr:nvSpPr>
      <xdr:spPr>
        <a:xfrm>
          <a:off x="11274425" y="54071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26443</xdr:rowOff>
    </xdr:from>
    <xdr:to>
      <xdr:col>68</xdr:col>
      <xdr:colOff>73025</xdr:colOff>
      <xdr:row>33</xdr:row>
      <xdr:rowOff>111261</xdr:rowOff>
    </xdr:to>
    <xdr:cxnSp macro="">
      <xdr:nvCxnSpPr>
        <xdr:cNvPr id="156" name="直線コネクタ 155">
          <a:extLst>
            <a:ext uri="{FF2B5EF4-FFF2-40B4-BE49-F238E27FC236}">
              <a16:creationId xmlns:a16="http://schemas.microsoft.com/office/drawing/2014/main" id="{AA259D84-547A-405D-984E-170A8D859577}"/>
            </a:ext>
          </a:extLst>
        </xdr:cNvPr>
        <xdr:cNvCxnSpPr/>
      </xdr:nvCxnSpPr>
      <xdr:spPr>
        <a:xfrm flipV="1">
          <a:off x="11322050" y="5373143"/>
          <a:ext cx="6858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3901</xdr:rowOff>
    </xdr:from>
    <xdr:to>
      <xdr:col>60</xdr:col>
      <xdr:colOff>123825</xdr:colOff>
      <xdr:row>34</xdr:row>
      <xdr:rowOff>105501</xdr:rowOff>
    </xdr:to>
    <xdr:sp macro="" textlink="">
      <xdr:nvSpPr>
        <xdr:cNvPr id="157" name="楕円 156">
          <a:extLst>
            <a:ext uri="{FF2B5EF4-FFF2-40B4-BE49-F238E27FC236}">
              <a16:creationId xmlns:a16="http://schemas.microsoft.com/office/drawing/2014/main" id="{2ADB9102-2092-4A9F-BF54-C2B5E0B91807}"/>
            </a:ext>
          </a:extLst>
        </xdr:cNvPr>
        <xdr:cNvSpPr/>
      </xdr:nvSpPr>
      <xdr:spPr>
        <a:xfrm>
          <a:off x="10588625" y="55125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111261</xdr:rowOff>
    </xdr:from>
    <xdr:to>
      <xdr:col>64</xdr:col>
      <xdr:colOff>73025</xdr:colOff>
      <xdr:row>34</xdr:row>
      <xdr:rowOff>54701</xdr:rowOff>
    </xdr:to>
    <xdr:cxnSp macro="">
      <xdr:nvCxnSpPr>
        <xdr:cNvPr id="158" name="直線コネクタ 157">
          <a:extLst>
            <a:ext uri="{FF2B5EF4-FFF2-40B4-BE49-F238E27FC236}">
              <a16:creationId xmlns:a16="http://schemas.microsoft.com/office/drawing/2014/main" id="{1B79E41A-39F0-4ABA-BE29-6DDDEEB679DB}"/>
            </a:ext>
          </a:extLst>
        </xdr:cNvPr>
        <xdr:cNvCxnSpPr/>
      </xdr:nvCxnSpPr>
      <xdr:spPr>
        <a:xfrm flipV="1">
          <a:off x="10636250" y="5454786"/>
          <a:ext cx="685800" cy="10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a:extLst>
            <a:ext uri="{FF2B5EF4-FFF2-40B4-BE49-F238E27FC236}">
              <a16:creationId xmlns:a16="http://schemas.microsoft.com/office/drawing/2014/main" id="{F2521202-00A7-427C-B30E-8F119CA1402A}"/>
            </a:ext>
          </a:extLst>
        </xdr:cNvPr>
        <xdr:cNvSpPr txBox="1"/>
      </xdr:nvSpPr>
      <xdr:spPr>
        <a:xfrm>
          <a:off x="12465127" y="464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a:extLst>
            <a:ext uri="{FF2B5EF4-FFF2-40B4-BE49-F238E27FC236}">
              <a16:creationId xmlns:a16="http://schemas.microsoft.com/office/drawing/2014/main" id="{6534C7BD-9041-4C4B-977F-7301DD37D9F2}"/>
            </a:ext>
          </a:extLst>
        </xdr:cNvPr>
        <xdr:cNvSpPr txBox="1"/>
      </xdr:nvSpPr>
      <xdr:spPr>
        <a:xfrm>
          <a:off x="11788852" y="488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a:extLst>
            <a:ext uri="{FF2B5EF4-FFF2-40B4-BE49-F238E27FC236}">
              <a16:creationId xmlns:a16="http://schemas.microsoft.com/office/drawing/2014/main" id="{68585402-FFA1-4B97-91C6-5C7188068D2E}"/>
            </a:ext>
          </a:extLst>
        </xdr:cNvPr>
        <xdr:cNvSpPr txBox="1"/>
      </xdr:nvSpPr>
      <xdr:spPr>
        <a:xfrm>
          <a:off x="11103052" y="490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a:extLst>
            <a:ext uri="{FF2B5EF4-FFF2-40B4-BE49-F238E27FC236}">
              <a16:creationId xmlns:a16="http://schemas.microsoft.com/office/drawing/2014/main" id="{11F7A601-13B2-4720-B52C-45D29A7DB0EB}"/>
            </a:ext>
          </a:extLst>
        </xdr:cNvPr>
        <xdr:cNvSpPr txBox="1"/>
      </xdr:nvSpPr>
      <xdr:spPr>
        <a:xfrm>
          <a:off x="10417252" y="492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171</xdr:rowOff>
    </xdr:from>
    <xdr:ext cx="469744" cy="259045"/>
    <xdr:sp macro="" textlink="">
      <xdr:nvSpPr>
        <xdr:cNvPr id="163" name="n_1mainValue債務償還比率">
          <a:extLst>
            <a:ext uri="{FF2B5EF4-FFF2-40B4-BE49-F238E27FC236}">
              <a16:creationId xmlns:a16="http://schemas.microsoft.com/office/drawing/2014/main" id="{41F56465-EF53-4F80-A6BF-F37788515CAF}"/>
            </a:ext>
          </a:extLst>
        </xdr:cNvPr>
        <xdr:cNvSpPr txBox="1"/>
      </xdr:nvSpPr>
      <xdr:spPr>
        <a:xfrm>
          <a:off x="12465127" y="518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68370</xdr:rowOff>
    </xdr:from>
    <xdr:ext cx="469744" cy="259045"/>
    <xdr:sp macro="" textlink="">
      <xdr:nvSpPr>
        <xdr:cNvPr id="164" name="n_2mainValue債務償還比率">
          <a:extLst>
            <a:ext uri="{FF2B5EF4-FFF2-40B4-BE49-F238E27FC236}">
              <a16:creationId xmlns:a16="http://schemas.microsoft.com/office/drawing/2014/main" id="{D627FA21-98C6-4DDB-9213-EA8EFA1664FB}"/>
            </a:ext>
          </a:extLst>
        </xdr:cNvPr>
        <xdr:cNvSpPr txBox="1"/>
      </xdr:nvSpPr>
      <xdr:spPr>
        <a:xfrm>
          <a:off x="11788852" y="540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153188</xdr:rowOff>
    </xdr:from>
    <xdr:ext cx="469744" cy="259045"/>
    <xdr:sp macro="" textlink="">
      <xdr:nvSpPr>
        <xdr:cNvPr id="165" name="n_3mainValue債務償還比率">
          <a:extLst>
            <a:ext uri="{FF2B5EF4-FFF2-40B4-BE49-F238E27FC236}">
              <a16:creationId xmlns:a16="http://schemas.microsoft.com/office/drawing/2014/main" id="{65BD74BF-700B-40BD-BA46-0D40202976E3}"/>
            </a:ext>
          </a:extLst>
        </xdr:cNvPr>
        <xdr:cNvSpPr txBox="1"/>
      </xdr:nvSpPr>
      <xdr:spPr>
        <a:xfrm>
          <a:off x="11103052" y="54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96628</xdr:rowOff>
    </xdr:from>
    <xdr:ext cx="469744" cy="259045"/>
    <xdr:sp macro="" textlink="">
      <xdr:nvSpPr>
        <xdr:cNvPr id="166" name="n_4mainValue債務償還比率">
          <a:extLst>
            <a:ext uri="{FF2B5EF4-FFF2-40B4-BE49-F238E27FC236}">
              <a16:creationId xmlns:a16="http://schemas.microsoft.com/office/drawing/2014/main" id="{406B5773-35CA-4AFC-916B-98DAF4941711}"/>
            </a:ext>
          </a:extLst>
        </xdr:cNvPr>
        <xdr:cNvSpPr txBox="1"/>
      </xdr:nvSpPr>
      <xdr:spPr>
        <a:xfrm>
          <a:off x="10417252" y="560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30345537-34DE-4B76-907F-82D8FCE03E8E}"/>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7760A9D4-5605-4EF8-A0B9-3CDB1729F3AD}"/>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F8936713-3E2B-4752-AE67-7C06863C734B}"/>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6AF28BCE-79B2-4D60-867E-7E8A7E8FA404}"/>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F4A11D51-E3A2-4C8E-BEC7-03E6585F7782}"/>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3178AF4C-EFB9-4272-9342-61816ED3816C}"/>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824F55-E0F8-41A5-9D13-C96CFEC154B5}"/>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1F9806-CA20-4C5A-AA58-2EDEFE0117F7}"/>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7C4EAF-ECA3-44E3-BD93-429195BF74F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3FB013-5768-4944-9D04-EBACC28B72F3}"/>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1051447-EC40-4E7A-9155-1700DEC206B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B10263-69FC-46B4-9621-E672DA3658DE}"/>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52485DB-7834-426C-9D95-4E5DD03407F5}"/>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4F9E71-C1CA-488C-8AA7-75113FD3145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3BC45E-B1BC-4ADF-BE73-4190AE6DAEB8}"/>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F9265C-8169-48FC-BD67-9AE85B3411A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87,090
86,002
224.80
45,719,882
44,320,264
1,254,800
19,645,837
39,057,553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E50674-1B3B-4870-9913-29F08B9287D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38C917-744F-4233-97A4-1130E75AB320}"/>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7161C64-5DFD-419B-BAED-11C09A1FE745}"/>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CBEE872-58E8-466B-9734-0AA002FB6A6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63B83E-921F-478D-A7BB-868E5EC0DB8D}"/>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8DBCD91-78A6-4EEE-96AC-B6F7491F5EC4}"/>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0D9F69C-9A9E-43AC-81F4-AA59E1290346}"/>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73A816-7F51-41AB-9E35-520E3686D6CA}"/>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C0811A-3869-424A-8415-C087E81781CB}"/>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140655-A52E-4B0E-9F43-2041BB1824B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73EA15-5D2D-4B74-91A4-5D7F6DEE88A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1AE0F2-AFBD-4C47-A2F8-F8EB79A89B96}"/>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98ED17-D469-4BEC-B552-23753C2CF79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70675B8-6085-4499-BFE5-4CD963C8A6D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A46AA1-0E40-4351-AE5B-06A12EB1C5C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1695A22-CE93-4142-AA8D-D5F1606D9E12}"/>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2E2E83-4B63-452A-B7BF-CB6E132D199C}"/>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7EA9C1C-455D-4455-B3C7-3864C59F63F5}"/>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664AABD-5717-45D1-851F-0D703480327C}"/>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5634E65-0D77-4F07-8512-C555E0DFB8D8}"/>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58E8DC1-B26B-4CA9-BC34-59EC689356D3}"/>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99E9919-8819-49C0-83EC-820B0F939A90}"/>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C7C0BE8-66E0-4444-AD25-FE6F0DADAC07}"/>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0E79751-0EED-4ACD-9338-AC972E927D09}"/>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8E99985-30A9-47DC-AB7C-4A2C0AF3141B}"/>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E81EAB8-9E6F-4458-9648-20DE15F75889}"/>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BF29507-F083-431F-943F-2BEABF84C0F6}"/>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9C2E5C4-A272-4D3D-B76E-AA45EEB8B3AD}"/>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C5EEA6-81E6-42A2-BA74-836D006E843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6CBC468-79F0-4E8E-8623-68D997B08F3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43C1F85-1C83-4629-B344-A178A4047AA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CE05CA3-5D83-4FE9-853B-01EA08662E51}"/>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3391A49-B129-4598-B84D-689C2772226C}"/>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0E764D1-AA94-456E-86E8-3822274650C3}"/>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09E2D2A-59E4-4980-A790-346432170FD5}"/>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2255CF6-B366-46F3-8BEF-73C4D2D02F3C}"/>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2A85FD6-083F-4D53-AB5F-8705472E8056}"/>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CEFAF12-B0D9-427F-93F6-C9FA191DCA21}"/>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970B3B8-0A80-4B5F-B68A-29F60F304076}"/>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2BA86A4-4C9D-47C9-AE47-8A4F18F668BA}"/>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E659236-7C1C-4B4E-9B8E-72AA11B1B5F3}"/>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E0F963F-EE65-46E3-9D4C-4E5A32C30101}"/>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FE03B29-D51F-4098-A2F0-15717259C93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E8E31F8-7C24-4A16-B452-E50AD245DB5C}"/>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441BD95-243C-4844-90AF-8791CAB8D16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6F9F3884-2A39-411B-AD8D-C178882D478F}"/>
            </a:ext>
          </a:extLst>
        </xdr:cNvPr>
        <xdr:cNvCxnSpPr/>
      </xdr:nvCxnSpPr>
      <xdr:spPr>
        <a:xfrm flipV="1">
          <a:off x="4180840" y="5429885"/>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1FD686C2-8724-4D58-86F9-F7F4F59C73E3}"/>
            </a:ext>
          </a:extLst>
        </xdr:cNvPr>
        <xdr:cNvSpPr txBox="1"/>
      </xdr:nvSpPr>
      <xdr:spPr>
        <a:xfrm>
          <a:off x="4219575" y="682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C4C14613-23ED-47A7-8157-D61D63763E8C}"/>
            </a:ext>
          </a:extLst>
        </xdr:cNvPr>
        <xdr:cNvCxnSpPr/>
      </xdr:nvCxnSpPr>
      <xdr:spPr>
        <a:xfrm>
          <a:off x="4105275" y="68218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EBE1E2C0-66B0-4705-A880-695B82DFCDEE}"/>
            </a:ext>
          </a:extLst>
        </xdr:cNvPr>
        <xdr:cNvSpPr txBox="1"/>
      </xdr:nvSpPr>
      <xdr:spPr>
        <a:xfrm>
          <a:off x="4219575" y="521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C86D21FC-1530-4981-94CB-F206EE2C1824}"/>
            </a:ext>
          </a:extLst>
        </xdr:cNvPr>
        <xdr:cNvCxnSpPr/>
      </xdr:nvCxnSpPr>
      <xdr:spPr>
        <a:xfrm>
          <a:off x="4105275" y="5429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DF9943FF-D0E7-49CA-A3A4-EEFDACC88321}"/>
            </a:ext>
          </a:extLst>
        </xdr:cNvPr>
        <xdr:cNvSpPr txBox="1"/>
      </xdr:nvSpPr>
      <xdr:spPr>
        <a:xfrm>
          <a:off x="4219575" y="6183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C09404A3-2F45-4A5D-913A-C266B76959F6}"/>
            </a:ext>
          </a:extLst>
        </xdr:cNvPr>
        <xdr:cNvSpPr/>
      </xdr:nvSpPr>
      <xdr:spPr>
        <a:xfrm>
          <a:off x="4124325" y="61982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33A29464-9A3D-4170-8AE3-811A11235ACB}"/>
            </a:ext>
          </a:extLst>
        </xdr:cNvPr>
        <xdr:cNvSpPr/>
      </xdr:nvSpPr>
      <xdr:spPr>
        <a:xfrm>
          <a:off x="3381375" y="61899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925BC364-0898-4874-8BA4-269C18159C3A}"/>
            </a:ext>
          </a:extLst>
        </xdr:cNvPr>
        <xdr:cNvSpPr/>
      </xdr:nvSpPr>
      <xdr:spPr>
        <a:xfrm>
          <a:off x="2571750" y="61544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7FFC39D5-1728-4F78-9327-FD986BF3887B}"/>
            </a:ext>
          </a:extLst>
        </xdr:cNvPr>
        <xdr:cNvSpPr/>
      </xdr:nvSpPr>
      <xdr:spPr>
        <a:xfrm>
          <a:off x="1781175" y="61252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6FB27507-3A6A-4160-8BAE-624B92387940}"/>
            </a:ext>
          </a:extLst>
        </xdr:cNvPr>
        <xdr:cNvSpPr/>
      </xdr:nvSpPr>
      <xdr:spPr>
        <a:xfrm>
          <a:off x="981075" y="60972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CB96F0A-0BFD-4BEA-B399-DC70CB8D49BC}"/>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B2997AF-BC74-4E5A-807B-62EC265699C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C1D6DEC-E4D5-43A5-902F-93F0CF2022A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E6E6914-94F3-4CF9-A389-29D7F09C7662}"/>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4B4F9AD-B5E4-4016-AD98-B934B53AD052}"/>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3" name="楕円 72">
          <a:extLst>
            <a:ext uri="{FF2B5EF4-FFF2-40B4-BE49-F238E27FC236}">
              <a16:creationId xmlns:a16="http://schemas.microsoft.com/office/drawing/2014/main" id="{5043567E-3C0C-469B-8E96-F29354BB8722}"/>
            </a:ext>
          </a:extLst>
        </xdr:cNvPr>
        <xdr:cNvSpPr/>
      </xdr:nvSpPr>
      <xdr:spPr>
        <a:xfrm>
          <a:off x="4124325" y="6153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10177</xdr:rowOff>
    </xdr:from>
    <xdr:ext cx="405111" cy="259045"/>
    <xdr:sp macro="" textlink="">
      <xdr:nvSpPr>
        <xdr:cNvPr id="74" name="【道路】&#10;有形固定資産減価償却率該当値テキスト">
          <a:extLst>
            <a:ext uri="{FF2B5EF4-FFF2-40B4-BE49-F238E27FC236}">
              <a16:creationId xmlns:a16="http://schemas.microsoft.com/office/drawing/2014/main" id="{C20E32B5-E40A-45DE-96CC-71B5B1085700}"/>
            </a:ext>
          </a:extLst>
        </xdr:cNvPr>
        <xdr:cNvSpPr txBox="1"/>
      </xdr:nvSpPr>
      <xdr:spPr>
        <a:xfrm>
          <a:off x="4219575"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120650</xdr:rowOff>
    </xdr:from>
    <xdr:to>
      <xdr:col>20</xdr:col>
      <xdr:colOff>38100</xdr:colOff>
      <xdr:row>38</xdr:row>
      <xdr:rowOff>50800</xdr:rowOff>
    </xdr:to>
    <xdr:sp macro="" textlink="">
      <xdr:nvSpPr>
        <xdr:cNvPr id="75" name="楕円 74">
          <a:extLst>
            <a:ext uri="{FF2B5EF4-FFF2-40B4-BE49-F238E27FC236}">
              <a16:creationId xmlns:a16="http://schemas.microsoft.com/office/drawing/2014/main" id="{A575ACDE-1994-45DE-8A84-DC2D8C1B919A}"/>
            </a:ext>
          </a:extLst>
        </xdr:cNvPr>
        <xdr:cNvSpPr/>
      </xdr:nvSpPr>
      <xdr:spPr>
        <a:xfrm>
          <a:off x="3381375" y="6115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38100</xdr:rowOff>
    </xdr:to>
    <xdr:cxnSp macro="">
      <xdr:nvCxnSpPr>
        <xdr:cNvPr id="76" name="直線コネクタ 75">
          <a:extLst>
            <a:ext uri="{FF2B5EF4-FFF2-40B4-BE49-F238E27FC236}">
              <a16:creationId xmlns:a16="http://schemas.microsoft.com/office/drawing/2014/main" id="{21D75A18-327F-4297-A834-A0F4D1369E90}"/>
            </a:ext>
          </a:extLst>
        </xdr:cNvPr>
        <xdr:cNvCxnSpPr/>
      </xdr:nvCxnSpPr>
      <xdr:spPr>
        <a:xfrm>
          <a:off x="3429000" y="615315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7" name="楕円 76">
          <a:extLst>
            <a:ext uri="{FF2B5EF4-FFF2-40B4-BE49-F238E27FC236}">
              <a16:creationId xmlns:a16="http://schemas.microsoft.com/office/drawing/2014/main" id="{06893FF8-A253-4ED8-9555-DAF93B257283}"/>
            </a:ext>
          </a:extLst>
        </xdr:cNvPr>
        <xdr:cNvSpPr/>
      </xdr:nvSpPr>
      <xdr:spPr>
        <a:xfrm>
          <a:off x="2571750" y="6076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38</xdr:row>
      <xdr:rowOff>0</xdr:rowOff>
    </xdr:to>
    <xdr:cxnSp macro="">
      <xdr:nvCxnSpPr>
        <xdr:cNvPr id="78" name="直線コネクタ 77">
          <a:extLst>
            <a:ext uri="{FF2B5EF4-FFF2-40B4-BE49-F238E27FC236}">
              <a16:creationId xmlns:a16="http://schemas.microsoft.com/office/drawing/2014/main" id="{293DAD97-E47D-413B-A7B6-788BB1899133}"/>
            </a:ext>
          </a:extLst>
        </xdr:cNvPr>
        <xdr:cNvCxnSpPr/>
      </xdr:nvCxnSpPr>
      <xdr:spPr>
        <a:xfrm>
          <a:off x="2619375" y="612457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9" name="楕円 78">
          <a:extLst>
            <a:ext uri="{FF2B5EF4-FFF2-40B4-BE49-F238E27FC236}">
              <a16:creationId xmlns:a16="http://schemas.microsoft.com/office/drawing/2014/main" id="{C8526AED-1747-4CCF-8487-B027AE53BCB8}"/>
            </a:ext>
          </a:extLst>
        </xdr:cNvPr>
        <xdr:cNvSpPr/>
      </xdr:nvSpPr>
      <xdr:spPr>
        <a:xfrm>
          <a:off x="1781175" y="6038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95250</xdr:rowOff>
    </xdr:from>
    <xdr:to>
      <xdr:col>15</xdr:col>
      <xdr:colOff>50800</xdr:colOff>
      <xdr:row>37</xdr:row>
      <xdr:rowOff>133350</xdr:rowOff>
    </xdr:to>
    <xdr:cxnSp macro="">
      <xdr:nvCxnSpPr>
        <xdr:cNvPr id="80" name="直線コネクタ 79">
          <a:extLst>
            <a:ext uri="{FF2B5EF4-FFF2-40B4-BE49-F238E27FC236}">
              <a16:creationId xmlns:a16="http://schemas.microsoft.com/office/drawing/2014/main" id="{C617F157-9FCD-4A97-A9AC-449B1C69595B}"/>
            </a:ext>
          </a:extLst>
        </xdr:cNvPr>
        <xdr:cNvCxnSpPr/>
      </xdr:nvCxnSpPr>
      <xdr:spPr>
        <a:xfrm>
          <a:off x="1828800" y="608647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xdr:rowOff>
    </xdr:from>
    <xdr:to>
      <xdr:col>6</xdr:col>
      <xdr:colOff>38100</xdr:colOff>
      <xdr:row>37</xdr:row>
      <xdr:rowOff>107950</xdr:rowOff>
    </xdr:to>
    <xdr:sp macro="" textlink="">
      <xdr:nvSpPr>
        <xdr:cNvPr id="81" name="楕円 80">
          <a:extLst>
            <a:ext uri="{FF2B5EF4-FFF2-40B4-BE49-F238E27FC236}">
              <a16:creationId xmlns:a16="http://schemas.microsoft.com/office/drawing/2014/main" id="{146ED04F-E1E9-4FA0-9BE1-60FED6DAB005}"/>
            </a:ext>
          </a:extLst>
        </xdr:cNvPr>
        <xdr:cNvSpPr/>
      </xdr:nvSpPr>
      <xdr:spPr>
        <a:xfrm>
          <a:off x="981075" y="6000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57150</xdr:rowOff>
    </xdr:from>
    <xdr:to>
      <xdr:col>10</xdr:col>
      <xdr:colOff>114300</xdr:colOff>
      <xdr:row>37</xdr:row>
      <xdr:rowOff>95250</xdr:rowOff>
    </xdr:to>
    <xdr:cxnSp macro="">
      <xdr:nvCxnSpPr>
        <xdr:cNvPr id="82" name="直線コネクタ 81">
          <a:extLst>
            <a:ext uri="{FF2B5EF4-FFF2-40B4-BE49-F238E27FC236}">
              <a16:creationId xmlns:a16="http://schemas.microsoft.com/office/drawing/2014/main" id="{9EEA4D73-F5D4-4DDA-BEEB-3B61EA41D521}"/>
            </a:ext>
          </a:extLst>
        </xdr:cNvPr>
        <xdr:cNvCxnSpPr/>
      </xdr:nvCxnSpPr>
      <xdr:spPr>
        <a:xfrm>
          <a:off x="1028700" y="604837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CC248DF0-6BE9-447A-AF90-EFCD4F3F5C53}"/>
            </a:ext>
          </a:extLst>
        </xdr:cNvPr>
        <xdr:cNvSpPr txBox="1"/>
      </xdr:nvSpPr>
      <xdr:spPr>
        <a:xfrm>
          <a:off x="32391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7D5F5BDE-D050-4E0F-A9D9-4231176E1D94}"/>
            </a:ext>
          </a:extLst>
        </xdr:cNvPr>
        <xdr:cNvSpPr txBox="1"/>
      </xdr:nvSpPr>
      <xdr:spPr>
        <a:xfrm>
          <a:off x="2439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7C7518DC-6C28-4DF8-B3CD-2326EAA35617}"/>
            </a:ext>
          </a:extLst>
        </xdr:cNvPr>
        <xdr:cNvSpPr txBox="1"/>
      </xdr:nvSpPr>
      <xdr:spPr>
        <a:xfrm>
          <a:off x="1648469" y="620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9C2E6458-39AF-4FC4-A3D4-F2E5C61FA267}"/>
            </a:ext>
          </a:extLst>
        </xdr:cNvPr>
        <xdr:cNvSpPr txBox="1"/>
      </xdr:nvSpPr>
      <xdr:spPr>
        <a:xfrm>
          <a:off x="848369"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67327</xdr:rowOff>
    </xdr:from>
    <xdr:ext cx="405111" cy="259045"/>
    <xdr:sp macro="" textlink="">
      <xdr:nvSpPr>
        <xdr:cNvPr id="87" name="n_1mainValue【道路】&#10;有形固定資産減価償却率">
          <a:extLst>
            <a:ext uri="{FF2B5EF4-FFF2-40B4-BE49-F238E27FC236}">
              <a16:creationId xmlns:a16="http://schemas.microsoft.com/office/drawing/2014/main" id="{D1768399-1029-420E-805A-2C084E602EB4}"/>
            </a:ext>
          </a:extLst>
        </xdr:cNvPr>
        <xdr:cNvSpPr txBox="1"/>
      </xdr:nvSpPr>
      <xdr:spPr>
        <a:xfrm>
          <a:off x="3239144" y="589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8" name="n_2mainValue【道路】&#10;有形固定資産減価償却率">
          <a:extLst>
            <a:ext uri="{FF2B5EF4-FFF2-40B4-BE49-F238E27FC236}">
              <a16:creationId xmlns:a16="http://schemas.microsoft.com/office/drawing/2014/main" id="{A465D4DD-766E-4E26-B04E-AFE2528103E7}"/>
            </a:ext>
          </a:extLst>
        </xdr:cNvPr>
        <xdr:cNvSpPr txBox="1"/>
      </xdr:nvSpPr>
      <xdr:spPr>
        <a:xfrm>
          <a:off x="2439044"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162577</xdr:rowOff>
    </xdr:from>
    <xdr:ext cx="405111" cy="259045"/>
    <xdr:sp macro="" textlink="">
      <xdr:nvSpPr>
        <xdr:cNvPr id="89" name="n_3mainValue【道路】&#10;有形固定資産減価償却率">
          <a:extLst>
            <a:ext uri="{FF2B5EF4-FFF2-40B4-BE49-F238E27FC236}">
              <a16:creationId xmlns:a16="http://schemas.microsoft.com/office/drawing/2014/main" id="{4B4DE7EF-2816-4C70-817D-FDF7C49A49DC}"/>
            </a:ext>
          </a:extLst>
        </xdr:cNvPr>
        <xdr:cNvSpPr txBox="1"/>
      </xdr:nvSpPr>
      <xdr:spPr>
        <a:xfrm>
          <a:off x="1648469" y="582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124477</xdr:rowOff>
    </xdr:from>
    <xdr:ext cx="405111" cy="259045"/>
    <xdr:sp macro="" textlink="">
      <xdr:nvSpPr>
        <xdr:cNvPr id="90" name="n_4mainValue【道路】&#10;有形固定資産減価償却率">
          <a:extLst>
            <a:ext uri="{FF2B5EF4-FFF2-40B4-BE49-F238E27FC236}">
              <a16:creationId xmlns:a16="http://schemas.microsoft.com/office/drawing/2014/main" id="{77FEED39-77EC-4BAA-9EA0-771157863750}"/>
            </a:ext>
          </a:extLst>
        </xdr:cNvPr>
        <xdr:cNvSpPr txBox="1"/>
      </xdr:nvSpPr>
      <xdr:spPr>
        <a:xfrm>
          <a:off x="848369"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566D29A-FAA7-4265-AA64-A3E4842069D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8B20884-2412-4274-ABD2-4F387A170F5F}"/>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DB718F-F057-4C99-BD55-6AD5F19A5F02}"/>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390D101-A154-4709-85B1-5E49420DAFA9}"/>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56EF3F6-743E-4CA3-8BE9-741AA67CFB50}"/>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E51DC06-A85B-4147-8201-5843AE031E55}"/>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879BD2D-9A97-4DE3-805A-BC7C520ED16C}"/>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45C95FF-AD32-4B26-A259-0CCDAD69172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FEF3158-8011-4ABA-AED9-F8EE86C52C67}"/>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543284A-D710-412A-9ED5-CE2CE853E830}"/>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F56717E-351F-4180-9480-EE4902BD8B74}"/>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FEF8EAD-C934-407D-A648-BCF54E807BBA}"/>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C69652E-263D-49EA-AE21-8DBBBD7424D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1EADF64-87F8-4FBE-868F-36199E51E207}"/>
            </a:ext>
          </a:extLst>
        </xdr:cNvPr>
        <xdr:cNvSpPr txBox="1"/>
      </xdr:nvSpPr>
      <xdr:spPr>
        <a:xfrm>
          <a:off x="5478976"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DDC79C9-F44E-407A-BB9F-645DA30DC926}"/>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1478FAB-8B13-4DA0-A84D-B6CC4FA4A69D}"/>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7FC759E-E4B8-4DE9-8C32-434A02C44EC6}"/>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7E0FC0A7-9567-47A0-9B4D-75D9AEC48BD3}"/>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DBB7F11-0CF6-4DE5-94B2-5FB2072A5D3C}"/>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935976A-0E5D-464F-8DCC-FF90AD5A4C9A}"/>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DA959D5-6BF9-4B96-918C-6549C0B3C3F7}"/>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19A6AEE7-3A44-4216-ACBC-3B5031BDE10E}"/>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E4C9FB1-6E1B-4F38-92B8-46842391673F}"/>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CF708739-A4BB-472A-8FB6-73366450C264}"/>
            </a:ext>
          </a:extLst>
        </xdr:cNvPr>
        <xdr:cNvCxnSpPr/>
      </xdr:nvCxnSpPr>
      <xdr:spPr>
        <a:xfrm flipV="1">
          <a:off x="9429115" y="5573522"/>
          <a:ext cx="0" cy="12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696DF0F0-624F-4F22-9F42-1FA857EB5A21}"/>
            </a:ext>
          </a:extLst>
        </xdr:cNvPr>
        <xdr:cNvSpPr txBox="1"/>
      </xdr:nvSpPr>
      <xdr:spPr>
        <a:xfrm>
          <a:off x="9467850" y="6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1F2F5732-8735-4605-8C2F-C6467C54376A}"/>
            </a:ext>
          </a:extLst>
        </xdr:cNvPr>
        <xdr:cNvCxnSpPr/>
      </xdr:nvCxnSpPr>
      <xdr:spPr>
        <a:xfrm>
          <a:off x="9363075" y="68386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5C0A3AF2-8978-413D-8673-99201D80E574}"/>
            </a:ext>
          </a:extLst>
        </xdr:cNvPr>
        <xdr:cNvSpPr txBox="1"/>
      </xdr:nvSpPr>
      <xdr:spPr>
        <a:xfrm>
          <a:off x="9467850" y="536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CAF0D52F-FFC2-4E84-A4DD-9F5A2FCAFC15}"/>
            </a:ext>
          </a:extLst>
        </xdr:cNvPr>
        <xdr:cNvCxnSpPr/>
      </xdr:nvCxnSpPr>
      <xdr:spPr>
        <a:xfrm>
          <a:off x="9363075" y="55735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A1ED84BD-0F85-4289-BF24-F7E137D50034}"/>
            </a:ext>
          </a:extLst>
        </xdr:cNvPr>
        <xdr:cNvSpPr txBox="1"/>
      </xdr:nvSpPr>
      <xdr:spPr>
        <a:xfrm>
          <a:off x="9467850" y="6508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E0062289-3B51-406F-9B8B-1CECE7BD24CD}"/>
            </a:ext>
          </a:extLst>
        </xdr:cNvPr>
        <xdr:cNvSpPr/>
      </xdr:nvSpPr>
      <xdr:spPr>
        <a:xfrm>
          <a:off x="9401175" y="65237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4CA79F2C-3AD4-495C-8B7C-79595B50A727}"/>
            </a:ext>
          </a:extLst>
        </xdr:cNvPr>
        <xdr:cNvSpPr/>
      </xdr:nvSpPr>
      <xdr:spPr>
        <a:xfrm>
          <a:off x="8639175" y="65242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5DA052E1-42BD-419B-8D5E-8262D724ED67}"/>
            </a:ext>
          </a:extLst>
        </xdr:cNvPr>
        <xdr:cNvSpPr/>
      </xdr:nvSpPr>
      <xdr:spPr>
        <a:xfrm>
          <a:off x="7839075" y="65409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45550688-70C3-41F7-9D0D-E59AC039311D}"/>
            </a:ext>
          </a:extLst>
        </xdr:cNvPr>
        <xdr:cNvSpPr/>
      </xdr:nvSpPr>
      <xdr:spPr>
        <a:xfrm>
          <a:off x="7029450" y="65450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7E8C10D3-A5EF-4FD8-AD27-380C294F1095}"/>
            </a:ext>
          </a:extLst>
        </xdr:cNvPr>
        <xdr:cNvSpPr/>
      </xdr:nvSpPr>
      <xdr:spPr>
        <a:xfrm>
          <a:off x="6238875" y="6544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34C9A66-149F-4897-AB1B-E4F93FC55AF8}"/>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E039909-D383-4AAC-A394-9ECA04F4A6D0}"/>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F02311A-F40F-41E2-9E49-EF3BF9764A5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5FCDD33-6526-46D9-8E59-38A0BEF53D41}"/>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C855295-BC0E-4655-A4DB-E51EE26B9B3A}"/>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26048</xdr:rowOff>
    </xdr:from>
    <xdr:to>
      <xdr:col>55</xdr:col>
      <xdr:colOff>50800</xdr:colOff>
      <xdr:row>40</xdr:row>
      <xdr:rowOff>127648</xdr:rowOff>
    </xdr:to>
    <xdr:sp macro="" textlink="">
      <xdr:nvSpPr>
        <xdr:cNvPr id="130" name="楕円 129">
          <a:extLst>
            <a:ext uri="{FF2B5EF4-FFF2-40B4-BE49-F238E27FC236}">
              <a16:creationId xmlns:a16="http://schemas.microsoft.com/office/drawing/2014/main" id="{1495C37B-7F4B-44B2-81A6-5BA47FAB540C}"/>
            </a:ext>
          </a:extLst>
        </xdr:cNvPr>
        <xdr:cNvSpPr/>
      </xdr:nvSpPr>
      <xdr:spPr>
        <a:xfrm>
          <a:off x="9401175" y="650622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48925</xdr:rowOff>
    </xdr:from>
    <xdr:ext cx="469744" cy="259045"/>
    <xdr:sp macro="" textlink="">
      <xdr:nvSpPr>
        <xdr:cNvPr id="131" name="【道路】&#10;一人当たり延長該当値テキスト">
          <a:extLst>
            <a:ext uri="{FF2B5EF4-FFF2-40B4-BE49-F238E27FC236}">
              <a16:creationId xmlns:a16="http://schemas.microsoft.com/office/drawing/2014/main" id="{78A2546A-B09C-4B03-9C44-75DE63E62673}"/>
            </a:ext>
          </a:extLst>
        </xdr:cNvPr>
        <xdr:cNvSpPr txBox="1"/>
      </xdr:nvSpPr>
      <xdr:spPr>
        <a:xfrm>
          <a:off x="9467850" y="636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30658</xdr:rowOff>
    </xdr:from>
    <xdr:to>
      <xdr:col>50</xdr:col>
      <xdr:colOff>165100</xdr:colOff>
      <xdr:row>40</xdr:row>
      <xdr:rowOff>132258</xdr:rowOff>
    </xdr:to>
    <xdr:sp macro="" textlink="">
      <xdr:nvSpPr>
        <xdr:cNvPr id="132" name="楕円 131">
          <a:extLst>
            <a:ext uri="{FF2B5EF4-FFF2-40B4-BE49-F238E27FC236}">
              <a16:creationId xmlns:a16="http://schemas.microsoft.com/office/drawing/2014/main" id="{3900C955-B0FF-4746-BFDE-C528D4D42A2B}"/>
            </a:ext>
          </a:extLst>
        </xdr:cNvPr>
        <xdr:cNvSpPr/>
      </xdr:nvSpPr>
      <xdr:spPr>
        <a:xfrm>
          <a:off x="8639175" y="65044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76848</xdr:rowOff>
    </xdr:from>
    <xdr:to>
      <xdr:col>55</xdr:col>
      <xdr:colOff>0</xdr:colOff>
      <xdr:row>40</xdr:row>
      <xdr:rowOff>81458</xdr:rowOff>
    </xdr:to>
    <xdr:cxnSp macro="">
      <xdr:nvCxnSpPr>
        <xdr:cNvPr id="133" name="直線コネクタ 132">
          <a:extLst>
            <a:ext uri="{FF2B5EF4-FFF2-40B4-BE49-F238E27FC236}">
              <a16:creationId xmlns:a16="http://schemas.microsoft.com/office/drawing/2014/main" id="{3CFDD3E4-C765-47F4-A209-6D9D39C07845}"/>
            </a:ext>
          </a:extLst>
        </xdr:cNvPr>
        <xdr:cNvCxnSpPr/>
      </xdr:nvCxnSpPr>
      <xdr:spPr>
        <a:xfrm flipV="1">
          <a:off x="8686800" y="6553848"/>
          <a:ext cx="74295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32601</xdr:rowOff>
    </xdr:from>
    <xdr:to>
      <xdr:col>46</xdr:col>
      <xdr:colOff>38100</xdr:colOff>
      <xdr:row>40</xdr:row>
      <xdr:rowOff>134201</xdr:rowOff>
    </xdr:to>
    <xdr:sp macro="" textlink="">
      <xdr:nvSpPr>
        <xdr:cNvPr id="134" name="楕円 133">
          <a:extLst>
            <a:ext uri="{FF2B5EF4-FFF2-40B4-BE49-F238E27FC236}">
              <a16:creationId xmlns:a16="http://schemas.microsoft.com/office/drawing/2014/main" id="{BC1F0945-6CAC-4A72-BE09-B4B7E111BFED}"/>
            </a:ext>
          </a:extLst>
        </xdr:cNvPr>
        <xdr:cNvSpPr/>
      </xdr:nvSpPr>
      <xdr:spPr>
        <a:xfrm>
          <a:off x="7839075" y="650642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81458</xdr:rowOff>
    </xdr:from>
    <xdr:to>
      <xdr:col>50</xdr:col>
      <xdr:colOff>114300</xdr:colOff>
      <xdr:row>40</xdr:row>
      <xdr:rowOff>83401</xdr:rowOff>
    </xdr:to>
    <xdr:cxnSp macro="">
      <xdr:nvCxnSpPr>
        <xdr:cNvPr id="135" name="直線コネクタ 134">
          <a:extLst>
            <a:ext uri="{FF2B5EF4-FFF2-40B4-BE49-F238E27FC236}">
              <a16:creationId xmlns:a16="http://schemas.microsoft.com/office/drawing/2014/main" id="{E2AFA485-B7DE-4877-BEA1-94773E0988F8}"/>
            </a:ext>
          </a:extLst>
        </xdr:cNvPr>
        <xdr:cNvCxnSpPr/>
      </xdr:nvCxnSpPr>
      <xdr:spPr>
        <a:xfrm flipV="1">
          <a:off x="7886700" y="6561633"/>
          <a:ext cx="8001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35001</xdr:rowOff>
    </xdr:from>
    <xdr:to>
      <xdr:col>41</xdr:col>
      <xdr:colOff>101600</xdr:colOff>
      <xdr:row>40</xdr:row>
      <xdr:rowOff>136601</xdr:rowOff>
    </xdr:to>
    <xdr:sp macro="" textlink="">
      <xdr:nvSpPr>
        <xdr:cNvPr id="136" name="楕円 135">
          <a:extLst>
            <a:ext uri="{FF2B5EF4-FFF2-40B4-BE49-F238E27FC236}">
              <a16:creationId xmlns:a16="http://schemas.microsoft.com/office/drawing/2014/main" id="{2FDCCA16-B585-424D-BF3D-9DD167F4050B}"/>
            </a:ext>
          </a:extLst>
        </xdr:cNvPr>
        <xdr:cNvSpPr/>
      </xdr:nvSpPr>
      <xdr:spPr>
        <a:xfrm>
          <a:off x="7029450" y="651200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83401</xdr:rowOff>
    </xdr:from>
    <xdr:to>
      <xdr:col>45</xdr:col>
      <xdr:colOff>177800</xdr:colOff>
      <xdr:row>40</xdr:row>
      <xdr:rowOff>85801</xdr:rowOff>
    </xdr:to>
    <xdr:cxnSp macro="">
      <xdr:nvCxnSpPr>
        <xdr:cNvPr id="137" name="直線コネクタ 136">
          <a:extLst>
            <a:ext uri="{FF2B5EF4-FFF2-40B4-BE49-F238E27FC236}">
              <a16:creationId xmlns:a16="http://schemas.microsoft.com/office/drawing/2014/main" id="{223EE89D-246F-4A87-AFF7-42B75B351590}"/>
            </a:ext>
          </a:extLst>
        </xdr:cNvPr>
        <xdr:cNvCxnSpPr/>
      </xdr:nvCxnSpPr>
      <xdr:spPr>
        <a:xfrm flipV="1">
          <a:off x="7077075" y="656357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36487</xdr:rowOff>
    </xdr:from>
    <xdr:to>
      <xdr:col>36</xdr:col>
      <xdr:colOff>165100</xdr:colOff>
      <xdr:row>40</xdr:row>
      <xdr:rowOff>138087</xdr:rowOff>
    </xdr:to>
    <xdr:sp macro="" textlink="">
      <xdr:nvSpPr>
        <xdr:cNvPr id="138" name="楕円 137">
          <a:extLst>
            <a:ext uri="{FF2B5EF4-FFF2-40B4-BE49-F238E27FC236}">
              <a16:creationId xmlns:a16="http://schemas.microsoft.com/office/drawing/2014/main" id="{10EB2A1D-46DC-4002-8A3D-F4A9C60E2CC3}"/>
            </a:ext>
          </a:extLst>
        </xdr:cNvPr>
        <xdr:cNvSpPr/>
      </xdr:nvSpPr>
      <xdr:spPr>
        <a:xfrm>
          <a:off x="6238875" y="651348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85801</xdr:rowOff>
    </xdr:from>
    <xdr:to>
      <xdr:col>41</xdr:col>
      <xdr:colOff>50800</xdr:colOff>
      <xdr:row>40</xdr:row>
      <xdr:rowOff>87287</xdr:rowOff>
    </xdr:to>
    <xdr:cxnSp macro="">
      <xdr:nvCxnSpPr>
        <xdr:cNvPr id="139" name="直線コネクタ 138">
          <a:extLst>
            <a:ext uri="{FF2B5EF4-FFF2-40B4-BE49-F238E27FC236}">
              <a16:creationId xmlns:a16="http://schemas.microsoft.com/office/drawing/2014/main" id="{C5347115-E060-434C-A378-7F83B860659C}"/>
            </a:ext>
          </a:extLst>
        </xdr:cNvPr>
        <xdr:cNvCxnSpPr/>
      </xdr:nvCxnSpPr>
      <xdr:spPr>
        <a:xfrm flipV="1">
          <a:off x="6286500" y="6559626"/>
          <a:ext cx="790575"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B4C13F2C-ECC3-4D85-A282-2940C09051DE}"/>
            </a:ext>
          </a:extLst>
        </xdr:cNvPr>
        <xdr:cNvSpPr txBox="1"/>
      </xdr:nvSpPr>
      <xdr:spPr>
        <a:xfrm>
          <a:off x="8458277" y="661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BADCD417-B7BA-48FA-8A9D-C05443189D87}"/>
            </a:ext>
          </a:extLst>
        </xdr:cNvPr>
        <xdr:cNvSpPr txBox="1"/>
      </xdr:nvSpPr>
      <xdr:spPr>
        <a:xfrm>
          <a:off x="7677227" y="66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159B30D6-36D7-47E4-8C9F-9F11ED6CB6F1}"/>
            </a:ext>
          </a:extLst>
        </xdr:cNvPr>
        <xdr:cNvSpPr txBox="1"/>
      </xdr:nvSpPr>
      <xdr:spPr>
        <a:xfrm>
          <a:off x="6867602" y="663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a:extLst>
            <a:ext uri="{FF2B5EF4-FFF2-40B4-BE49-F238E27FC236}">
              <a16:creationId xmlns:a16="http://schemas.microsoft.com/office/drawing/2014/main" id="{EF118273-C842-4E84-BB5B-C937858F6148}"/>
            </a:ext>
          </a:extLst>
        </xdr:cNvPr>
        <xdr:cNvSpPr txBox="1"/>
      </xdr:nvSpPr>
      <xdr:spPr>
        <a:xfrm>
          <a:off x="6067502" y="663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148785</xdr:rowOff>
    </xdr:from>
    <xdr:ext cx="469744" cy="259045"/>
    <xdr:sp macro="" textlink="">
      <xdr:nvSpPr>
        <xdr:cNvPr id="144" name="n_1mainValue【道路】&#10;一人当たり延長">
          <a:extLst>
            <a:ext uri="{FF2B5EF4-FFF2-40B4-BE49-F238E27FC236}">
              <a16:creationId xmlns:a16="http://schemas.microsoft.com/office/drawing/2014/main" id="{99B6D423-475C-40DC-8B37-24F7270D35CE}"/>
            </a:ext>
          </a:extLst>
        </xdr:cNvPr>
        <xdr:cNvSpPr txBox="1"/>
      </xdr:nvSpPr>
      <xdr:spPr>
        <a:xfrm>
          <a:off x="8458277" y="629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150728</xdr:rowOff>
    </xdr:from>
    <xdr:ext cx="469744" cy="259045"/>
    <xdr:sp macro="" textlink="">
      <xdr:nvSpPr>
        <xdr:cNvPr id="145" name="n_2mainValue【道路】&#10;一人当たり延長">
          <a:extLst>
            <a:ext uri="{FF2B5EF4-FFF2-40B4-BE49-F238E27FC236}">
              <a16:creationId xmlns:a16="http://schemas.microsoft.com/office/drawing/2014/main" id="{C5557A80-7923-4203-918F-B10227C5D640}"/>
            </a:ext>
          </a:extLst>
        </xdr:cNvPr>
        <xdr:cNvSpPr txBox="1"/>
      </xdr:nvSpPr>
      <xdr:spPr>
        <a:xfrm>
          <a:off x="7677227" y="630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153128</xdr:rowOff>
    </xdr:from>
    <xdr:ext cx="469744" cy="259045"/>
    <xdr:sp macro="" textlink="">
      <xdr:nvSpPr>
        <xdr:cNvPr id="146" name="n_3mainValue【道路】&#10;一人当たり延長">
          <a:extLst>
            <a:ext uri="{FF2B5EF4-FFF2-40B4-BE49-F238E27FC236}">
              <a16:creationId xmlns:a16="http://schemas.microsoft.com/office/drawing/2014/main" id="{29577B71-A682-4FC0-8507-3F7ABF275640}"/>
            </a:ext>
          </a:extLst>
        </xdr:cNvPr>
        <xdr:cNvSpPr txBox="1"/>
      </xdr:nvSpPr>
      <xdr:spPr>
        <a:xfrm>
          <a:off x="6867602" y="630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154614</xdr:rowOff>
    </xdr:from>
    <xdr:ext cx="469744" cy="259045"/>
    <xdr:sp macro="" textlink="">
      <xdr:nvSpPr>
        <xdr:cNvPr id="147" name="n_4mainValue【道路】&#10;一人当たり延長">
          <a:extLst>
            <a:ext uri="{FF2B5EF4-FFF2-40B4-BE49-F238E27FC236}">
              <a16:creationId xmlns:a16="http://schemas.microsoft.com/office/drawing/2014/main" id="{3A3378A2-1094-4ADE-8275-4824D03FA727}"/>
            </a:ext>
          </a:extLst>
        </xdr:cNvPr>
        <xdr:cNvSpPr txBox="1"/>
      </xdr:nvSpPr>
      <xdr:spPr>
        <a:xfrm>
          <a:off x="6067502" y="630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5BDED03-61F5-4736-A0D8-807377C3658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5AD17A4-ABCB-441B-983F-69C472A61DBD}"/>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22E7E34-7D43-49A6-8491-5640F587CB68}"/>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B4C3ECB-6A9A-4F81-BAED-2A9E3E81138E}"/>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B4E6728-179A-487A-A656-7763E6A9226D}"/>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61F2682-96B9-43CB-B055-258DB8F08D32}"/>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B1CB6C6-C0AC-49E3-95A4-3F4D7B0CB858}"/>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E5C9023-EF74-46E3-9C47-A4B370E1E00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5014436-D31D-4903-B25D-CC20E4143B0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A155F49-3F72-4CB3-8B05-4A5A7218718C}"/>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E12ED6D-CB4F-4B9D-93FD-CB2B7C810075}"/>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1C05529-C7F4-4B9E-B6C4-50E4B19F88E2}"/>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2C5FD3D-1C31-4594-8865-A975AAFA8F55}"/>
            </a:ext>
          </a:extLst>
        </xdr:cNvPr>
        <xdr:cNvSpPr txBox="1"/>
      </xdr:nvSpPr>
      <xdr:spPr>
        <a:xfrm>
          <a:off x="2789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04B61BE-8041-499C-9750-B0A4D8A2E486}"/>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E96C6DB-3F4E-4C25-AF54-080AB8345146}"/>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1D7F2BF-E50D-41A7-B04A-3682B6515BD1}"/>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2F888C0-5BD7-419F-B679-26FB26410D46}"/>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9EC519A-400D-4B97-8424-68037F795A73}"/>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C61021C-EF32-4A45-8128-F372A7B97BD2}"/>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DECC0DB6-667D-44BC-B51C-6EED0DC58407}"/>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FED7231-21C5-4AFC-8986-87C439D5689C}"/>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7EAE2EF-8A83-424E-AE93-8220A857A586}"/>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C4C4122-7394-4025-A1FF-079AF30D6026}"/>
            </a:ext>
          </a:extLst>
        </xdr:cNvPr>
        <xdr:cNvSpPr txBox="1"/>
      </xdr:nvSpPr>
      <xdr:spPr>
        <a:xfrm>
          <a:off x="3881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320F799-DBD4-4F57-A701-2A7CCE3C0F5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4ABA91A-E797-448D-BF03-5564ADE00A2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85772382-70ED-4B01-979A-36F8297110AB}"/>
            </a:ext>
          </a:extLst>
        </xdr:cNvPr>
        <xdr:cNvCxnSpPr/>
      </xdr:nvCxnSpPr>
      <xdr:spPr>
        <a:xfrm flipV="1">
          <a:off x="4180840" y="9084128"/>
          <a:ext cx="0" cy="127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C1377D1-F0B7-44C1-AD15-74CA8860B96C}"/>
            </a:ext>
          </a:extLst>
        </xdr:cNvPr>
        <xdr:cNvSpPr txBox="1"/>
      </xdr:nvSpPr>
      <xdr:spPr>
        <a:xfrm>
          <a:off x="4219575" y="1036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90E70107-31C7-44C4-8E00-7B95278CAE9F}"/>
            </a:ext>
          </a:extLst>
        </xdr:cNvPr>
        <xdr:cNvCxnSpPr/>
      </xdr:nvCxnSpPr>
      <xdr:spPr>
        <a:xfrm>
          <a:off x="4105275" y="103615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1AC3A53-3921-4A43-A812-6B061A76E3DD}"/>
            </a:ext>
          </a:extLst>
        </xdr:cNvPr>
        <xdr:cNvSpPr txBox="1"/>
      </xdr:nvSpPr>
      <xdr:spPr>
        <a:xfrm>
          <a:off x="4219575" y="88784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2EF58193-9A7F-4FBC-9CCA-3000E34B99DD}"/>
            </a:ext>
          </a:extLst>
        </xdr:cNvPr>
        <xdr:cNvCxnSpPr/>
      </xdr:nvCxnSpPr>
      <xdr:spPr>
        <a:xfrm>
          <a:off x="4105275" y="90841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0B8D2CC-119B-4BB2-BB3A-3170B931FD69}"/>
            </a:ext>
          </a:extLst>
        </xdr:cNvPr>
        <xdr:cNvSpPr txBox="1"/>
      </xdr:nvSpPr>
      <xdr:spPr>
        <a:xfrm>
          <a:off x="4219575" y="98373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A817644C-5DD4-4F74-A5CE-7B755B6759E8}"/>
            </a:ext>
          </a:extLst>
        </xdr:cNvPr>
        <xdr:cNvSpPr/>
      </xdr:nvSpPr>
      <xdr:spPr>
        <a:xfrm>
          <a:off x="4124325" y="98589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2EC59F58-B593-451E-BEEF-B9B01EB19C5C}"/>
            </a:ext>
          </a:extLst>
        </xdr:cNvPr>
        <xdr:cNvSpPr/>
      </xdr:nvSpPr>
      <xdr:spPr>
        <a:xfrm>
          <a:off x="3381375" y="98395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3594E683-94EB-4C4D-A912-E02E8847DAB7}"/>
            </a:ext>
          </a:extLst>
        </xdr:cNvPr>
        <xdr:cNvSpPr/>
      </xdr:nvSpPr>
      <xdr:spPr>
        <a:xfrm>
          <a:off x="2571750" y="981827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3157B0A5-D5B7-47EC-ABFB-37A67A432832}"/>
            </a:ext>
          </a:extLst>
        </xdr:cNvPr>
        <xdr:cNvSpPr/>
      </xdr:nvSpPr>
      <xdr:spPr>
        <a:xfrm>
          <a:off x="1781175" y="980176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3CE535F8-DA07-45A9-B6CB-5BEF68B4864E}"/>
            </a:ext>
          </a:extLst>
        </xdr:cNvPr>
        <xdr:cNvSpPr/>
      </xdr:nvSpPr>
      <xdr:spPr>
        <a:xfrm>
          <a:off x="981075" y="97805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13D96A9-0089-4D58-8543-7C9B9540B6CC}"/>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EC1CCDE-2D7F-4787-AD49-E725708BFC2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8E88366-0F8D-4FC9-913A-C9F6425EB02B}"/>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4CBE609-EDBD-4E8A-982B-70B1744A8FD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94407A7-9BDA-43CB-A550-C86A18CFD55F}"/>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25944</xdr:rowOff>
    </xdr:from>
    <xdr:to>
      <xdr:col>24</xdr:col>
      <xdr:colOff>114300</xdr:colOff>
      <xdr:row>60</xdr:row>
      <xdr:rowOff>127544</xdr:rowOff>
    </xdr:to>
    <xdr:sp macro="" textlink="">
      <xdr:nvSpPr>
        <xdr:cNvPr id="189" name="楕円 188">
          <a:extLst>
            <a:ext uri="{FF2B5EF4-FFF2-40B4-BE49-F238E27FC236}">
              <a16:creationId xmlns:a16="http://schemas.microsoft.com/office/drawing/2014/main" id="{CB947827-1CBA-49E7-A3AE-7570E01DF376}"/>
            </a:ext>
          </a:extLst>
        </xdr:cNvPr>
        <xdr:cNvSpPr/>
      </xdr:nvSpPr>
      <xdr:spPr>
        <a:xfrm>
          <a:off x="4124325" y="97446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48821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ABAA053-B300-4EB7-A7E9-895EC3C6C98F}"/>
            </a:ext>
          </a:extLst>
        </xdr:cNvPr>
        <xdr:cNvSpPr txBox="1"/>
      </xdr:nvSpPr>
      <xdr:spPr>
        <a:xfrm>
          <a:off x="4219575" y="9599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171269</xdr:rowOff>
    </xdr:from>
    <xdr:to>
      <xdr:col>20</xdr:col>
      <xdr:colOff>38100</xdr:colOff>
      <xdr:row>60</xdr:row>
      <xdr:rowOff>101419</xdr:rowOff>
    </xdr:to>
    <xdr:sp macro="" textlink="">
      <xdr:nvSpPr>
        <xdr:cNvPr id="191" name="楕円 190">
          <a:extLst>
            <a:ext uri="{FF2B5EF4-FFF2-40B4-BE49-F238E27FC236}">
              <a16:creationId xmlns:a16="http://schemas.microsoft.com/office/drawing/2014/main" id="{068EDD18-7C99-487E-8E6F-1466B33D4F14}"/>
            </a:ext>
          </a:extLst>
        </xdr:cNvPr>
        <xdr:cNvSpPr/>
      </xdr:nvSpPr>
      <xdr:spPr>
        <a:xfrm>
          <a:off x="3381375" y="971531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50619</xdr:rowOff>
    </xdr:from>
    <xdr:to>
      <xdr:col>24</xdr:col>
      <xdr:colOff>63500</xdr:colOff>
      <xdr:row>60</xdr:row>
      <xdr:rowOff>76744</xdr:rowOff>
    </xdr:to>
    <xdr:cxnSp macro="">
      <xdr:nvCxnSpPr>
        <xdr:cNvPr id="192" name="直線コネクタ 191">
          <a:extLst>
            <a:ext uri="{FF2B5EF4-FFF2-40B4-BE49-F238E27FC236}">
              <a16:creationId xmlns:a16="http://schemas.microsoft.com/office/drawing/2014/main" id="{53B48AF0-5937-481E-A48F-D4EA28B53FAB}"/>
            </a:ext>
          </a:extLst>
        </xdr:cNvPr>
        <xdr:cNvCxnSpPr/>
      </xdr:nvCxnSpPr>
      <xdr:spPr>
        <a:xfrm>
          <a:off x="3429000" y="9762944"/>
          <a:ext cx="752475"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146776</xdr:rowOff>
    </xdr:from>
    <xdr:to>
      <xdr:col>15</xdr:col>
      <xdr:colOff>101600</xdr:colOff>
      <xdr:row>60</xdr:row>
      <xdr:rowOff>76926</xdr:rowOff>
    </xdr:to>
    <xdr:sp macro="" textlink="">
      <xdr:nvSpPr>
        <xdr:cNvPr id="193" name="楕円 192">
          <a:extLst>
            <a:ext uri="{FF2B5EF4-FFF2-40B4-BE49-F238E27FC236}">
              <a16:creationId xmlns:a16="http://schemas.microsoft.com/office/drawing/2014/main" id="{9CE9DD16-8FD5-429B-BFA8-2B29769744C3}"/>
            </a:ext>
          </a:extLst>
        </xdr:cNvPr>
        <xdr:cNvSpPr/>
      </xdr:nvSpPr>
      <xdr:spPr>
        <a:xfrm>
          <a:off x="2571750" y="96971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26126</xdr:rowOff>
    </xdr:from>
    <xdr:to>
      <xdr:col>19</xdr:col>
      <xdr:colOff>177800</xdr:colOff>
      <xdr:row>60</xdr:row>
      <xdr:rowOff>50619</xdr:rowOff>
    </xdr:to>
    <xdr:cxnSp macro="">
      <xdr:nvCxnSpPr>
        <xdr:cNvPr id="194" name="直線コネクタ 193">
          <a:extLst>
            <a:ext uri="{FF2B5EF4-FFF2-40B4-BE49-F238E27FC236}">
              <a16:creationId xmlns:a16="http://schemas.microsoft.com/office/drawing/2014/main" id="{1576C21F-2E45-4DED-A2E0-CAD3A776EEB4}"/>
            </a:ext>
          </a:extLst>
        </xdr:cNvPr>
        <xdr:cNvCxnSpPr/>
      </xdr:nvCxnSpPr>
      <xdr:spPr>
        <a:xfrm>
          <a:off x="2619375" y="9744801"/>
          <a:ext cx="809625"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95" name="楕円 194">
          <a:extLst>
            <a:ext uri="{FF2B5EF4-FFF2-40B4-BE49-F238E27FC236}">
              <a16:creationId xmlns:a16="http://schemas.microsoft.com/office/drawing/2014/main" id="{D78392D5-DC5D-4910-A031-2F4B2FB39F3F}"/>
            </a:ext>
          </a:extLst>
        </xdr:cNvPr>
        <xdr:cNvSpPr/>
      </xdr:nvSpPr>
      <xdr:spPr>
        <a:xfrm>
          <a:off x="1781175" y="9677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0</xdr:rowOff>
    </xdr:from>
    <xdr:to>
      <xdr:col>15</xdr:col>
      <xdr:colOff>50800</xdr:colOff>
      <xdr:row>60</xdr:row>
      <xdr:rowOff>26126</xdr:rowOff>
    </xdr:to>
    <xdr:cxnSp macro="">
      <xdr:nvCxnSpPr>
        <xdr:cNvPr id="196" name="直線コネクタ 195">
          <a:extLst>
            <a:ext uri="{FF2B5EF4-FFF2-40B4-BE49-F238E27FC236}">
              <a16:creationId xmlns:a16="http://schemas.microsoft.com/office/drawing/2014/main" id="{0B721753-4B46-4B3A-A45C-F9B76559C3F1}"/>
            </a:ext>
          </a:extLst>
        </xdr:cNvPr>
        <xdr:cNvCxnSpPr/>
      </xdr:nvCxnSpPr>
      <xdr:spPr>
        <a:xfrm>
          <a:off x="1828800" y="9715500"/>
          <a:ext cx="790575"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92891</xdr:rowOff>
    </xdr:from>
    <xdr:to>
      <xdr:col>6</xdr:col>
      <xdr:colOff>38100</xdr:colOff>
      <xdr:row>60</xdr:row>
      <xdr:rowOff>23041</xdr:rowOff>
    </xdr:to>
    <xdr:sp macro="" textlink="">
      <xdr:nvSpPr>
        <xdr:cNvPr id="197" name="楕円 196">
          <a:extLst>
            <a:ext uri="{FF2B5EF4-FFF2-40B4-BE49-F238E27FC236}">
              <a16:creationId xmlns:a16="http://schemas.microsoft.com/office/drawing/2014/main" id="{D741B4A5-57A4-454F-B052-BCB400D36E34}"/>
            </a:ext>
          </a:extLst>
        </xdr:cNvPr>
        <xdr:cNvSpPr/>
      </xdr:nvSpPr>
      <xdr:spPr>
        <a:xfrm>
          <a:off x="981075" y="96464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143691</xdr:rowOff>
    </xdr:from>
    <xdr:to>
      <xdr:col>10</xdr:col>
      <xdr:colOff>114300</xdr:colOff>
      <xdr:row>60</xdr:row>
      <xdr:rowOff>0</xdr:rowOff>
    </xdr:to>
    <xdr:cxnSp macro="">
      <xdr:nvCxnSpPr>
        <xdr:cNvPr id="198" name="直線コネクタ 197">
          <a:extLst>
            <a:ext uri="{FF2B5EF4-FFF2-40B4-BE49-F238E27FC236}">
              <a16:creationId xmlns:a16="http://schemas.microsoft.com/office/drawing/2014/main" id="{D15C1A1F-D700-47DA-A9CA-E95A1E098781}"/>
            </a:ext>
          </a:extLst>
        </xdr:cNvPr>
        <xdr:cNvCxnSpPr/>
      </xdr:nvCxnSpPr>
      <xdr:spPr>
        <a:xfrm>
          <a:off x="1028700" y="9694091"/>
          <a:ext cx="80010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AADDBBD-295B-4BD4-94BB-3FF926EBC757}"/>
            </a:ext>
          </a:extLst>
        </xdr:cNvPr>
        <xdr:cNvSpPr txBox="1"/>
      </xdr:nvSpPr>
      <xdr:spPr>
        <a:xfrm>
          <a:off x="3239144"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808DE06-AA67-4F0A-9393-5274C257CA0E}"/>
            </a:ext>
          </a:extLst>
        </xdr:cNvPr>
        <xdr:cNvSpPr txBox="1"/>
      </xdr:nvSpPr>
      <xdr:spPr>
        <a:xfrm>
          <a:off x="2439044" y="9907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F3D4C04-1B15-484D-B4F9-3A5D602176D5}"/>
            </a:ext>
          </a:extLst>
        </xdr:cNvPr>
        <xdr:cNvSpPr txBox="1"/>
      </xdr:nvSpPr>
      <xdr:spPr>
        <a:xfrm>
          <a:off x="1648469" y="9884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29521F5-C61B-40BA-8EBA-ED601DF42062}"/>
            </a:ext>
          </a:extLst>
        </xdr:cNvPr>
        <xdr:cNvSpPr txBox="1"/>
      </xdr:nvSpPr>
      <xdr:spPr>
        <a:xfrm>
          <a:off x="848369" y="987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117946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480AA29-455D-4CB4-A6D6-04A6D48034EA}"/>
            </a:ext>
          </a:extLst>
        </xdr:cNvPr>
        <xdr:cNvSpPr txBox="1"/>
      </xdr:nvSpPr>
      <xdr:spPr>
        <a:xfrm>
          <a:off x="3239144" y="951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93453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F4DEB67-1662-4C4C-A7DE-710BBA1BEE45}"/>
            </a:ext>
          </a:extLst>
        </xdr:cNvPr>
        <xdr:cNvSpPr txBox="1"/>
      </xdr:nvSpPr>
      <xdr:spPr>
        <a:xfrm>
          <a:off x="2439044" y="948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C8AB51D-0E91-4771-8370-AB160642BFE3}"/>
            </a:ext>
          </a:extLst>
        </xdr:cNvPr>
        <xdr:cNvSpPr txBox="1"/>
      </xdr:nvSpPr>
      <xdr:spPr>
        <a:xfrm>
          <a:off x="1648469"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39568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CA060A5-EB3C-4F70-A4DB-762903FA93A2}"/>
            </a:ext>
          </a:extLst>
        </xdr:cNvPr>
        <xdr:cNvSpPr txBox="1"/>
      </xdr:nvSpPr>
      <xdr:spPr>
        <a:xfrm>
          <a:off x="848369" y="943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E384E9E-6CA2-4A76-A1EA-5C545598BF0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CC0CF0A-367C-4AAD-AE5F-1CC01EF1C9A6}"/>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7A94A76-889E-4F81-A483-5B302D968376}"/>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5D30AA9-6128-428C-8860-56DFB28116B4}"/>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B9AC387-CB38-475C-A059-DA72365002E0}"/>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BC9296F-DA5E-4661-8191-2C34E378416B}"/>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9F257B7-60F7-4A0C-8239-BA76D4AE780F}"/>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28E5DCE-F92D-4A0A-BD50-C19DAB74D01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AFE7605-BC89-454E-A86F-40D436DA840B}"/>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419B633-1330-475C-AA93-2299EEA3E385}"/>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786F3404-A0A4-4331-8053-75A2B62478EC}"/>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FDB5C9B9-D9F4-4B13-90DA-FC0181CB6AAD}"/>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6AF4286-391A-4492-9364-ACB688583FC5}"/>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80815CA-95BC-4006-9CBC-C9E78BD6FE40}"/>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5742BCB-BE2F-4C02-8175-99FF818F11B4}"/>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CD87057B-C07B-4D71-8719-0D604E8D7560}"/>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3FD41C5-81AA-4C3D-8FFF-A3A97B000E99}"/>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9A64C0D0-55AA-436C-AD85-81684B040DB3}"/>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29675D4-DA65-4E05-913A-3C8E6D829759}"/>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168A5E37-E622-4A9B-B1FB-6AA7FCEA5A85}"/>
            </a:ext>
          </a:extLst>
        </xdr:cNvPr>
        <xdr:cNvSpPr txBox="1"/>
      </xdr:nvSpPr>
      <xdr:spPr>
        <a:xfrm>
          <a:off x="5324703" y="88652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BACEAB5-94B2-44F4-97F0-E3C03C30B6AC}"/>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E4CD8AB-E0E7-4D72-BCE0-4ABFE060EE54}"/>
            </a:ext>
          </a:extLst>
        </xdr:cNvPr>
        <xdr:cNvSpPr txBox="1"/>
      </xdr:nvSpPr>
      <xdr:spPr>
        <a:xfrm>
          <a:off x="5324703" y="85033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1D0DAD7-1ACD-4556-8CA6-608F04950C58}"/>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F7765193-F8C3-46F9-A497-274BE9C2177C}"/>
            </a:ext>
          </a:extLst>
        </xdr:cNvPr>
        <xdr:cNvCxnSpPr/>
      </xdr:nvCxnSpPr>
      <xdr:spPr>
        <a:xfrm flipV="1">
          <a:off x="9429115" y="9078069"/>
          <a:ext cx="0" cy="13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E9244895-31FA-465C-9933-4535D9F7B14E}"/>
            </a:ext>
          </a:extLst>
        </xdr:cNvPr>
        <xdr:cNvSpPr txBox="1"/>
      </xdr:nvSpPr>
      <xdr:spPr>
        <a:xfrm>
          <a:off x="9467850" y="1043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74E0F692-192D-45CD-A5EF-BE5187A448AC}"/>
            </a:ext>
          </a:extLst>
        </xdr:cNvPr>
        <xdr:cNvCxnSpPr/>
      </xdr:nvCxnSpPr>
      <xdr:spPr>
        <a:xfrm>
          <a:off x="9363075" y="104324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66B58D2-23F9-40FC-9449-A273072F37A9}"/>
            </a:ext>
          </a:extLst>
        </xdr:cNvPr>
        <xdr:cNvSpPr txBox="1"/>
      </xdr:nvSpPr>
      <xdr:spPr>
        <a:xfrm>
          <a:off x="9467850" y="88755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CE66C17B-735B-4A8D-A3C9-71C75EDBA106}"/>
            </a:ext>
          </a:extLst>
        </xdr:cNvPr>
        <xdr:cNvCxnSpPr/>
      </xdr:nvCxnSpPr>
      <xdr:spPr>
        <a:xfrm>
          <a:off x="9363075" y="90780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CAB77310-3AA6-4FD2-8B17-BF7FD626BC13}"/>
            </a:ext>
          </a:extLst>
        </xdr:cNvPr>
        <xdr:cNvSpPr txBox="1"/>
      </xdr:nvSpPr>
      <xdr:spPr>
        <a:xfrm>
          <a:off x="9467850" y="1012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EC07A878-F0EB-4F49-AD62-477E4024B85E}"/>
            </a:ext>
          </a:extLst>
        </xdr:cNvPr>
        <xdr:cNvSpPr/>
      </xdr:nvSpPr>
      <xdr:spPr>
        <a:xfrm>
          <a:off x="9401175" y="1026682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F753223F-0AF8-4279-B187-029C9B14E113}"/>
            </a:ext>
          </a:extLst>
        </xdr:cNvPr>
        <xdr:cNvSpPr/>
      </xdr:nvSpPr>
      <xdr:spPr>
        <a:xfrm>
          <a:off x="8639175" y="102666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C4CB92B4-13EC-43C0-A2BA-F77BC907C7F4}"/>
            </a:ext>
          </a:extLst>
        </xdr:cNvPr>
        <xdr:cNvSpPr/>
      </xdr:nvSpPr>
      <xdr:spPr>
        <a:xfrm>
          <a:off x="7839075" y="102592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0A53E88C-CF61-4CDE-A155-AA516CB43759}"/>
            </a:ext>
          </a:extLst>
        </xdr:cNvPr>
        <xdr:cNvSpPr/>
      </xdr:nvSpPr>
      <xdr:spPr>
        <a:xfrm>
          <a:off x="7029450" y="10265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0E9B1335-7225-4EA2-916B-E8F92502960B}"/>
            </a:ext>
          </a:extLst>
        </xdr:cNvPr>
        <xdr:cNvSpPr/>
      </xdr:nvSpPr>
      <xdr:spPr>
        <a:xfrm>
          <a:off x="6238875" y="10265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7529D7E-DE0F-436B-BC20-F89C71030847}"/>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043B05D-D1ED-437E-911D-2552412889B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CAB8346-A29B-4EF6-9FFA-B45C78BD31D5}"/>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96D745F-AA67-4473-AF28-98C3F407AE62}"/>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54A5AC6-3D4B-4B12-896C-02731119ADEB}"/>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88492</xdr:rowOff>
    </xdr:from>
    <xdr:to>
      <xdr:col>55</xdr:col>
      <xdr:colOff>50800</xdr:colOff>
      <xdr:row>64</xdr:row>
      <xdr:rowOff>18642</xdr:rowOff>
    </xdr:to>
    <xdr:sp macro="" textlink="">
      <xdr:nvSpPr>
        <xdr:cNvPr id="246" name="楕円 245">
          <a:extLst>
            <a:ext uri="{FF2B5EF4-FFF2-40B4-BE49-F238E27FC236}">
              <a16:creationId xmlns:a16="http://schemas.microsoft.com/office/drawing/2014/main" id="{3DC461A6-C85B-4AAE-8F1F-B4E07D958475}"/>
            </a:ext>
          </a:extLst>
        </xdr:cNvPr>
        <xdr:cNvSpPr/>
      </xdr:nvSpPr>
      <xdr:spPr>
        <a:xfrm>
          <a:off x="9401175" y="1028659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19D0601D-3BF2-4216-82BF-D6F69F418EB9}"/>
            </a:ext>
          </a:extLst>
        </xdr:cNvPr>
        <xdr:cNvSpPr txBox="1"/>
      </xdr:nvSpPr>
      <xdr:spPr>
        <a:xfrm>
          <a:off x="9467850" y="1024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89022</xdr:rowOff>
    </xdr:from>
    <xdr:to>
      <xdr:col>50</xdr:col>
      <xdr:colOff>165100</xdr:colOff>
      <xdr:row>64</xdr:row>
      <xdr:rowOff>19172</xdr:rowOff>
    </xdr:to>
    <xdr:sp macro="" textlink="">
      <xdr:nvSpPr>
        <xdr:cNvPr id="248" name="楕円 247">
          <a:extLst>
            <a:ext uri="{FF2B5EF4-FFF2-40B4-BE49-F238E27FC236}">
              <a16:creationId xmlns:a16="http://schemas.microsoft.com/office/drawing/2014/main" id="{7AC8C3F7-FCDC-47A5-9607-C3840087C552}"/>
            </a:ext>
          </a:extLst>
        </xdr:cNvPr>
        <xdr:cNvSpPr/>
      </xdr:nvSpPr>
      <xdr:spPr>
        <a:xfrm>
          <a:off x="8639175" y="102871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139292</xdr:rowOff>
    </xdr:from>
    <xdr:to>
      <xdr:col>55</xdr:col>
      <xdr:colOff>0</xdr:colOff>
      <xdr:row>63</xdr:row>
      <xdr:rowOff>139822</xdr:rowOff>
    </xdr:to>
    <xdr:cxnSp macro="">
      <xdr:nvCxnSpPr>
        <xdr:cNvPr id="249" name="直線コネクタ 248">
          <a:extLst>
            <a:ext uri="{FF2B5EF4-FFF2-40B4-BE49-F238E27FC236}">
              <a16:creationId xmlns:a16="http://schemas.microsoft.com/office/drawing/2014/main" id="{65661EB7-EEE2-49D5-A908-97F70B449FD7}"/>
            </a:ext>
          </a:extLst>
        </xdr:cNvPr>
        <xdr:cNvCxnSpPr/>
      </xdr:nvCxnSpPr>
      <xdr:spPr>
        <a:xfrm flipV="1">
          <a:off x="8686800" y="10343742"/>
          <a:ext cx="74295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89426</xdr:rowOff>
    </xdr:from>
    <xdr:to>
      <xdr:col>46</xdr:col>
      <xdr:colOff>38100</xdr:colOff>
      <xdr:row>64</xdr:row>
      <xdr:rowOff>19576</xdr:rowOff>
    </xdr:to>
    <xdr:sp macro="" textlink="">
      <xdr:nvSpPr>
        <xdr:cNvPr id="250" name="楕円 249">
          <a:extLst>
            <a:ext uri="{FF2B5EF4-FFF2-40B4-BE49-F238E27FC236}">
              <a16:creationId xmlns:a16="http://schemas.microsoft.com/office/drawing/2014/main" id="{9410E770-6575-49D1-9B0C-44B64C53D527}"/>
            </a:ext>
          </a:extLst>
        </xdr:cNvPr>
        <xdr:cNvSpPr/>
      </xdr:nvSpPr>
      <xdr:spPr>
        <a:xfrm>
          <a:off x="7839075" y="102875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139822</xdr:rowOff>
    </xdr:from>
    <xdr:to>
      <xdr:col>50</xdr:col>
      <xdr:colOff>114300</xdr:colOff>
      <xdr:row>63</xdr:row>
      <xdr:rowOff>140226</xdr:rowOff>
    </xdr:to>
    <xdr:cxnSp macro="">
      <xdr:nvCxnSpPr>
        <xdr:cNvPr id="251" name="直線コネクタ 250">
          <a:extLst>
            <a:ext uri="{FF2B5EF4-FFF2-40B4-BE49-F238E27FC236}">
              <a16:creationId xmlns:a16="http://schemas.microsoft.com/office/drawing/2014/main" id="{E5ED47ED-114E-4559-935E-1E1CE6F82781}"/>
            </a:ext>
          </a:extLst>
        </xdr:cNvPr>
        <xdr:cNvCxnSpPr/>
      </xdr:nvCxnSpPr>
      <xdr:spPr>
        <a:xfrm flipV="1">
          <a:off x="7886700" y="10344272"/>
          <a:ext cx="8001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90173</xdr:rowOff>
    </xdr:from>
    <xdr:to>
      <xdr:col>41</xdr:col>
      <xdr:colOff>101600</xdr:colOff>
      <xdr:row>64</xdr:row>
      <xdr:rowOff>20323</xdr:rowOff>
    </xdr:to>
    <xdr:sp macro="" textlink="">
      <xdr:nvSpPr>
        <xdr:cNvPr id="252" name="楕円 251">
          <a:extLst>
            <a:ext uri="{FF2B5EF4-FFF2-40B4-BE49-F238E27FC236}">
              <a16:creationId xmlns:a16="http://schemas.microsoft.com/office/drawing/2014/main" id="{EFD11B11-65FC-4F48-9AD3-719870EC5DAE}"/>
            </a:ext>
          </a:extLst>
        </xdr:cNvPr>
        <xdr:cNvSpPr/>
      </xdr:nvSpPr>
      <xdr:spPr>
        <a:xfrm>
          <a:off x="7029450" y="102882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140226</xdr:rowOff>
    </xdr:from>
    <xdr:to>
      <xdr:col>45</xdr:col>
      <xdr:colOff>177800</xdr:colOff>
      <xdr:row>63</xdr:row>
      <xdr:rowOff>140973</xdr:rowOff>
    </xdr:to>
    <xdr:cxnSp macro="">
      <xdr:nvCxnSpPr>
        <xdr:cNvPr id="253" name="直線コネクタ 252">
          <a:extLst>
            <a:ext uri="{FF2B5EF4-FFF2-40B4-BE49-F238E27FC236}">
              <a16:creationId xmlns:a16="http://schemas.microsoft.com/office/drawing/2014/main" id="{3963405F-0FC1-444E-B110-E2DE1070EB86}"/>
            </a:ext>
          </a:extLst>
        </xdr:cNvPr>
        <xdr:cNvCxnSpPr/>
      </xdr:nvCxnSpPr>
      <xdr:spPr>
        <a:xfrm flipV="1">
          <a:off x="7077075" y="10344676"/>
          <a:ext cx="809625"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90929</xdr:rowOff>
    </xdr:from>
    <xdr:to>
      <xdr:col>36</xdr:col>
      <xdr:colOff>165100</xdr:colOff>
      <xdr:row>64</xdr:row>
      <xdr:rowOff>21079</xdr:rowOff>
    </xdr:to>
    <xdr:sp macro="" textlink="">
      <xdr:nvSpPr>
        <xdr:cNvPr id="254" name="楕円 253">
          <a:extLst>
            <a:ext uri="{FF2B5EF4-FFF2-40B4-BE49-F238E27FC236}">
              <a16:creationId xmlns:a16="http://schemas.microsoft.com/office/drawing/2014/main" id="{2D075E06-1423-4DC1-BD98-6E3FC620071C}"/>
            </a:ext>
          </a:extLst>
        </xdr:cNvPr>
        <xdr:cNvSpPr/>
      </xdr:nvSpPr>
      <xdr:spPr>
        <a:xfrm>
          <a:off x="6238875" y="102890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140973</xdr:rowOff>
    </xdr:from>
    <xdr:to>
      <xdr:col>41</xdr:col>
      <xdr:colOff>50800</xdr:colOff>
      <xdr:row>63</xdr:row>
      <xdr:rowOff>141729</xdr:rowOff>
    </xdr:to>
    <xdr:cxnSp macro="">
      <xdr:nvCxnSpPr>
        <xdr:cNvPr id="255" name="直線コネクタ 254">
          <a:extLst>
            <a:ext uri="{FF2B5EF4-FFF2-40B4-BE49-F238E27FC236}">
              <a16:creationId xmlns:a16="http://schemas.microsoft.com/office/drawing/2014/main" id="{3164CE41-9348-486F-9D55-E6AA312AA55E}"/>
            </a:ext>
          </a:extLst>
        </xdr:cNvPr>
        <xdr:cNvCxnSpPr/>
      </xdr:nvCxnSpPr>
      <xdr:spPr>
        <a:xfrm flipV="1">
          <a:off x="6286500" y="10345423"/>
          <a:ext cx="790575"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EE341406-1D57-4D37-A5F1-EF5A2EA00BE3}"/>
            </a:ext>
          </a:extLst>
        </xdr:cNvPr>
        <xdr:cNvSpPr txBox="1"/>
      </xdr:nvSpPr>
      <xdr:spPr>
        <a:xfrm>
          <a:off x="8399995" y="1005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67A135B-A6C9-412C-B62A-4010584DF78A}"/>
            </a:ext>
          </a:extLst>
        </xdr:cNvPr>
        <xdr:cNvSpPr txBox="1"/>
      </xdr:nvSpPr>
      <xdr:spPr>
        <a:xfrm>
          <a:off x="7609420" y="1004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288A2FB-0CF4-40C4-9B26-2554044D8626}"/>
            </a:ext>
          </a:extLst>
        </xdr:cNvPr>
        <xdr:cNvSpPr txBox="1"/>
      </xdr:nvSpPr>
      <xdr:spPr>
        <a:xfrm>
          <a:off x="6818845" y="1005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07B0413-0655-4051-8389-95D15A37AC8D}"/>
            </a:ext>
          </a:extLst>
        </xdr:cNvPr>
        <xdr:cNvSpPr txBox="1"/>
      </xdr:nvSpPr>
      <xdr:spPr>
        <a:xfrm>
          <a:off x="6009220" y="1005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10299</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A062CBF7-F3B1-4346-8085-BE158EAD5AE8}"/>
            </a:ext>
          </a:extLst>
        </xdr:cNvPr>
        <xdr:cNvSpPr txBox="1"/>
      </xdr:nvSpPr>
      <xdr:spPr>
        <a:xfrm>
          <a:off x="8429136" y="1037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10703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ED458071-0D54-4C9F-811C-0543CB4D156B}"/>
            </a:ext>
          </a:extLst>
        </xdr:cNvPr>
        <xdr:cNvSpPr txBox="1"/>
      </xdr:nvSpPr>
      <xdr:spPr>
        <a:xfrm>
          <a:off x="7648086" y="1037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11450</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D1575F68-D52D-4A83-AE18-50806F700F8C}"/>
            </a:ext>
          </a:extLst>
        </xdr:cNvPr>
        <xdr:cNvSpPr txBox="1"/>
      </xdr:nvSpPr>
      <xdr:spPr>
        <a:xfrm>
          <a:off x="6847986" y="103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12206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6199B3D1-CDFE-4A9E-A776-1E158C44471B}"/>
            </a:ext>
          </a:extLst>
        </xdr:cNvPr>
        <xdr:cNvSpPr txBox="1"/>
      </xdr:nvSpPr>
      <xdr:spPr>
        <a:xfrm>
          <a:off x="6038361" y="1037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AB0FB08-B43E-4CE2-B9DD-8F103E55DB8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C76AEC4-1823-4EDD-93D6-B20F719993B4}"/>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663E1A7-9A88-4C9A-B065-83A8FB7EA279}"/>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E0A5AB1-A878-4687-B37F-EB1AE958EDB7}"/>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0C2F60D-586A-4A0F-B916-EA5DB72AF6F9}"/>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EB68328-0272-48E9-A8AD-B847FAD78B31}"/>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5DD5C36-3CCE-4F04-A0F7-ADD24D10AF3C}"/>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6574DC9-B86A-4333-8113-35FE8E0C0C62}"/>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DB9C00A-7C56-4034-8C7B-7151CBC41961}"/>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7967364-0D7C-445A-8B12-BD3F35EDBBD6}"/>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E3BDCE7-EFCB-41F7-92DA-2C1A09B6EFCC}"/>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F0C69CE4-2277-406F-AC03-3F6EC01B00C3}"/>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87B18664-FE77-4A5D-A2EE-82D8A1C48F66}"/>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BC99E512-2507-4C49-AF43-03C48C093200}"/>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5DA522EC-843C-4FFE-A5C6-67B1E5D3EB69}"/>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86731BDB-29D2-47DA-8808-6F501CBB07A0}"/>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C8FBEE1D-D823-4D5E-B3D3-8BB9BB29F2AE}"/>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7E9BD38D-2545-42B6-B058-7355646EA672}"/>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FF99AA3E-4988-4985-983F-AA50870F8152}"/>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4F61590B-BF7D-47DC-9BDC-5658130DAA07}"/>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84FF8B8D-23F7-4247-B5C7-D589495D75DC}"/>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E71FDFCD-F421-475A-A443-D9B98512A049}"/>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D87B7CDE-9D05-4298-AB1C-7A1F31B3325E}"/>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C6B521D-2475-4BF5-8CAE-D807BE9FB4F0}"/>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4A2D851B-2A49-469A-BAD0-BC15B567F2B6}"/>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5FB45C82-84C0-4CC6-83AA-E38193194A24}"/>
            </a:ext>
          </a:extLst>
        </xdr:cNvPr>
        <xdr:cNvCxnSpPr/>
      </xdr:nvCxnSpPr>
      <xdr:spPr>
        <a:xfrm flipV="1">
          <a:off x="4180840" y="12727032"/>
          <a:ext cx="0" cy="1357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8EECC6E5-92C4-453F-BB9E-83593B5389C6}"/>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6CFDCE00-4CF7-4487-9F4A-4412F2E18CFC}"/>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42F2AF4-3766-48F3-8D4C-C90355FC3AC1}"/>
            </a:ext>
          </a:extLst>
        </xdr:cNvPr>
        <xdr:cNvSpPr txBox="1"/>
      </xdr:nvSpPr>
      <xdr:spPr>
        <a:xfrm>
          <a:off x="4219575" y="1251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EC429591-427A-4E99-A02C-5606BC030141}"/>
            </a:ext>
          </a:extLst>
        </xdr:cNvPr>
        <xdr:cNvCxnSpPr/>
      </xdr:nvCxnSpPr>
      <xdr:spPr>
        <a:xfrm>
          <a:off x="4105275" y="127270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A43DF4C7-148C-42EF-96A3-3AE15F086B33}"/>
            </a:ext>
          </a:extLst>
        </xdr:cNvPr>
        <xdr:cNvSpPr txBox="1"/>
      </xdr:nvSpPr>
      <xdr:spPr>
        <a:xfrm>
          <a:off x="4219575" y="13477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2F1500C9-2C72-45F1-9198-EACE0742717E}"/>
            </a:ext>
          </a:extLst>
        </xdr:cNvPr>
        <xdr:cNvSpPr/>
      </xdr:nvSpPr>
      <xdr:spPr>
        <a:xfrm>
          <a:off x="4124325" y="134989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9603A721-D043-4D8B-94E2-97D7ED28CD5D}"/>
            </a:ext>
          </a:extLst>
        </xdr:cNvPr>
        <xdr:cNvSpPr/>
      </xdr:nvSpPr>
      <xdr:spPr>
        <a:xfrm>
          <a:off x="3381375" y="135069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8F6989E6-1AC5-45B1-97AA-60EB6E33E028}"/>
            </a:ext>
          </a:extLst>
        </xdr:cNvPr>
        <xdr:cNvSpPr/>
      </xdr:nvSpPr>
      <xdr:spPr>
        <a:xfrm>
          <a:off x="2571750" y="134694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9FB1642D-6A99-49A1-AFC7-BD7F12E44946}"/>
            </a:ext>
          </a:extLst>
        </xdr:cNvPr>
        <xdr:cNvSpPr/>
      </xdr:nvSpPr>
      <xdr:spPr>
        <a:xfrm>
          <a:off x="1781175" y="134385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CCCE0341-4A90-4AD6-A911-EC81CF034302}"/>
            </a:ext>
          </a:extLst>
        </xdr:cNvPr>
        <xdr:cNvSpPr/>
      </xdr:nvSpPr>
      <xdr:spPr>
        <a:xfrm>
          <a:off x="981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1968DF8-B3F9-49FB-B139-E55DF5A36F22}"/>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30314E5-A405-4850-AACF-D6E7258BF6A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AB8B373-24E0-470A-A974-6F59C22C02C4}"/>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3A0AD6E-CC0F-45F4-98C4-DE601134F51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E4D2367-7799-4F80-8327-E5C9AFCA8C6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46082</xdr:rowOff>
    </xdr:from>
    <xdr:to>
      <xdr:col>24</xdr:col>
      <xdr:colOff>114300</xdr:colOff>
      <xdr:row>82</xdr:row>
      <xdr:rowOff>147682</xdr:rowOff>
    </xdr:to>
    <xdr:sp macro="" textlink="">
      <xdr:nvSpPr>
        <xdr:cNvPr id="305" name="楕円 304">
          <a:extLst>
            <a:ext uri="{FF2B5EF4-FFF2-40B4-BE49-F238E27FC236}">
              <a16:creationId xmlns:a16="http://schemas.microsoft.com/office/drawing/2014/main" id="{0196466D-ACCA-46C3-A978-B784743724DB}"/>
            </a:ext>
          </a:extLst>
        </xdr:cNvPr>
        <xdr:cNvSpPr/>
      </xdr:nvSpPr>
      <xdr:spPr>
        <a:xfrm>
          <a:off x="4124325" y="133271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68959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EAE6541B-AF04-4621-B81E-F97FB7CFB7F8}"/>
            </a:ext>
          </a:extLst>
        </xdr:cNvPr>
        <xdr:cNvSpPr txBox="1"/>
      </xdr:nvSpPr>
      <xdr:spPr>
        <a:xfrm>
          <a:off x="4219575" y="1318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307" name="楕円 306">
          <a:extLst>
            <a:ext uri="{FF2B5EF4-FFF2-40B4-BE49-F238E27FC236}">
              <a16:creationId xmlns:a16="http://schemas.microsoft.com/office/drawing/2014/main" id="{5F54E0ED-CF48-4164-B867-B92C71F50494}"/>
            </a:ext>
          </a:extLst>
        </xdr:cNvPr>
        <xdr:cNvSpPr/>
      </xdr:nvSpPr>
      <xdr:spPr>
        <a:xfrm>
          <a:off x="3381375" y="132994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82</xdr:row>
      <xdr:rowOff>96882</xdr:rowOff>
    </xdr:to>
    <xdr:cxnSp macro="">
      <xdr:nvCxnSpPr>
        <xdr:cNvPr id="308" name="直線コネクタ 307">
          <a:extLst>
            <a:ext uri="{FF2B5EF4-FFF2-40B4-BE49-F238E27FC236}">
              <a16:creationId xmlns:a16="http://schemas.microsoft.com/office/drawing/2014/main" id="{CEEE2CD9-A945-4CE4-BF84-A3FD2F0F8AD6}"/>
            </a:ext>
          </a:extLst>
        </xdr:cNvPr>
        <xdr:cNvCxnSpPr/>
      </xdr:nvCxnSpPr>
      <xdr:spPr>
        <a:xfrm>
          <a:off x="3429000" y="13347064"/>
          <a:ext cx="75247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157118</xdr:rowOff>
    </xdr:from>
    <xdr:to>
      <xdr:col>15</xdr:col>
      <xdr:colOff>101600</xdr:colOff>
      <xdr:row>82</xdr:row>
      <xdr:rowOff>87268</xdr:rowOff>
    </xdr:to>
    <xdr:sp macro="" textlink="">
      <xdr:nvSpPr>
        <xdr:cNvPr id="309" name="楕円 308">
          <a:extLst>
            <a:ext uri="{FF2B5EF4-FFF2-40B4-BE49-F238E27FC236}">
              <a16:creationId xmlns:a16="http://schemas.microsoft.com/office/drawing/2014/main" id="{648E661B-8A3D-4968-812C-375516CD9C9D}"/>
            </a:ext>
          </a:extLst>
        </xdr:cNvPr>
        <xdr:cNvSpPr/>
      </xdr:nvSpPr>
      <xdr:spPr>
        <a:xfrm>
          <a:off x="2571750" y="1327621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36468</xdr:rowOff>
    </xdr:from>
    <xdr:to>
      <xdr:col>19</xdr:col>
      <xdr:colOff>177800</xdr:colOff>
      <xdr:row>82</xdr:row>
      <xdr:rowOff>72389</xdr:rowOff>
    </xdr:to>
    <xdr:cxnSp macro="">
      <xdr:nvCxnSpPr>
        <xdr:cNvPr id="310" name="直線コネクタ 309">
          <a:extLst>
            <a:ext uri="{FF2B5EF4-FFF2-40B4-BE49-F238E27FC236}">
              <a16:creationId xmlns:a16="http://schemas.microsoft.com/office/drawing/2014/main" id="{B4FE4F07-B39E-4B13-BD66-65C817F1229E}"/>
            </a:ext>
          </a:extLst>
        </xdr:cNvPr>
        <xdr:cNvCxnSpPr/>
      </xdr:nvCxnSpPr>
      <xdr:spPr>
        <a:xfrm>
          <a:off x="2619375" y="13314318"/>
          <a:ext cx="809625" cy="3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121194</xdr:rowOff>
    </xdr:from>
    <xdr:to>
      <xdr:col>10</xdr:col>
      <xdr:colOff>165100</xdr:colOff>
      <xdr:row>82</xdr:row>
      <xdr:rowOff>51344</xdr:rowOff>
    </xdr:to>
    <xdr:sp macro="" textlink="">
      <xdr:nvSpPr>
        <xdr:cNvPr id="311" name="楕円 310">
          <a:extLst>
            <a:ext uri="{FF2B5EF4-FFF2-40B4-BE49-F238E27FC236}">
              <a16:creationId xmlns:a16="http://schemas.microsoft.com/office/drawing/2014/main" id="{35183DF6-DBC9-4938-9162-34E52DF8EFCA}"/>
            </a:ext>
          </a:extLst>
        </xdr:cNvPr>
        <xdr:cNvSpPr/>
      </xdr:nvSpPr>
      <xdr:spPr>
        <a:xfrm>
          <a:off x="1781175" y="1324029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544</xdr:rowOff>
    </xdr:from>
    <xdr:to>
      <xdr:col>15</xdr:col>
      <xdr:colOff>50800</xdr:colOff>
      <xdr:row>82</xdr:row>
      <xdr:rowOff>36468</xdr:rowOff>
    </xdr:to>
    <xdr:cxnSp macro="">
      <xdr:nvCxnSpPr>
        <xdr:cNvPr id="312" name="直線コネクタ 311">
          <a:extLst>
            <a:ext uri="{FF2B5EF4-FFF2-40B4-BE49-F238E27FC236}">
              <a16:creationId xmlns:a16="http://schemas.microsoft.com/office/drawing/2014/main" id="{CD116DE2-7EDE-41CE-9E81-E4EB9CD5716F}"/>
            </a:ext>
          </a:extLst>
        </xdr:cNvPr>
        <xdr:cNvCxnSpPr/>
      </xdr:nvCxnSpPr>
      <xdr:spPr>
        <a:xfrm>
          <a:off x="1828800" y="13278394"/>
          <a:ext cx="7905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85271</xdr:rowOff>
    </xdr:from>
    <xdr:to>
      <xdr:col>6</xdr:col>
      <xdr:colOff>38100</xdr:colOff>
      <xdr:row>82</xdr:row>
      <xdr:rowOff>15421</xdr:rowOff>
    </xdr:to>
    <xdr:sp macro="" textlink="">
      <xdr:nvSpPr>
        <xdr:cNvPr id="313" name="楕円 312">
          <a:extLst>
            <a:ext uri="{FF2B5EF4-FFF2-40B4-BE49-F238E27FC236}">
              <a16:creationId xmlns:a16="http://schemas.microsoft.com/office/drawing/2014/main" id="{D10A4AC2-A129-425D-9121-D3F4B4652E7E}"/>
            </a:ext>
          </a:extLst>
        </xdr:cNvPr>
        <xdr:cNvSpPr/>
      </xdr:nvSpPr>
      <xdr:spPr>
        <a:xfrm>
          <a:off x="981075" y="1320437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136071</xdr:rowOff>
    </xdr:from>
    <xdr:to>
      <xdr:col>10</xdr:col>
      <xdr:colOff>114300</xdr:colOff>
      <xdr:row>82</xdr:row>
      <xdr:rowOff>544</xdr:rowOff>
    </xdr:to>
    <xdr:cxnSp macro="">
      <xdr:nvCxnSpPr>
        <xdr:cNvPr id="314" name="直線コネクタ 313">
          <a:extLst>
            <a:ext uri="{FF2B5EF4-FFF2-40B4-BE49-F238E27FC236}">
              <a16:creationId xmlns:a16="http://schemas.microsoft.com/office/drawing/2014/main" id="{1AE45BF5-53FF-4440-A920-132FCECA6357}"/>
            </a:ext>
          </a:extLst>
        </xdr:cNvPr>
        <xdr:cNvCxnSpPr/>
      </xdr:nvCxnSpPr>
      <xdr:spPr>
        <a:xfrm>
          <a:off x="1028700" y="13251996"/>
          <a:ext cx="8001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C64493A5-1074-4B41-AC73-3C4F8AA0A880}"/>
            </a:ext>
          </a:extLst>
        </xdr:cNvPr>
        <xdr:cNvSpPr txBox="1"/>
      </xdr:nvSpPr>
      <xdr:spPr>
        <a:xfrm>
          <a:off x="3239144" y="1359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156F801E-4FF0-4C62-8094-648501F03946}"/>
            </a:ext>
          </a:extLst>
        </xdr:cNvPr>
        <xdr:cNvSpPr txBox="1"/>
      </xdr:nvSpPr>
      <xdr:spPr>
        <a:xfrm>
          <a:off x="2439044" y="13562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A7D75728-FF40-4712-96DE-D0B641BAA4AB}"/>
            </a:ext>
          </a:extLst>
        </xdr:cNvPr>
        <xdr:cNvSpPr txBox="1"/>
      </xdr:nvSpPr>
      <xdr:spPr>
        <a:xfrm>
          <a:off x="1648469"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00DF68A7-05DE-4B10-949B-EEE5540157C8}"/>
            </a:ext>
          </a:extLst>
        </xdr:cNvPr>
        <xdr:cNvSpPr txBox="1"/>
      </xdr:nvSpPr>
      <xdr:spPr>
        <a:xfrm>
          <a:off x="848369" y="13505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139716</xdr:rowOff>
    </xdr:from>
    <xdr:ext cx="405111" cy="259045"/>
    <xdr:sp macro="" textlink="">
      <xdr:nvSpPr>
        <xdr:cNvPr id="319" name="n_1mainValue【公営住宅】&#10;有形固定資産減価償却率">
          <a:extLst>
            <a:ext uri="{FF2B5EF4-FFF2-40B4-BE49-F238E27FC236}">
              <a16:creationId xmlns:a16="http://schemas.microsoft.com/office/drawing/2014/main" id="{7FBB44DE-9047-407C-8091-31B246B2B17F}"/>
            </a:ext>
          </a:extLst>
        </xdr:cNvPr>
        <xdr:cNvSpPr txBox="1"/>
      </xdr:nvSpPr>
      <xdr:spPr>
        <a:xfrm>
          <a:off x="3239144"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103795</xdr:rowOff>
    </xdr:from>
    <xdr:ext cx="405111" cy="259045"/>
    <xdr:sp macro="" textlink="">
      <xdr:nvSpPr>
        <xdr:cNvPr id="320" name="n_2mainValue【公営住宅】&#10;有形固定資産減価償却率">
          <a:extLst>
            <a:ext uri="{FF2B5EF4-FFF2-40B4-BE49-F238E27FC236}">
              <a16:creationId xmlns:a16="http://schemas.microsoft.com/office/drawing/2014/main" id="{B47A3E50-2E00-488D-94DF-B797BC77E596}"/>
            </a:ext>
          </a:extLst>
        </xdr:cNvPr>
        <xdr:cNvSpPr txBox="1"/>
      </xdr:nvSpPr>
      <xdr:spPr>
        <a:xfrm>
          <a:off x="2439044" y="1306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67871</xdr:rowOff>
    </xdr:from>
    <xdr:ext cx="405111" cy="259045"/>
    <xdr:sp macro="" textlink="">
      <xdr:nvSpPr>
        <xdr:cNvPr id="321" name="n_3mainValue【公営住宅】&#10;有形固定資産減価償却率">
          <a:extLst>
            <a:ext uri="{FF2B5EF4-FFF2-40B4-BE49-F238E27FC236}">
              <a16:creationId xmlns:a16="http://schemas.microsoft.com/office/drawing/2014/main" id="{876401F1-07FC-46E5-84E3-3D2A2968DCBA}"/>
            </a:ext>
          </a:extLst>
        </xdr:cNvPr>
        <xdr:cNvSpPr txBox="1"/>
      </xdr:nvSpPr>
      <xdr:spPr>
        <a:xfrm>
          <a:off x="1648469" y="1301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31948</xdr:rowOff>
    </xdr:from>
    <xdr:ext cx="405111" cy="259045"/>
    <xdr:sp macro="" textlink="">
      <xdr:nvSpPr>
        <xdr:cNvPr id="322" name="n_4mainValue【公営住宅】&#10;有形固定資産減価償却率">
          <a:extLst>
            <a:ext uri="{FF2B5EF4-FFF2-40B4-BE49-F238E27FC236}">
              <a16:creationId xmlns:a16="http://schemas.microsoft.com/office/drawing/2014/main" id="{BCC48C3F-EF23-4A93-9A26-6076DB8145F5}"/>
            </a:ext>
          </a:extLst>
        </xdr:cNvPr>
        <xdr:cNvSpPr txBox="1"/>
      </xdr:nvSpPr>
      <xdr:spPr>
        <a:xfrm>
          <a:off x="848369" y="1298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70805B3-5321-44E6-ACE6-D531BF3D1608}"/>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8B8B63B-CD5D-470D-9870-FFE622A1D93F}"/>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6E36F046-A4FE-466B-B03F-308A7D85BA6B}"/>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6B1DA8A-A2A6-4FE5-85D1-D9491CF71D4C}"/>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8E2F927-AD6A-4819-B5CB-0E95782FB046}"/>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CAB857F-47E2-4443-976A-50E04850A473}"/>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3248EF5F-30CC-45CB-91C3-9FB7A8445399}"/>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988349AF-DA46-4423-9DE5-E32DC2CB309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3731676-A4B3-471D-B704-A929CF06C4D3}"/>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605B008-6BF4-4165-8078-629266E9EFD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938EBCE6-6FB9-4922-8C7C-15C5DEEFF7B1}"/>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C3A201EB-C77C-4B04-B0AD-174AF88C3EC2}"/>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841BE1BA-39B9-426E-A023-A8278E875753}"/>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5228ACB2-2F5E-43C6-90F6-7FD38A90F74E}"/>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988559B6-11C8-42F4-8460-260FECEB9C32}"/>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AA7A4E2F-B33F-4A27-9831-D2A7CF348F41}"/>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399AA3E1-1823-4CDD-8665-AF772C84E0D5}"/>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51B78CA9-48A9-4274-936B-3730F43763A7}"/>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193124B4-1C89-4951-BE22-05687B0EC35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D8E42128-97D2-4271-9288-50B0ED69587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FFD8C2AA-4193-479C-8C31-E4D55E39BA87}"/>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0CFD0E61-96BB-412C-B4BC-23CB8CAF3984}"/>
            </a:ext>
          </a:extLst>
        </xdr:cNvPr>
        <xdr:cNvCxnSpPr/>
      </xdr:nvCxnSpPr>
      <xdr:spPr>
        <a:xfrm flipV="1">
          <a:off x="9429115" y="12552477"/>
          <a:ext cx="0" cy="1410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4B999160-16FE-4017-804E-B7A6BE5FC85D}"/>
            </a:ext>
          </a:extLst>
        </xdr:cNvPr>
        <xdr:cNvSpPr txBox="1"/>
      </xdr:nvSpPr>
      <xdr:spPr>
        <a:xfrm>
          <a:off x="9467850" y="1396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C36E7B2D-5F3F-4D81-A3F3-545493BCCFFB}"/>
            </a:ext>
          </a:extLst>
        </xdr:cNvPr>
        <xdr:cNvCxnSpPr/>
      </xdr:nvCxnSpPr>
      <xdr:spPr>
        <a:xfrm>
          <a:off x="9363075" y="139627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18792CD4-77CB-47F3-9104-0914894F3591}"/>
            </a:ext>
          </a:extLst>
        </xdr:cNvPr>
        <xdr:cNvSpPr txBox="1"/>
      </xdr:nvSpPr>
      <xdr:spPr>
        <a:xfrm>
          <a:off x="9467850" y="1233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FDB74B8E-3617-4108-A432-21FE13D82BD1}"/>
            </a:ext>
          </a:extLst>
        </xdr:cNvPr>
        <xdr:cNvCxnSpPr/>
      </xdr:nvCxnSpPr>
      <xdr:spPr>
        <a:xfrm>
          <a:off x="9363075" y="1255247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5B45CC34-6244-40F3-A817-64C4F9E2F88A}"/>
            </a:ext>
          </a:extLst>
        </xdr:cNvPr>
        <xdr:cNvSpPr txBox="1"/>
      </xdr:nvSpPr>
      <xdr:spPr>
        <a:xfrm>
          <a:off x="9467850" y="13556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16D3C70E-C95C-40DA-A2E1-943DFCD45826}"/>
            </a:ext>
          </a:extLst>
        </xdr:cNvPr>
        <xdr:cNvSpPr/>
      </xdr:nvSpPr>
      <xdr:spPr>
        <a:xfrm>
          <a:off x="9401175" y="1369507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3196A626-2A7D-4997-A0C1-03DCD5FC6F85}"/>
            </a:ext>
          </a:extLst>
        </xdr:cNvPr>
        <xdr:cNvSpPr/>
      </xdr:nvSpPr>
      <xdr:spPr>
        <a:xfrm>
          <a:off x="8639175" y="13696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366BEF3A-5B72-4ECA-A656-E2F26A2545BA}"/>
            </a:ext>
          </a:extLst>
        </xdr:cNvPr>
        <xdr:cNvSpPr/>
      </xdr:nvSpPr>
      <xdr:spPr>
        <a:xfrm>
          <a:off x="7839075" y="1370784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F6BE4449-4D73-4D9E-9360-C7E499F52A92}"/>
            </a:ext>
          </a:extLst>
        </xdr:cNvPr>
        <xdr:cNvSpPr/>
      </xdr:nvSpPr>
      <xdr:spPr>
        <a:xfrm>
          <a:off x="7029450" y="1370464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B7D3DEC1-8BEE-4215-AD0F-68A4E66947C2}"/>
            </a:ext>
          </a:extLst>
        </xdr:cNvPr>
        <xdr:cNvSpPr/>
      </xdr:nvSpPr>
      <xdr:spPr>
        <a:xfrm>
          <a:off x="6238875" y="1370601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4833B0F-284B-40C5-9068-FEDF5AC3E5D8}"/>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4F5D410-1EFC-4C5E-8A67-1D94D2C99616}"/>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8DE43EE-2717-465F-94E7-E3B864DBA8FE}"/>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6125EE3-FC36-4253-983F-50F659F567DC}"/>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A596B5B-1934-4F6F-8C85-CB2198CC2143}"/>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141833</xdr:rowOff>
    </xdr:from>
    <xdr:to>
      <xdr:col>55</xdr:col>
      <xdr:colOff>50800</xdr:colOff>
      <xdr:row>85</xdr:row>
      <xdr:rowOff>71983</xdr:rowOff>
    </xdr:to>
    <xdr:sp macro="" textlink="">
      <xdr:nvSpPr>
        <xdr:cNvPr id="360" name="楕円 359">
          <a:extLst>
            <a:ext uri="{FF2B5EF4-FFF2-40B4-BE49-F238E27FC236}">
              <a16:creationId xmlns:a16="http://schemas.microsoft.com/office/drawing/2014/main" id="{7FFFC6E5-EFA9-4F14-81B4-6C44062A0EE0}"/>
            </a:ext>
          </a:extLst>
        </xdr:cNvPr>
        <xdr:cNvSpPr/>
      </xdr:nvSpPr>
      <xdr:spPr>
        <a:xfrm>
          <a:off x="9401175" y="1374670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120260</xdr:rowOff>
    </xdr:from>
    <xdr:ext cx="469744" cy="259045"/>
    <xdr:sp macro="" textlink="">
      <xdr:nvSpPr>
        <xdr:cNvPr id="361" name="【公営住宅】&#10;一人当たり面積該当値テキスト">
          <a:extLst>
            <a:ext uri="{FF2B5EF4-FFF2-40B4-BE49-F238E27FC236}">
              <a16:creationId xmlns:a16="http://schemas.microsoft.com/office/drawing/2014/main" id="{C4C557AB-C997-4FD9-BE28-EB948D0BA41B}"/>
            </a:ext>
          </a:extLst>
        </xdr:cNvPr>
        <xdr:cNvSpPr txBox="1"/>
      </xdr:nvSpPr>
      <xdr:spPr>
        <a:xfrm>
          <a:off x="9467850" y="1372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142748</xdr:rowOff>
    </xdr:from>
    <xdr:to>
      <xdr:col>50</xdr:col>
      <xdr:colOff>165100</xdr:colOff>
      <xdr:row>85</xdr:row>
      <xdr:rowOff>72898</xdr:rowOff>
    </xdr:to>
    <xdr:sp macro="" textlink="">
      <xdr:nvSpPr>
        <xdr:cNvPr id="362" name="楕円 361">
          <a:extLst>
            <a:ext uri="{FF2B5EF4-FFF2-40B4-BE49-F238E27FC236}">
              <a16:creationId xmlns:a16="http://schemas.microsoft.com/office/drawing/2014/main" id="{5D616579-2FA1-4495-98B5-53B48A1A7704}"/>
            </a:ext>
          </a:extLst>
        </xdr:cNvPr>
        <xdr:cNvSpPr/>
      </xdr:nvSpPr>
      <xdr:spPr>
        <a:xfrm>
          <a:off x="8639175" y="1374762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21183</xdr:rowOff>
    </xdr:from>
    <xdr:to>
      <xdr:col>55</xdr:col>
      <xdr:colOff>0</xdr:colOff>
      <xdr:row>85</xdr:row>
      <xdr:rowOff>22098</xdr:rowOff>
    </xdr:to>
    <xdr:cxnSp macro="">
      <xdr:nvCxnSpPr>
        <xdr:cNvPr id="363" name="直線コネクタ 362">
          <a:extLst>
            <a:ext uri="{FF2B5EF4-FFF2-40B4-BE49-F238E27FC236}">
              <a16:creationId xmlns:a16="http://schemas.microsoft.com/office/drawing/2014/main" id="{548C19A7-E17E-4DBA-A120-CAD059FF051F}"/>
            </a:ext>
          </a:extLst>
        </xdr:cNvPr>
        <xdr:cNvCxnSpPr/>
      </xdr:nvCxnSpPr>
      <xdr:spPr>
        <a:xfrm flipV="1">
          <a:off x="8686800" y="13784808"/>
          <a:ext cx="7429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143663</xdr:rowOff>
    </xdr:from>
    <xdr:to>
      <xdr:col>46</xdr:col>
      <xdr:colOff>38100</xdr:colOff>
      <xdr:row>85</xdr:row>
      <xdr:rowOff>73813</xdr:rowOff>
    </xdr:to>
    <xdr:sp macro="" textlink="">
      <xdr:nvSpPr>
        <xdr:cNvPr id="364" name="楕円 363">
          <a:extLst>
            <a:ext uri="{FF2B5EF4-FFF2-40B4-BE49-F238E27FC236}">
              <a16:creationId xmlns:a16="http://schemas.microsoft.com/office/drawing/2014/main" id="{C9C77895-7A25-49C9-942F-50088EE07985}"/>
            </a:ext>
          </a:extLst>
        </xdr:cNvPr>
        <xdr:cNvSpPr/>
      </xdr:nvSpPr>
      <xdr:spPr>
        <a:xfrm>
          <a:off x="7839075" y="137421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22098</xdr:rowOff>
    </xdr:from>
    <xdr:to>
      <xdr:col>50</xdr:col>
      <xdr:colOff>114300</xdr:colOff>
      <xdr:row>85</xdr:row>
      <xdr:rowOff>23013</xdr:rowOff>
    </xdr:to>
    <xdr:cxnSp macro="">
      <xdr:nvCxnSpPr>
        <xdr:cNvPr id="365" name="直線コネクタ 364">
          <a:extLst>
            <a:ext uri="{FF2B5EF4-FFF2-40B4-BE49-F238E27FC236}">
              <a16:creationId xmlns:a16="http://schemas.microsoft.com/office/drawing/2014/main" id="{85AA014D-881D-4EA4-ABC0-B629E858A88F}"/>
            </a:ext>
          </a:extLst>
        </xdr:cNvPr>
        <xdr:cNvCxnSpPr/>
      </xdr:nvCxnSpPr>
      <xdr:spPr>
        <a:xfrm flipV="1">
          <a:off x="7886700" y="13785723"/>
          <a:ext cx="8001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145035</xdr:rowOff>
    </xdr:from>
    <xdr:to>
      <xdr:col>41</xdr:col>
      <xdr:colOff>101600</xdr:colOff>
      <xdr:row>85</xdr:row>
      <xdr:rowOff>75185</xdr:rowOff>
    </xdr:to>
    <xdr:sp macro="" textlink="">
      <xdr:nvSpPr>
        <xdr:cNvPr id="366" name="楕円 365">
          <a:extLst>
            <a:ext uri="{FF2B5EF4-FFF2-40B4-BE49-F238E27FC236}">
              <a16:creationId xmlns:a16="http://schemas.microsoft.com/office/drawing/2014/main" id="{40B5C9EA-3ED6-4C21-B139-3BE77CDB51B4}"/>
            </a:ext>
          </a:extLst>
        </xdr:cNvPr>
        <xdr:cNvSpPr/>
      </xdr:nvSpPr>
      <xdr:spPr>
        <a:xfrm>
          <a:off x="7029450" y="137435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23013</xdr:rowOff>
    </xdr:from>
    <xdr:to>
      <xdr:col>45</xdr:col>
      <xdr:colOff>177800</xdr:colOff>
      <xdr:row>85</xdr:row>
      <xdr:rowOff>24385</xdr:rowOff>
    </xdr:to>
    <xdr:cxnSp macro="">
      <xdr:nvCxnSpPr>
        <xdr:cNvPr id="367" name="直線コネクタ 366">
          <a:extLst>
            <a:ext uri="{FF2B5EF4-FFF2-40B4-BE49-F238E27FC236}">
              <a16:creationId xmlns:a16="http://schemas.microsoft.com/office/drawing/2014/main" id="{50EE536A-9E54-4038-A541-75F6B2E498B3}"/>
            </a:ext>
          </a:extLst>
        </xdr:cNvPr>
        <xdr:cNvCxnSpPr/>
      </xdr:nvCxnSpPr>
      <xdr:spPr>
        <a:xfrm flipV="1">
          <a:off x="7077075" y="13789813"/>
          <a:ext cx="809625"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146405</xdr:rowOff>
    </xdr:from>
    <xdr:to>
      <xdr:col>36</xdr:col>
      <xdr:colOff>165100</xdr:colOff>
      <xdr:row>85</xdr:row>
      <xdr:rowOff>76555</xdr:rowOff>
    </xdr:to>
    <xdr:sp macro="" textlink="">
      <xdr:nvSpPr>
        <xdr:cNvPr id="368" name="楕円 367">
          <a:extLst>
            <a:ext uri="{FF2B5EF4-FFF2-40B4-BE49-F238E27FC236}">
              <a16:creationId xmlns:a16="http://schemas.microsoft.com/office/drawing/2014/main" id="{279079F3-31FE-4044-AB10-68C6A7A1E815}"/>
            </a:ext>
          </a:extLst>
        </xdr:cNvPr>
        <xdr:cNvSpPr/>
      </xdr:nvSpPr>
      <xdr:spPr>
        <a:xfrm>
          <a:off x="6238875" y="137449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24385</xdr:rowOff>
    </xdr:from>
    <xdr:to>
      <xdr:col>41</xdr:col>
      <xdr:colOff>50800</xdr:colOff>
      <xdr:row>85</xdr:row>
      <xdr:rowOff>25755</xdr:rowOff>
    </xdr:to>
    <xdr:cxnSp macro="">
      <xdr:nvCxnSpPr>
        <xdr:cNvPr id="369" name="直線コネクタ 368">
          <a:extLst>
            <a:ext uri="{FF2B5EF4-FFF2-40B4-BE49-F238E27FC236}">
              <a16:creationId xmlns:a16="http://schemas.microsoft.com/office/drawing/2014/main" id="{901A7221-D0D6-4DC3-ABE3-BEDD97388595}"/>
            </a:ext>
          </a:extLst>
        </xdr:cNvPr>
        <xdr:cNvCxnSpPr/>
      </xdr:nvCxnSpPr>
      <xdr:spPr>
        <a:xfrm flipV="1">
          <a:off x="6286500" y="13791185"/>
          <a:ext cx="790575"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5805499C-6315-4C37-AC8D-A17F69CF9C06}"/>
            </a:ext>
          </a:extLst>
        </xdr:cNvPr>
        <xdr:cNvSpPr txBox="1"/>
      </xdr:nvSpPr>
      <xdr:spPr>
        <a:xfrm>
          <a:off x="8458277" y="1348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a:extLst>
            <a:ext uri="{FF2B5EF4-FFF2-40B4-BE49-F238E27FC236}">
              <a16:creationId xmlns:a16="http://schemas.microsoft.com/office/drawing/2014/main" id="{F37A2BED-8B05-492B-976E-FE3747FA61C0}"/>
            </a:ext>
          </a:extLst>
        </xdr:cNvPr>
        <xdr:cNvSpPr txBox="1"/>
      </xdr:nvSpPr>
      <xdr:spPr>
        <a:xfrm>
          <a:off x="7677227" y="1348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a:extLst>
            <a:ext uri="{FF2B5EF4-FFF2-40B4-BE49-F238E27FC236}">
              <a16:creationId xmlns:a16="http://schemas.microsoft.com/office/drawing/2014/main" id="{5D812AE7-80EB-46BC-823A-5CCEED2C601B}"/>
            </a:ext>
          </a:extLst>
        </xdr:cNvPr>
        <xdr:cNvSpPr txBox="1"/>
      </xdr:nvSpPr>
      <xdr:spPr>
        <a:xfrm>
          <a:off x="6867602" y="134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70432E99-F0C0-4783-B4BD-CACF4B2FE9C6}"/>
            </a:ext>
          </a:extLst>
        </xdr:cNvPr>
        <xdr:cNvSpPr txBox="1"/>
      </xdr:nvSpPr>
      <xdr:spPr>
        <a:xfrm>
          <a:off x="6067502" y="134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64025</xdr:rowOff>
    </xdr:from>
    <xdr:ext cx="469744" cy="259045"/>
    <xdr:sp macro="" textlink="">
      <xdr:nvSpPr>
        <xdr:cNvPr id="374" name="n_1mainValue【公営住宅】&#10;一人当たり面積">
          <a:extLst>
            <a:ext uri="{FF2B5EF4-FFF2-40B4-BE49-F238E27FC236}">
              <a16:creationId xmlns:a16="http://schemas.microsoft.com/office/drawing/2014/main" id="{B96B799F-2994-43A3-B2E7-4AB3AF8C8E1A}"/>
            </a:ext>
          </a:extLst>
        </xdr:cNvPr>
        <xdr:cNvSpPr txBox="1"/>
      </xdr:nvSpPr>
      <xdr:spPr>
        <a:xfrm>
          <a:off x="8458277" y="1383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64940</xdr:rowOff>
    </xdr:from>
    <xdr:ext cx="469744" cy="259045"/>
    <xdr:sp macro="" textlink="">
      <xdr:nvSpPr>
        <xdr:cNvPr id="375" name="n_2mainValue【公営住宅】&#10;一人当たり面積">
          <a:extLst>
            <a:ext uri="{FF2B5EF4-FFF2-40B4-BE49-F238E27FC236}">
              <a16:creationId xmlns:a16="http://schemas.microsoft.com/office/drawing/2014/main" id="{D43981EB-BEBC-4A14-B484-0B72A63C27A2}"/>
            </a:ext>
          </a:extLst>
        </xdr:cNvPr>
        <xdr:cNvSpPr txBox="1"/>
      </xdr:nvSpPr>
      <xdr:spPr>
        <a:xfrm>
          <a:off x="7677227" y="138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66312</xdr:rowOff>
    </xdr:from>
    <xdr:ext cx="469744" cy="259045"/>
    <xdr:sp macro="" textlink="">
      <xdr:nvSpPr>
        <xdr:cNvPr id="376" name="n_3mainValue【公営住宅】&#10;一人当たり面積">
          <a:extLst>
            <a:ext uri="{FF2B5EF4-FFF2-40B4-BE49-F238E27FC236}">
              <a16:creationId xmlns:a16="http://schemas.microsoft.com/office/drawing/2014/main" id="{717424EB-DD1D-4984-8856-D2FF4189DD93}"/>
            </a:ext>
          </a:extLst>
        </xdr:cNvPr>
        <xdr:cNvSpPr txBox="1"/>
      </xdr:nvSpPr>
      <xdr:spPr>
        <a:xfrm>
          <a:off x="6867602" y="1383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67682</xdr:rowOff>
    </xdr:from>
    <xdr:ext cx="469744" cy="259045"/>
    <xdr:sp macro="" textlink="">
      <xdr:nvSpPr>
        <xdr:cNvPr id="377" name="n_4mainValue【公営住宅】&#10;一人当たり面積">
          <a:extLst>
            <a:ext uri="{FF2B5EF4-FFF2-40B4-BE49-F238E27FC236}">
              <a16:creationId xmlns:a16="http://schemas.microsoft.com/office/drawing/2014/main" id="{A28534FE-8862-49E0-86DF-C96E27899E89}"/>
            </a:ext>
          </a:extLst>
        </xdr:cNvPr>
        <xdr:cNvSpPr txBox="1"/>
      </xdr:nvSpPr>
      <xdr:spPr>
        <a:xfrm>
          <a:off x="6067502" y="1382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BAB5546C-6820-4AEA-81AD-1EEA022D75D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B62C0334-5A1D-4E98-B204-C13F56D4EDBD}"/>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AFDBCD47-9BAE-4BFA-9497-D5A4FA1EE5DF}"/>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67B8688-3907-4529-BFF8-7F6BFAF343F7}"/>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B41B2254-5750-4D73-A150-3DDADC69C782}"/>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C47BD86-4F5C-46D3-92A4-913F19C5AF58}"/>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36DCCA3-EAC2-4A86-87A9-23D9E4DD109B}"/>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66BD5D1D-968D-4B98-93C8-1D5EEBDDC29D}"/>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BC8BD7F8-A082-4A5F-A5A3-863FC00BF57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91F19BD8-5292-4E63-BCB6-A64629F79BED}"/>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AEE3E531-BFDE-4242-9533-958F20597437}"/>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D6814B3A-F6E7-4B87-96F6-FEF1177405A1}"/>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778BE52B-D90F-41F7-8F5C-2D1FB53B7B05}"/>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F6D3DA68-B060-4413-B6ED-5AB443AD6CA8}"/>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CC1A035E-D304-4533-9FB8-8AC13FDF90DD}"/>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C1858E78-BFD5-48EF-B334-FCF82273D331}"/>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1F48FBEC-1676-430D-A95F-2FD75FDA2D8E}"/>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FFE539E8-7235-4275-830C-410197A4C295}"/>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B67268E0-A06A-4A16-AC23-A9F1CF116048}"/>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13651FC5-F7A7-4655-949E-EDB2D71087C4}"/>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CE3D8D5-DEBF-4FCB-BAD6-72C587C8E49A}"/>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A649568E-80B2-43CB-8EDE-208C00235D62}"/>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A0E82429-4415-4EAF-8773-B6B91C5357BF}"/>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EAE674FD-FFC5-405B-9E08-13C3AB5EE84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4AB7D247-615A-4B43-850C-8D4B58601B2A}"/>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E1D52708-61A1-49AC-9679-26F6B2218B12}"/>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886471F0-BC42-496D-9FB1-67FA955D57F9}"/>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7BDB1C0-C11B-4C31-AA59-2C6E56A7BE3B}"/>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8F45EB47-14C1-4B6F-8E91-540E94F46B80}"/>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942EA508-9541-4296-B74C-062C87973621}"/>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CCC3132C-1F43-457C-B549-AF315C58E07A}"/>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6FA8AA81-34EC-4740-B364-0ECE3A659A09}"/>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AD120C41-AC19-4AD4-B50E-8DB00EE8E4AD}"/>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FA0296FA-F175-4526-80D6-F063B8A387B3}"/>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C8137EC3-5B6B-45ED-A3AD-52332AE117BA}"/>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1388ADF1-CAAF-4917-8D39-5FF0E2047EBD}"/>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DC47226E-2696-4BEB-A5B4-570518796072}"/>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59238736-5D99-466D-8498-9BE359D7FE78}"/>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5BAE78D4-DE52-45A3-A035-17C43235740B}"/>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124C1B46-B990-4005-86D0-9CE415E19683}"/>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6E337651-FF8E-420F-A6D8-A5857B4C5ADF}"/>
            </a:ext>
          </a:extLst>
        </xdr:cNvPr>
        <xdr:cNvCxnSpPr/>
      </xdr:nvCxnSpPr>
      <xdr:spPr>
        <a:xfrm flipV="1">
          <a:off x="14696439" y="54197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9BE56D27-AD57-46C6-856E-F0B15618A5FA}"/>
            </a:ext>
          </a:extLst>
        </xdr:cNvPr>
        <xdr:cNvSpPr txBox="1"/>
      </xdr:nvSpPr>
      <xdr:spPr>
        <a:xfrm>
          <a:off x="14735175" y="68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1D02AADB-7644-49B4-8A7B-52F025EA45E4}"/>
            </a:ext>
          </a:extLst>
        </xdr:cNvPr>
        <xdr:cNvCxnSpPr/>
      </xdr:nvCxnSpPr>
      <xdr:spPr>
        <a:xfrm>
          <a:off x="14611350" y="6838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24D4F23F-1560-455E-8FEE-2E7FD45EF488}"/>
            </a:ext>
          </a:extLst>
        </xdr:cNvPr>
        <xdr:cNvSpPr txBox="1"/>
      </xdr:nvSpPr>
      <xdr:spPr>
        <a:xfrm>
          <a:off x="14735175" y="52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CFC52733-989D-4085-84FA-F60AB46194F7}"/>
            </a:ext>
          </a:extLst>
        </xdr:cNvPr>
        <xdr:cNvCxnSpPr/>
      </xdr:nvCxnSpPr>
      <xdr:spPr>
        <a:xfrm>
          <a:off x="14611350" y="5419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D6252899-20D7-4B02-86DD-8387AA9AAA32}"/>
            </a:ext>
          </a:extLst>
        </xdr:cNvPr>
        <xdr:cNvSpPr txBox="1"/>
      </xdr:nvSpPr>
      <xdr:spPr>
        <a:xfrm>
          <a:off x="14735175" y="6020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838EC912-9716-41ED-9BA6-ED371501129A}"/>
            </a:ext>
          </a:extLst>
        </xdr:cNvPr>
        <xdr:cNvSpPr/>
      </xdr:nvSpPr>
      <xdr:spPr>
        <a:xfrm>
          <a:off x="14649450" y="60452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B619153A-6622-4BD6-9490-CC314C415F03}"/>
            </a:ext>
          </a:extLst>
        </xdr:cNvPr>
        <xdr:cNvSpPr/>
      </xdr:nvSpPr>
      <xdr:spPr>
        <a:xfrm>
          <a:off x="13887450" y="60382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EB05C11E-6677-4110-861C-EE6D34B152E4}"/>
            </a:ext>
          </a:extLst>
        </xdr:cNvPr>
        <xdr:cNvSpPr/>
      </xdr:nvSpPr>
      <xdr:spPr>
        <a:xfrm>
          <a:off x="13096875" y="6036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261A7A1A-C265-4D5C-945E-712BEE29BA08}"/>
            </a:ext>
          </a:extLst>
        </xdr:cNvPr>
        <xdr:cNvSpPr/>
      </xdr:nvSpPr>
      <xdr:spPr>
        <a:xfrm>
          <a:off x="12296775" y="60401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39BCBE7E-56B5-4376-ACE0-25F1F49BB67B}"/>
            </a:ext>
          </a:extLst>
        </xdr:cNvPr>
        <xdr:cNvSpPr/>
      </xdr:nvSpPr>
      <xdr:spPr>
        <a:xfrm>
          <a:off x="11487150" y="60407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DE27C61-EF5F-4B01-9E27-68FC54B7590A}"/>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0D7FAE9-B3E2-4A9F-B81E-B928CAFB8ACF}"/>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8F8C5B9-C2CA-4D43-A39A-7F30B2545581}"/>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C4660D2-C5A6-4029-80C2-A0443A0A194B}"/>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6D8929D3-1BC3-498B-9C0F-D3C555BB933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15875</xdr:rowOff>
    </xdr:from>
    <xdr:to>
      <xdr:col>85</xdr:col>
      <xdr:colOff>177800</xdr:colOff>
      <xdr:row>35</xdr:row>
      <xdr:rowOff>117475</xdr:rowOff>
    </xdr:to>
    <xdr:sp macro="" textlink="">
      <xdr:nvSpPr>
        <xdr:cNvPr id="434" name="楕円 433">
          <a:extLst>
            <a:ext uri="{FF2B5EF4-FFF2-40B4-BE49-F238E27FC236}">
              <a16:creationId xmlns:a16="http://schemas.microsoft.com/office/drawing/2014/main" id="{335E862A-C801-47CE-B015-28119F26005E}"/>
            </a:ext>
          </a:extLst>
        </xdr:cNvPr>
        <xdr:cNvSpPr/>
      </xdr:nvSpPr>
      <xdr:spPr>
        <a:xfrm>
          <a:off x="14649450" y="56832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38752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53409E3-0E1B-4B69-9362-C01D5B0E5212}"/>
            </a:ext>
          </a:extLst>
        </xdr:cNvPr>
        <xdr:cNvSpPr txBox="1"/>
      </xdr:nvSpPr>
      <xdr:spPr>
        <a:xfrm>
          <a:off x="14735175" y="55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141605</xdr:rowOff>
    </xdr:from>
    <xdr:to>
      <xdr:col>81</xdr:col>
      <xdr:colOff>101600</xdr:colOff>
      <xdr:row>35</xdr:row>
      <xdr:rowOff>71755</xdr:rowOff>
    </xdr:to>
    <xdr:sp macro="" textlink="">
      <xdr:nvSpPr>
        <xdr:cNvPr id="436" name="楕円 435">
          <a:extLst>
            <a:ext uri="{FF2B5EF4-FFF2-40B4-BE49-F238E27FC236}">
              <a16:creationId xmlns:a16="http://schemas.microsoft.com/office/drawing/2014/main" id="{FF1A6730-3614-4F67-85AC-F3E71839382B}"/>
            </a:ext>
          </a:extLst>
        </xdr:cNvPr>
        <xdr:cNvSpPr/>
      </xdr:nvSpPr>
      <xdr:spPr>
        <a:xfrm>
          <a:off x="13887450" y="56502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20955</xdr:rowOff>
    </xdr:from>
    <xdr:to>
      <xdr:col>85</xdr:col>
      <xdr:colOff>127000</xdr:colOff>
      <xdr:row>35</xdr:row>
      <xdr:rowOff>66675</xdr:rowOff>
    </xdr:to>
    <xdr:cxnSp macro="">
      <xdr:nvCxnSpPr>
        <xdr:cNvPr id="437" name="直線コネクタ 436">
          <a:extLst>
            <a:ext uri="{FF2B5EF4-FFF2-40B4-BE49-F238E27FC236}">
              <a16:creationId xmlns:a16="http://schemas.microsoft.com/office/drawing/2014/main" id="{75222689-A4C3-4196-9B48-272B3398E2D6}"/>
            </a:ext>
          </a:extLst>
        </xdr:cNvPr>
        <xdr:cNvCxnSpPr/>
      </xdr:nvCxnSpPr>
      <xdr:spPr>
        <a:xfrm>
          <a:off x="13935075" y="5688330"/>
          <a:ext cx="7620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95885</xdr:rowOff>
    </xdr:from>
    <xdr:to>
      <xdr:col>76</xdr:col>
      <xdr:colOff>165100</xdr:colOff>
      <xdr:row>35</xdr:row>
      <xdr:rowOff>26035</xdr:rowOff>
    </xdr:to>
    <xdr:sp macro="" textlink="">
      <xdr:nvSpPr>
        <xdr:cNvPr id="438" name="楕円 437">
          <a:extLst>
            <a:ext uri="{FF2B5EF4-FFF2-40B4-BE49-F238E27FC236}">
              <a16:creationId xmlns:a16="http://schemas.microsoft.com/office/drawing/2014/main" id="{9B66F6F9-BC82-4791-80ED-4E24DF0ACA8C}"/>
            </a:ext>
          </a:extLst>
        </xdr:cNvPr>
        <xdr:cNvSpPr/>
      </xdr:nvSpPr>
      <xdr:spPr>
        <a:xfrm>
          <a:off x="13096875" y="56013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146685</xdr:rowOff>
    </xdr:from>
    <xdr:to>
      <xdr:col>81</xdr:col>
      <xdr:colOff>50800</xdr:colOff>
      <xdr:row>35</xdr:row>
      <xdr:rowOff>20955</xdr:rowOff>
    </xdr:to>
    <xdr:cxnSp macro="">
      <xdr:nvCxnSpPr>
        <xdr:cNvPr id="439" name="直線コネクタ 438">
          <a:extLst>
            <a:ext uri="{FF2B5EF4-FFF2-40B4-BE49-F238E27FC236}">
              <a16:creationId xmlns:a16="http://schemas.microsoft.com/office/drawing/2014/main" id="{33DC2272-FC26-4C79-ABEB-F1A87258F4C7}"/>
            </a:ext>
          </a:extLst>
        </xdr:cNvPr>
        <xdr:cNvCxnSpPr/>
      </xdr:nvCxnSpPr>
      <xdr:spPr>
        <a:xfrm>
          <a:off x="13144500" y="5648960"/>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52070</xdr:rowOff>
    </xdr:from>
    <xdr:to>
      <xdr:col>72</xdr:col>
      <xdr:colOff>38100</xdr:colOff>
      <xdr:row>34</xdr:row>
      <xdr:rowOff>153670</xdr:rowOff>
    </xdr:to>
    <xdr:sp macro="" textlink="">
      <xdr:nvSpPr>
        <xdr:cNvPr id="440" name="楕円 439">
          <a:extLst>
            <a:ext uri="{FF2B5EF4-FFF2-40B4-BE49-F238E27FC236}">
              <a16:creationId xmlns:a16="http://schemas.microsoft.com/office/drawing/2014/main" id="{5C9C435A-52DE-4891-BA64-6B45CA0D5DE7}"/>
            </a:ext>
          </a:extLst>
        </xdr:cNvPr>
        <xdr:cNvSpPr/>
      </xdr:nvSpPr>
      <xdr:spPr>
        <a:xfrm>
          <a:off x="12296775" y="55543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102870</xdr:rowOff>
    </xdr:from>
    <xdr:to>
      <xdr:col>76</xdr:col>
      <xdr:colOff>114300</xdr:colOff>
      <xdr:row>34</xdr:row>
      <xdr:rowOff>146685</xdr:rowOff>
    </xdr:to>
    <xdr:cxnSp macro="">
      <xdr:nvCxnSpPr>
        <xdr:cNvPr id="441" name="直線コネクタ 440">
          <a:extLst>
            <a:ext uri="{FF2B5EF4-FFF2-40B4-BE49-F238E27FC236}">
              <a16:creationId xmlns:a16="http://schemas.microsoft.com/office/drawing/2014/main" id="{6AB51708-614F-4019-9058-C332A94DC739}"/>
            </a:ext>
          </a:extLst>
        </xdr:cNvPr>
        <xdr:cNvCxnSpPr/>
      </xdr:nvCxnSpPr>
      <xdr:spPr>
        <a:xfrm>
          <a:off x="12344400" y="5611495"/>
          <a:ext cx="8001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6350</xdr:rowOff>
    </xdr:from>
    <xdr:to>
      <xdr:col>67</xdr:col>
      <xdr:colOff>101600</xdr:colOff>
      <xdr:row>34</xdr:row>
      <xdr:rowOff>107950</xdr:rowOff>
    </xdr:to>
    <xdr:sp macro="" textlink="">
      <xdr:nvSpPr>
        <xdr:cNvPr id="442" name="楕円 441">
          <a:extLst>
            <a:ext uri="{FF2B5EF4-FFF2-40B4-BE49-F238E27FC236}">
              <a16:creationId xmlns:a16="http://schemas.microsoft.com/office/drawing/2014/main" id="{375DB162-0285-498B-BC41-E060E29409E6}"/>
            </a:ext>
          </a:extLst>
        </xdr:cNvPr>
        <xdr:cNvSpPr/>
      </xdr:nvSpPr>
      <xdr:spPr>
        <a:xfrm>
          <a:off x="11487150" y="5514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57150</xdr:rowOff>
    </xdr:from>
    <xdr:to>
      <xdr:col>71</xdr:col>
      <xdr:colOff>177800</xdr:colOff>
      <xdr:row>34</xdr:row>
      <xdr:rowOff>102870</xdr:rowOff>
    </xdr:to>
    <xdr:cxnSp macro="">
      <xdr:nvCxnSpPr>
        <xdr:cNvPr id="443" name="直線コネクタ 442">
          <a:extLst>
            <a:ext uri="{FF2B5EF4-FFF2-40B4-BE49-F238E27FC236}">
              <a16:creationId xmlns:a16="http://schemas.microsoft.com/office/drawing/2014/main" id="{E0391914-8A9B-48A4-BFE1-85EA94D21C61}"/>
            </a:ext>
          </a:extLst>
        </xdr:cNvPr>
        <xdr:cNvCxnSpPr/>
      </xdr:nvCxnSpPr>
      <xdr:spPr>
        <a:xfrm>
          <a:off x="11534775" y="5562600"/>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196671C9-6F6F-46FD-94AE-E3AE116AD346}"/>
            </a:ext>
          </a:extLst>
        </xdr:cNvPr>
        <xdr:cNvSpPr txBox="1"/>
      </xdr:nvSpPr>
      <xdr:spPr>
        <a:xfrm>
          <a:off x="13745219"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F3EA5969-9E5A-4921-BE4C-FCB19E17B938}"/>
            </a:ext>
          </a:extLst>
        </xdr:cNvPr>
        <xdr:cNvSpPr txBox="1"/>
      </xdr:nvSpPr>
      <xdr:spPr>
        <a:xfrm>
          <a:off x="12964169"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B87F26CD-A67B-4F91-BEA9-7F7D1B4EE6B7}"/>
            </a:ext>
          </a:extLst>
        </xdr:cNvPr>
        <xdr:cNvSpPr txBox="1"/>
      </xdr:nvSpPr>
      <xdr:spPr>
        <a:xfrm>
          <a:off x="12164069"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3E6F9048-0A0D-41D4-8D57-0194F19E9DE5}"/>
            </a:ext>
          </a:extLst>
        </xdr:cNvPr>
        <xdr:cNvSpPr txBox="1"/>
      </xdr:nvSpPr>
      <xdr:spPr>
        <a:xfrm>
          <a:off x="11354444" y="6133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88282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1263F471-906A-4A8B-A810-050CE3779BEF}"/>
            </a:ext>
          </a:extLst>
        </xdr:cNvPr>
        <xdr:cNvSpPr txBox="1"/>
      </xdr:nvSpPr>
      <xdr:spPr>
        <a:xfrm>
          <a:off x="13745219" y="542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42562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E034FA7E-DC63-4961-B122-73B8DF31BD8A}"/>
            </a:ext>
          </a:extLst>
        </xdr:cNvPr>
        <xdr:cNvSpPr txBox="1"/>
      </xdr:nvSpPr>
      <xdr:spPr>
        <a:xfrm>
          <a:off x="12964169"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170197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936AEFCC-BA17-4DF5-AD55-9431DEC6FD42}"/>
            </a:ext>
          </a:extLst>
        </xdr:cNvPr>
        <xdr:cNvSpPr txBox="1"/>
      </xdr:nvSpPr>
      <xdr:spPr>
        <a:xfrm>
          <a:off x="12164069" y="53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124477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484C59AC-B4BA-4D97-9462-CFD18D414694}"/>
            </a:ext>
          </a:extLst>
        </xdr:cNvPr>
        <xdr:cNvSpPr txBox="1"/>
      </xdr:nvSpPr>
      <xdr:spPr>
        <a:xfrm>
          <a:off x="113544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51636B94-D0C1-442D-828F-06AFF29BEFC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C4A27754-2EE6-40F5-9A19-5ADBC0F7C77A}"/>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32695646-F209-40C3-B792-F6A44E31607C}"/>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DAEC8964-BCE1-4B45-9396-3F4454138EE9}"/>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77D31EDE-0B92-4A2C-8571-0880C9AA0A25}"/>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F80E5A12-7168-4A54-BBE5-22449B43946C}"/>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4FFAA607-85EB-4606-AA9A-8CA971685515}"/>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3AE9ADB7-7CD1-47B4-AF75-475E1BAAAF5A}"/>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7671969B-543C-4414-9E9C-38C493933F7B}"/>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9622A3AC-2140-4091-A6A8-5BDFCC05800B}"/>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306EC4DE-C780-4827-B5BA-FB9F353F70D1}"/>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25D5729D-BFCB-41EC-B52E-F9BE15013B00}"/>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595C8FDC-34CF-4FBC-B046-F740A9C65770}"/>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23695614-DF23-4706-98C7-2C889C8CAA30}"/>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33BB3F24-C51A-4F22-9DEC-F3FFC031B87B}"/>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AC373CC3-411C-4DA2-9F31-705EE27830E7}"/>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20F197A9-A0C5-4866-BCFA-B371C2BAA5E1}"/>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1F9B3AE0-3C14-416D-AFCE-9E4C935F5C9C}"/>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96F05CAD-AFBA-461C-BAD3-59E35450FC0A}"/>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466E3BFD-D402-4C04-B644-2C923DD6CB63}"/>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45856DB3-4AF5-48A5-AA86-CC804D92E79B}"/>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97B7920C-24D7-42CA-A3DD-893D9FD9DA59}"/>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B8B322CF-3097-4132-908E-6A3CDFA690C0}"/>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E7FA37FB-FD48-4323-AD13-576625065BD0}"/>
            </a:ext>
          </a:extLst>
        </xdr:cNvPr>
        <xdr:cNvCxnSpPr/>
      </xdr:nvCxnSpPr>
      <xdr:spPr>
        <a:xfrm flipV="1">
          <a:off x="19954239" y="555434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55EFAC6D-2DDA-4201-A3FA-C993FC411C3C}"/>
            </a:ext>
          </a:extLst>
        </xdr:cNvPr>
        <xdr:cNvSpPr txBox="1"/>
      </xdr:nvSpPr>
      <xdr:spPr>
        <a:xfrm>
          <a:off x="19992975" y="683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D537C32D-4930-4C91-8622-9B01ECF235A2}"/>
            </a:ext>
          </a:extLst>
        </xdr:cNvPr>
        <xdr:cNvCxnSpPr/>
      </xdr:nvCxnSpPr>
      <xdr:spPr>
        <a:xfrm>
          <a:off x="19878675" y="68268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783784E1-9480-4B3C-A745-8AD881D02BB1}"/>
            </a:ext>
          </a:extLst>
        </xdr:cNvPr>
        <xdr:cNvSpPr txBox="1"/>
      </xdr:nvSpPr>
      <xdr:spPr>
        <a:xfrm>
          <a:off x="19992975" y="534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E713DBD7-5C8E-401C-AFE4-A9E5F8B6DBD2}"/>
            </a:ext>
          </a:extLst>
        </xdr:cNvPr>
        <xdr:cNvCxnSpPr/>
      </xdr:nvCxnSpPr>
      <xdr:spPr>
        <a:xfrm>
          <a:off x="19878675"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F8FCEC43-3FB2-4AA1-8915-6C12B8A21B2B}"/>
            </a:ext>
          </a:extLst>
        </xdr:cNvPr>
        <xdr:cNvSpPr txBox="1"/>
      </xdr:nvSpPr>
      <xdr:spPr>
        <a:xfrm>
          <a:off x="19992975" y="633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9BAD20D7-FBBF-4097-89A1-2CD94FBD82B5}"/>
            </a:ext>
          </a:extLst>
        </xdr:cNvPr>
        <xdr:cNvSpPr/>
      </xdr:nvSpPr>
      <xdr:spPr>
        <a:xfrm>
          <a:off x="19897725" y="6475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47E919F1-CF63-4BD4-A488-ECE5B13BF650}"/>
            </a:ext>
          </a:extLst>
        </xdr:cNvPr>
        <xdr:cNvSpPr/>
      </xdr:nvSpPr>
      <xdr:spPr>
        <a:xfrm>
          <a:off x="191547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F9130C6E-F3EE-431B-B440-BD64295C1FF4}"/>
            </a:ext>
          </a:extLst>
        </xdr:cNvPr>
        <xdr:cNvSpPr/>
      </xdr:nvSpPr>
      <xdr:spPr>
        <a:xfrm>
          <a:off x="18345150" y="64744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EE8ABBF4-C537-4950-8CA3-4B4B5483CA21}"/>
            </a:ext>
          </a:extLst>
        </xdr:cNvPr>
        <xdr:cNvSpPr/>
      </xdr:nvSpPr>
      <xdr:spPr>
        <a:xfrm>
          <a:off x="17554575" y="6478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D702CE32-4610-4903-B6E8-9169C1E07A5C}"/>
            </a:ext>
          </a:extLst>
        </xdr:cNvPr>
        <xdr:cNvSpPr/>
      </xdr:nvSpPr>
      <xdr:spPr>
        <a:xfrm>
          <a:off x="16754475" y="64757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18B0723-3E4E-4DE7-9193-4985FC10684B}"/>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8D80D54-DA33-4861-BB04-B3A1C600B6C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4C03DA3-97D5-4747-9807-3E2C4EFFAF5B}"/>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3B8B8C1-298F-4AE0-8EF5-91908A5D2FA7}"/>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A16A966-D16F-4756-A882-DF92CA4BD1B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21590</xdr:rowOff>
    </xdr:from>
    <xdr:to>
      <xdr:col>116</xdr:col>
      <xdr:colOff>114300</xdr:colOff>
      <xdr:row>40</xdr:row>
      <xdr:rowOff>123190</xdr:rowOff>
    </xdr:to>
    <xdr:sp macro="" textlink="">
      <xdr:nvSpPr>
        <xdr:cNvPr id="491" name="楕円 490">
          <a:extLst>
            <a:ext uri="{FF2B5EF4-FFF2-40B4-BE49-F238E27FC236}">
              <a16:creationId xmlns:a16="http://schemas.microsoft.com/office/drawing/2014/main" id="{DD3C7C6C-B99D-465C-90A3-2421E7C09A0F}"/>
            </a:ext>
          </a:extLst>
        </xdr:cNvPr>
        <xdr:cNvSpPr/>
      </xdr:nvSpPr>
      <xdr:spPr>
        <a:xfrm>
          <a:off x="19897725" y="64985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E1A460FB-DBEF-4F84-8B52-FCC0AFDF51FD}"/>
            </a:ext>
          </a:extLst>
        </xdr:cNvPr>
        <xdr:cNvSpPr txBox="1"/>
      </xdr:nvSpPr>
      <xdr:spPr>
        <a:xfrm>
          <a:off x="19992975" y="64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21590</xdr:rowOff>
    </xdr:from>
    <xdr:to>
      <xdr:col>112</xdr:col>
      <xdr:colOff>38100</xdr:colOff>
      <xdr:row>40</xdr:row>
      <xdr:rowOff>123190</xdr:rowOff>
    </xdr:to>
    <xdr:sp macro="" textlink="">
      <xdr:nvSpPr>
        <xdr:cNvPr id="493" name="楕円 492">
          <a:extLst>
            <a:ext uri="{FF2B5EF4-FFF2-40B4-BE49-F238E27FC236}">
              <a16:creationId xmlns:a16="http://schemas.microsoft.com/office/drawing/2014/main" id="{5FF4DD4B-4CC0-45F8-B25A-F1FCED499594}"/>
            </a:ext>
          </a:extLst>
        </xdr:cNvPr>
        <xdr:cNvSpPr/>
      </xdr:nvSpPr>
      <xdr:spPr>
        <a:xfrm>
          <a:off x="19154775" y="64985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72390</xdr:rowOff>
    </xdr:from>
    <xdr:to>
      <xdr:col>116</xdr:col>
      <xdr:colOff>63500</xdr:colOff>
      <xdr:row>40</xdr:row>
      <xdr:rowOff>72390</xdr:rowOff>
    </xdr:to>
    <xdr:cxnSp macro="">
      <xdr:nvCxnSpPr>
        <xdr:cNvPr id="494" name="直線コネクタ 493">
          <a:extLst>
            <a:ext uri="{FF2B5EF4-FFF2-40B4-BE49-F238E27FC236}">
              <a16:creationId xmlns:a16="http://schemas.microsoft.com/office/drawing/2014/main" id="{78B6CA24-4734-4BC9-94E2-842CBD734C1D}"/>
            </a:ext>
          </a:extLst>
        </xdr:cNvPr>
        <xdr:cNvCxnSpPr/>
      </xdr:nvCxnSpPr>
      <xdr:spPr>
        <a:xfrm>
          <a:off x="19202400" y="654621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495" name="楕円 494">
          <a:extLst>
            <a:ext uri="{FF2B5EF4-FFF2-40B4-BE49-F238E27FC236}">
              <a16:creationId xmlns:a16="http://schemas.microsoft.com/office/drawing/2014/main" id="{20453A34-FF5F-47CE-ACFC-FED7FD9D8F6F}"/>
            </a:ext>
          </a:extLst>
        </xdr:cNvPr>
        <xdr:cNvSpPr/>
      </xdr:nvSpPr>
      <xdr:spPr>
        <a:xfrm>
          <a:off x="18345150" y="6505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72390</xdr:rowOff>
    </xdr:from>
    <xdr:to>
      <xdr:col>111</xdr:col>
      <xdr:colOff>177800</xdr:colOff>
      <xdr:row>40</xdr:row>
      <xdr:rowOff>76200</xdr:rowOff>
    </xdr:to>
    <xdr:cxnSp macro="">
      <xdr:nvCxnSpPr>
        <xdr:cNvPr id="496" name="直線コネクタ 495">
          <a:extLst>
            <a:ext uri="{FF2B5EF4-FFF2-40B4-BE49-F238E27FC236}">
              <a16:creationId xmlns:a16="http://schemas.microsoft.com/office/drawing/2014/main" id="{E2239BED-96A8-44BB-9DD6-D5F93D9491B1}"/>
            </a:ext>
          </a:extLst>
        </xdr:cNvPr>
        <xdr:cNvCxnSpPr/>
      </xdr:nvCxnSpPr>
      <xdr:spPr>
        <a:xfrm flipV="1">
          <a:off x="18392775" y="6546215"/>
          <a:ext cx="80962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497" name="楕円 496">
          <a:extLst>
            <a:ext uri="{FF2B5EF4-FFF2-40B4-BE49-F238E27FC236}">
              <a16:creationId xmlns:a16="http://schemas.microsoft.com/office/drawing/2014/main" id="{9F88F766-1C3B-4F80-ADB7-69C844C1C671}"/>
            </a:ext>
          </a:extLst>
        </xdr:cNvPr>
        <xdr:cNvSpPr/>
      </xdr:nvSpPr>
      <xdr:spPr>
        <a:xfrm>
          <a:off x="17554575" y="6505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76200</xdr:rowOff>
    </xdr:to>
    <xdr:cxnSp macro="">
      <xdr:nvCxnSpPr>
        <xdr:cNvPr id="498" name="直線コネクタ 497">
          <a:extLst>
            <a:ext uri="{FF2B5EF4-FFF2-40B4-BE49-F238E27FC236}">
              <a16:creationId xmlns:a16="http://schemas.microsoft.com/office/drawing/2014/main" id="{672E52B9-CEA4-4AF8-90FD-B1C07B68D1A4}"/>
            </a:ext>
          </a:extLst>
        </xdr:cNvPr>
        <xdr:cNvCxnSpPr/>
      </xdr:nvCxnSpPr>
      <xdr:spPr>
        <a:xfrm>
          <a:off x="17602200" y="65532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29210</xdr:rowOff>
    </xdr:from>
    <xdr:to>
      <xdr:col>98</xdr:col>
      <xdr:colOff>38100</xdr:colOff>
      <xdr:row>40</xdr:row>
      <xdr:rowOff>130810</xdr:rowOff>
    </xdr:to>
    <xdr:sp macro="" textlink="">
      <xdr:nvSpPr>
        <xdr:cNvPr id="499" name="楕円 498">
          <a:extLst>
            <a:ext uri="{FF2B5EF4-FFF2-40B4-BE49-F238E27FC236}">
              <a16:creationId xmlns:a16="http://schemas.microsoft.com/office/drawing/2014/main" id="{5E5A932C-5C5C-44EF-8548-84393F411853}"/>
            </a:ext>
          </a:extLst>
        </xdr:cNvPr>
        <xdr:cNvSpPr/>
      </xdr:nvSpPr>
      <xdr:spPr>
        <a:xfrm>
          <a:off x="16754475" y="65030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76200</xdr:rowOff>
    </xdr:from>
    <xdr:to>
      <xdr:col>102</xdr:col>
      <xdr:colOff>114300</xdr:colOff>
      <xdr:row>40</xdr:row>
      <xdr:rowOff>80010</xdr:rowOff>
    </xdr:to>
    <xdr:cxnSp macro="">
      <xdr:nvCxnSpPr>
        <xdr:cNvPr id="500" name="直線コネクタ 499">
          <a:extLst>
            <a:ext uri="{FF2B5EF4-FFF2-40B4-BE49-F238E27FC236}">
              <a16:creationId xmlns:a16="http://schemas.microsoft.com/office/drawing/2014/main" id="{3455BA14-76C0-4B58-BDF3-8C28DCADA1FD}"/>
            </a:ext>
          </a:extLst>
        </xdr:cNvPr>
        <xdr:cNvCxnSpPr/>
      </xdr:nvCxnSpPr>
      <xdr:spPr>
        <a:xfrm flipV="1">
          <a:off x="16802100" y="6553200"/>
          <a:ext cx="8001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3F09B016-72AD-4E7C-9ED0-AC03E7C3E114}"/>
            </a:ext>
          </a:extLst>
        </xdr:cNvPr>
        <xdr:cNvSpPr txBox="1"/>
      </xdr:nvSpPr>
      <xdr:spPr>
        <a:xfrm>
          <a:off x="189834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82CF7F6-8489-4B24-9F9C-3DE4A332D4C2}"/>
            </a:ext>
          </a:extLst>
        </xdr:cNvPr>
        <xdr:cNvSpPr txBox="1"/>
      </xdr:nvSpPr>
      <xdr:spPr>
        <a:xfrm>
          <a:off x="18183302" y="625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E528662C-D150-496A-B954-1BAFEDB64A35}"/>
            </a:ext>
          </a:extLst>
        </xdr:cNvPr>
        <xdr:cNvSpPr txBox="1"/>
      </xdr:nvSpPr>
      <xdr:spPr>
        <a:xfrm>
          <a:off x="17383202"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A09B6B0F-37B1-47F4-8D49-0EF86BC7668E}"/>
            </a:ext>
          </a:extLst>
        </xdr:cNvPr>
        <xdr:cNvSpPr txBox="1"/>
      </xdr:nvSpPr>
      <xdr:spPr>
        <a:xfrm>
          <a:off x="165926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114317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56538CD-E723-489A-9ACB-159A1CC8D1BD}"/>
            </a:ext>
          </a:extLst>
        </xdr:cNvPr>
        <xdr:cNvSpPr txBox="1"/>
      </xdr:nvSpPr>
      <xdr:spPr>
        <a:xfrm>
          <a:off x="18983402" y="65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A2785351-AB0A-4DA9-8683-22D77D69FB4F}"/>
            </a:ext>
          </a:extLst>
        </xdr:cNvPr>
        <xdr:cNvSpPr txBox="1"/>
      </xdr:nvSpPr>
      <xdr:spPr>
        <a:xfrm>
          <a:off x="18183302"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B8D6FB94-745F-4157-B969-6DA8226C0AD7}"/>
            </a:ext>
          </a:extLst>
        </xdr:cNvPr>
        <xdr:cNvSpPr txBox="1"/>
      </xdr:nvSpPr>
      <xdr:spPr>
        <a:xfrm>
          <a:off x="17383202"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121937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D90E003B-D60C-461A-9CF5-7954E7AB25EB}"/>
            </a:ext>
          </a:extLst>
        </xdr:cNvPr>
        <xdr:cNvSpPr txBox="1"/>
      </xdr:nvSpPr>
      <xdr:spPr>
        <a:xfrm>
          <a:off x="16592627" y="66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17D73915-7251-4802-8B73-5245932148F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56F8C419-7144-42BE-90F7-AF32C1BECFC1}"/>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E679C5AA-5EBB-412F-9914-6483875FC21E}"/>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2BF3CBDE-24C1-4FEC-A95F-462818C53FCB}"/>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7D64B3D3-1845-46D3-BD13-A0C29397348C}"/>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A1D529C3-9C73-4B45-8A50-183B71016B2A}"/>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35D6EC17-6876-4DDD-83E0-CAF6B0EDFC1B}"/>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91E75CE9-9085-4238-A0EF-85AB201536B6}"/>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726B6D0B-DEDB-4CC4-82FE-6F246E37813A}"/>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EB972A6D-6008-4AFA-BE7B-D4C2EB9928F6}"/>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DE3CF755-3C76-4B3B-96E7-D782AC8FBE2C}"/>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157A9AEA-FBF5-4C95-8AF5-EDE8724FB45D}"/>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346B5080-5AB7-4BE6-A101-7E1E056C0BD2}"/>
            </a:ext>
          </a:extLst>
        </xdr:cNvPr>
        <xdr:cNvSpPr txBox="1"/>
      </xdr:nvSpPr>
      <xdr:spPr>
        <a:xfrm>
          <a:off x="107945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1EA83D45-BBA5-4A43-A434-3944D2F1946F}"/>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D7197FBF-82C8-469E-BD5B-BB540DBFE00D}"/>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16036DDE-C0F9-4756-948B-10B7CD3B34E3}"/>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D44F24F4-5A01-4D4F-92F2-EA6751C3D5F5}"/>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5C9B80C0-0BF0-4F32-A5B7-1225D3DD8439}"/>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50EAFD2C-AD8F-4DB0-83A0-EE993DF67AAC}"/>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A7D8658E-FB1B-4BC1-AE42-EDE766E78D24}"/>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66D5E74A-7884-4B81-AE4A-6F97B432FCB7}"/>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B90508B0-71E0-42AE-8B89-3260C99E92D9}"/>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6D617D35-AA95-4A53-B0AF-253793C5DCF3}"/>
            </a:ext>
          </a:extLst>
        </xdr:cNvPr>
        <xdr:cNvCxnSpPr/>
      </xdr:nvCxnSpPr>
      <xdr:spPr>
        <a:xfrm flipV="1">
          <a:off x="14696439" y="8979027"/>
          <a:ext cx="0" cy="1219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AD741838-F5F6-4D8C-8A00-10373BEE730D}"/>
            </a:ext>
          </a:extLst>
        </xdr:cNvPr>
        <xdr:cNvSpPr txBox="1"/>
      </xdr:nvSpPr>
      <xdr:spPr>
        <a:xfrm>
          <a:off x="14735175" y="10202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3CFDD665-42B1-41C8-8548-62A63CB7CEF0}"/>
            </a:ext>
          </a:extLst>
        </xdr:cNvPr>
        <xdr:cNvCxnSpPr/>
      </xdr:nvCxnSpPr>
      <xdr:spPr>
        <a:xfrm>
          <a:off x="14611350" y="101984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506D6498-053A-4CCB-A6B1-B5D6F1980732}"/>
            </a:ext>
          </a:extLst>
        </xdr:cNvPr>
        <xdr:cNvSpPr txBox="1"/>
      </xdr:nvSpPr>
      <xdr:spPr>
        <a:xfrm>
          <a:off x="14735175" y="876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5EC4716F-C6BB-4247-B4F1-300CAFC226E1}"/>
            </a:ext>
          </a:extLst>
        </xdr:cNvPr>
        <xdr:cNvCxnSpPr/>
      </xdr:nvCxnSpPr>
      <xdr:spPr>
        <a:xfrm>
          <a:off x="14611350" y="8979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3036689B-DC2A-441A-B48C-11C96A777AAF}"/>
            </a:ext>
          </a:extLst>
        </xdr:cNvPr>
        <xdr:cNvSpPr txBox="1"/>
      </xdr:nvSpPr>
      <xdr:spPr>
        <a:xfrm>
          <a:off x="14735175" y="9456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ED6338DA-3A0C-444E-ADAF-0AD9F54C6E73}"/>
            </a:ext>
          </a:extLst>
        </xdr:cNvPr>
        <xdr:cNvSpPr/>
      </xdr:nvSpPr>
      <xdr:spPr>
        <a:xfrm>
          <a:off x="14649450" y="959192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49DDA88D-8ECF-41AF-B47A-FB115B09DB71}"/>
            </a:ext>
          </a:extLst>
        </xdr:cNvPr>
        <xdr:cNvSpPr/>
      </xdr:nvSpPr>
      <xdr:spPr>
        <a:xfrm>
          <a:off x="13887450" y="95813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4FE4E334-E7FF-4E00-A7E8-BF79F9EFFF5C}"/>
            </a:ext>
          </a:extLst>
        </xdr:cNvPr>
        <xdr:cNvSpPr/>
      </xdr:nvSpPr>
      <xdr:spPr>
        <a:xfrm>
          <a:off x="13096875" y="95653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D51C96E5-E5A2-4660-98D1-268B627F7498}"/>
            </a:ext>
          </a:extLst>
        </xdr:cNvPr>
        <xdr:cNvSpPr/>
      </xdr:nvSpPr>
      <xdr:spPr>
        <a:xfrm>
          <a:off x="12296775" y="955306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4D64ACDB-58ED-4431-9CD0-2F8AB0146ADB}"/>
            </a:ext>
          </a:extLst>
        </xdr:cNvPr>
        <xdr:cNvSpPr/>
      </xdr:nvSpPr>
      <xdr:spPr>
        <a:xfrm>
          <a:off x="11487150" y="955205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1CA63D1-A827-46BE-945C-B7A1750E27FE}"/>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F27F3DE-63B6-45BD-A4BB-4E0DA62B36C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8E2A0D2-6D0C-46E4-BA1A-1F9C57192E39}"/>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7841401-E825-4894-B0FD-1DD9E9F77F3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9D257CD-0820-4C48-9418-4AE58AB82B56}"/>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47" name="楕円 546">
          <a:extLst>
            <a:ext uri="{FF2B5EF4-FFF2-40B4-BE49-F238E27FC236}">
              <a16:creationId xmlns:a16="http://schemas.microsoft.com/office/drawing/2014/main" id="{DAF419D0-C71B-40A0-B0DA-A08C39E3E809}"/>
            </a:ext>
          </a:extLst>
        </xdr:cNvPr>
        <xdr:cNvSpPr/>
      </xdr:nvSpPr>
      <xdr:spPr>
        <a:xfrm>
          <a:off x="14649450" y="9886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A0A3FDE8-73A4-4493-BAB5-C534392AF209}"/>
            </a:ext>
          </a:extLst>
        </xdr:cNvPr>
        <xdr:cNvSpPr txBox="1"/>
      </xdr:nvSpPr>
      <xdr:spPr>
        <a:xfrm>
          <a:off x="14735175" y="987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145796</xdr:rowOff>
    </xdr:from>
    <xdr:to>
      <xdr:col>81</xdr:col>
      <xdr:colOff>101600</xdr:colOff>
      <xdr:row>61</xdr:row>
      <xdr:rowOff>75946</xdr:rowOff>
    </xdr:to>
    <xdr:sp macro="" textlink="">
      <xdr:nvSpPr>
        <xdr:cNvPr id="549" name="楕円 548">
          <a:extLst>
            <a:ext uri="{FF2B5EF4-FFF2-40B4-BE49-F238E27FC236}">
              <a16:creationId xmlns:a16="http://schemas.microsoft.com/office/drawing/2014/main" id="{6404F5FC-937C-4581-BE3B-D8DA5BEB1657}"/>
            </a:ext>
          </a:extLst>
        </xdr:cNvPr>
        <xdr:cNvSpPr/>
      </xdr:nvSpPr>
      <xdr:spPr>
        <a:xfrm>
          <a:off x="13887450" y="98581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25146</xdr:rowOff>
    </xdr:from>
    <xdr:to>
      <xdr:col>85</xdr:col>
      <xdr:colOff>127000</xdr:colOff>
      <xdr:row>61</xdr:row>
      <xdr:rowOff>57150</xdr:rowOff>
    </xdr:to>
    <xdr:cxnSp macro="">
      <xdr:nvCxnSpPr>
        <xdr:cNvPr id="550" name="直線コネクタ 549">
          <a:extLst>
            <a:ext uri="{FF2B5EF4-FFF2-40B4-BE49-F238E27FC236}">
              <a16:creationId xmlns:a16="http://schemas.microsoft.com/office/drawing/2014/main" id="{DBAC73F8-BE85-4464-AF75-9665FE380FD6}"/>
            </a:ext>
          </a:extLst>
        </xdr:cNvPr>
        <xdr:cNvCxnSpPr/>
      </xdr:nvCxnSpPr>
      <xdr:spPr>
        <a:xfrm>
          <a:off x="13935075" y="9905746"/>
          <a:ext cx="762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113792</xdr:rowOff>
    </xdr:from>
    <xdr:to>
      <xdr:col>76</xdr:col>
      <xdr:colOff>165100</xdr:colOff>
      <xdr:row>61</xdr:row>
      <xdr:rowOff>43942</xdr:rowOff>
    </xdr:to>
    <xdr:sp macro="" textlink="">
      <xdr:nvSpPr>
        <xdr:cNvPr id="551" name="楕円 550">
          <a:extLst>
            <a:ext uri="{FF2B5EF4-FFF2-40B4-BE49-F238E27FC236}">
              <a16:creationId xmlns:a16="http://schemas.microsoft.com/office/drawing/2014/main" id="{D4BA55F6-D8F9-4F42-BA01-38B8112896D0}"/>
            </a:ext>
          </a:extLst>
        </xdr:cNvPr>
        <xdr:cNvSpPr/>
      </xdr:nvSpPr>
      <xdr:spPr>
        <a:xfrm>
          <a:off x="13096875" y="98292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164592</xdr:rowOff>
    </xdr:from>
    <xdr:to>
      <xdr:col>81</xdr:col>
      <xdr:colOff>50800</xdr:colOff>
      <xdr:row>61</xdr:row>
      <xdr:rowOff>25146</xdr:rowOff>
    </xdr:to>
    <xdr:cxnSp macro="">
      <xdr:nvCxnSpPr>
        <xdr:cNvPr id="552" name="直線コネクタ 551">
          <a:extLst>
            <a:ext uri="{FF2B5EF4-FFF2-40B4-BE49-F238E27FC236}">
              <a16:creationId xmlns:a16="http://schemas.microsoft.com/office/drawing/2014/main" id="{C591CDD9-40F6-4BE1-9EDC-C7CEE01A134F}"/>
            </a:ext>
          </a:extLst>
        </xdr:cNvPr>
        <xdr:cNvCxnSpPr/>
      </xdr:nvCxnSpPr>
      <xdr:spPr>
        <a:xfrm>
          <a:off x="13144500" y="9876917"/>
          <a:ext cx="79057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79502</xdr:rowOff>
    </xdr:from>
    <xdr:to>
      <xdr:col>72</xdr:col>
      <xdr:colOff>38100</xdr:colOff>
      <xdr:row>61</xdr:row>
      <xdr:rowOff>9652</xdr:rowOff>
    </xdr:to>
    <xdr:sp macro="" textlink="">
      <xdr:nvSpPr>
        <xdr:cNvPr id="553" name="楕円 552">
          <a:extLst>
            <a:ext uri="{FF2B5EF4-FFF2-40B4-BE49-F238E27FC236}">
              <a16:creationId xmlns:a16="http://schemas.microsoft.com/office/drawing/2014/main" id="{B7D1C08E-77B1-4CD3-B3E7-9D64E767E3A2}"/>
            </a:ext>
          </a:extLst>
        </xdr:cNvPr>
        <xdr:cNvSpPr/>
      </xdr:nvSpPr>
      <xdr:spPr>
        <a:xfrm>
          <a:off x="12296775" y="979817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130302</xdr:rowOff>
    </xdr:from>
    <xdr:to>
      <xdr:col>76</xdr:col>
      <xdr:colOff>114300</xdr:colOff>
      <xdr:row>60</xdr:row>
      <xdr:rowOff>164592</xdr:rowOff>
    </xdr:to>
    <xdr:cxnSp macro="">
      <xdr:nvCxnSpPr>
        <xdr:cNvPr id="554" name="直線コネクタ 553">
          <a:extLst>
            <a:ext uri="{FF2B5EF4-FFF2-40B4-BE49-F238E27FC236}">
              <a16:creationId xmlns:a16="http://schemas.microsoft.com/office/drawing/2014/main" id="{A157C45F-0A90-4921-A9F3-FC84B3FA5CDD}"/>
            </a:ext>
          </a:extLst>
        </xdr:cNvPr>
        <xdr:cNvCxnSpPr/>
      </xdr:nvCxnSpPr>
      <xdr:spPr>
        <a:xfrm>
          <a:off x="12344400" y="9845802"/>
          <a:ext cx="8001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47498</xdr:rowOff>
    </xdr:from>
    <xdr:to>
      <xdr:col>67</xdr:col>
      <xdr:colOff>101600</xdr:colOff>
      <xdr:row>60</xdr:row>
      <xdr:rowOff>149098</xdr:rowOff>
    </xdr:to>
    <xdr:sp macro="" textlink="">
      <xdr:nvSpPr>
        <xdr:cNvPr id="555" name="楕円 554">
          <a:extLst>
            <a:ext uri="{FF2B5EF4-FFF2-40B4-BE49-F238E27FC236}">
              <a16:creationId xmlns:a16="http://schemas.microsoft.com/office/drawing/2014/main" id="{758DC95A-B99C-49FB-A8A1-9665D07C4434}"/>
            </a:ext>
          </a:extLst>
        </xdr:cNvPr>
        <xdr:cNvSpPr/>
      </xdr:nvSpPr>
      <xdr:spPr>
        <a:xfrm>
          <a:off x="11487150" y="97661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98298</xdr:rowOff>
    </xdr:from>
    <xdr:to>
      <xdr:col>71</xdr:col>
      <xdr:colOff>177800</xdr:colOff>
      <xdr:row>60</xdr:row>
      <xdr:rowOff>130302</xdr:rowOff>
    </xdr:to>
    <xdr:cxnSp macro="">
      <xdr:nvCxnSpPr>
        <xdr:cNvPr id="556" name="直線コネクタ 555">
          <a:extLst>
            <a:ext uri="{FF2B5EF4-FFF2-40B4-BE49-F238E27FC236}">
              <a16:creationId xmlns:a16="http://schemas.microsoft.com/office/drawing/2014/main" id="{2DD9ECDE-D31C-4F63-B117-0494D3CD621B}"/>
            </a:ext>
          </a:extLst>
        </xdr:cNvPr>
        <xdr:cNvCxnSpPr/>
      </xdr:nvCxnSpPr>
      <xdr:spPr>
        <a:xfrm>
          <a:off x="11534775" y="9813798"/>
          <a:ext cx="809625"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06F0F33F-E4A8-4754-A7D8-CA7228F97121}"/>
            </a:ext>
          </a:extLst>
        </xdr:cNvPr>
        <xdr:cNvSpPr txBox="1"/>
      </xdr:nvSpPr>
      <xdr:spPr>
        <a:xfrm>
          <a:off x="13745219" y="937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a:extLst>
            <a:ext uri="{FF2B5EF4-FFF2-40B4-BE49-F238E27FC236}">
              <a16:creationId xmlns:a16="http://schemas.microsoft.com/office/drawing/2014/main" id="{938D1AFA-4C82-45A7-A9EE-37E46BD994AF}"/>
            </a:ext>
          </a:extLst>
        </xdr:cNvPr>
        <xdr:cNvSpPr txBox="1"/>
      </xdr:nvSpPr>
      <xdr:spPr>
        <a:xfrm>
          <a:off x="12964169" y="935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a:extLst>
            <a:ext uri="{FF2B5EF4-FFF2-40B4-BE49-F238E27FC236}">
              <a16:creationId xmlns:a16="http://schemas.microsoft.com/office/drawing/2014/main" id="{C26F70AC-D8DB-46D1-8B38-8805BC685E7E}"/>
            </a:ext>
          </a:extLst>
        </xdr:cNvPr>
        <xdr:cNvSpPr txBox="1"/>
      </xdr:nvSpPr>
      <xdr:spPr>
        <a:xfrm>
          <a:off x="12164069" y="935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a:extLst>
            <a:ext uri="{FF2B5EF4-FFF2-40B4-BE49-F238E27FC236}">
              <a16:creationId xmlns:a16="http://schemas.microsoft.com/office/drawing/2014/main" id="{BA8C002B-219B-4ED0-B057-E22B463FCB5F}"/>
            </a:ext>
          </a:extLst>
        </xdr:cNvPr>
        <xdr:cNvSpPr txBox="1"/>
      </xdr:nvSpPr>
      <xdr:spPr>
        <a:xfrm>
          <a:off x="11354444" y="9336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67073</xdr:rowOff>
    </xdr:from>
    <xdr:ext cx="405111" cy="259045"/>
    <xdr:sp macro="" textlink="">
      <xdr:nvSpPr>
        <xdr:cNvPr id="561" name="n_1mainValue【学校施設】&#10;有形固定資産減価償却率">
          <a:extLst>
            <a:ext uri="{FF2B5EF4-FFF2-40B4-BE49-F238E27FC236}">
              <a16:creationId xmlns:a16="http://schemas.microsoft.com/office/drawing/2014/main" id="{443C2720-5A5F-4E55-A6C9-6239F053A2B6}"/>
            </a:ext>
          </a:extLst>
        </xdr:cNvPr>
        <xdr:cNvSpPr txBox="1"/>
      </xdr:nvSpPr>
      <xdr:spPr>
        <a:xfrm>
          <a:off x="13745219" y="994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35069</xdr:rowOff>
    </xdr:from>
    <xdr:ext cx="405111" cy="259045"/>
    <xdr:sp macro="" textlink="">
      <xdr:nvSpPr>
        <xdr:cNvPr id="562" name="n_2mainValue【学校施設】&#10;有形固定資産減価償却率">
          <a:extLst>
            <a:ext uri="{FF2B5EF4-FFF2-40B4-BE49-F238E27FC236}">
              <a16:creationId xmlns:a16="http://schemas.microsoft.com/office/drawing/2014/main" id="{182953D7-BDB5-4ED2-85CC-0364CD5F0264}"/>
            </a:ext>
          </a:extLst>
        </xdr:cNvPr>
        <xdr:cNvSpPr txBox="1"/>
      </xdr:nvSpPr>
      <xdr:spPr>
        <a:xfrm>
          <a:off x="12964169" y="9912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779</xdr:rowOff>
    </xdr:from>
    <xdr:ext cx="405111" cy="259045"/>
    <xdr:sp macro="" textlink="">
      <xdr:nvSpPr>
        <xdr:cNvPr id="563" name="n_3mainValue【学校施設】&#10;有形固定資産減価償却率">
          <a:extLst>
            <a:ext uri="{FF2B5EF4-FFF2-40B4-BE49-F238E27FC236}">
              <a16:creationId xmlns:a16="http://schemas.microsoft.com/office/drawing/2014/main" id="{3605EFDA-BD7E-4AC3-83DC-D00E9CF2DDEC}"/>
            </a:ext>
          </a:extLst>
        </xdr:cNvPr>
        <xdr:cNvSpPr txBox="1"/>
      </xdr:nvSpPr>
      <xdr:spPr>
        <a:xfrm>
          <a:off x="12164069" y="9878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140225</xdr:rowOff>
    </xdr:from>
    <xdr:ext cx="405111" cy="259045"/>
    <xdr:sp macro="" textlink="">
      <xdr:nvSpPr>
        <xdr:cNvPr id="564" name="n_4mainValue【学校施設】&#10;有形固定資産減価償却率">
          <a:extLst>
            <a:ext uri="{FF2B5EF4-FFF2-40B4-BE49-F238E27FC236}">
              <a16:creationId xmlns:a16="http://schemas.microsoft.com/office/drawing/2014/main" id="{E23B4746-D966-49F6-BBA0-C0B73CFF423B}"/>
            </a:ext>
          </a:extLst>
        </xdr:cNvPr>
        <xdr:cNvSpPr txBox="1"/>
      </xdr:nvSpPr>
      <xdr:spPr>
        <a:xfrm>
          <a:off x="11354444" y="9858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75933D8-1900-45C2-8F79-BF92EFC2CCA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CE24377F-20A5-4CD7-A076-CA656F17ACEB}"/>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C54A827A-AAD6-4F61-90D0-CB1930F166BA}"/>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8D41060C-C5F7-4320-B2CB-F7AA45521B32}"/>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EB51FF1A-E757-4048-B280-D4363CEBD48C}"/>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6BBBFBB4-66C2-490B-8E08-6B857BD8ACC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1470D793-5F87-47B9-9D52-869A4C897C2F}"/>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EC504507-41B7-47B4-BAB4-5DE818991303}"/>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D75C8C57-8327-4C78-A356-4466AA84D2C4}"/>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7E15DB5E-FF8F-4658-BA41-E8C1E652BEC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F627D52D-FA2A-4507-AA33-4D1B2C0BBABB}"/>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9B8954D-B8ED-42C1-9789-171AE9376B5B}"/>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6C087A96-14D1-4BC4-AA62-3CB463F63249}"/>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4DD48BBB-1779-48FC-890C-458764666AD6}"/>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E35BFAE0-9A03-4112-BD6E-9FD4398B0162}"/>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6BD1F1E9-3D1F-487E-82F8-4281A2CADE1A}"/>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D3EF7CEE-38B2-4C3A-A6CE-E2B581F21E54}"/>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47882F72-6EA7-4680-ABAC-FDF2C1D4AAFE}"/>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44F10E69-3D83-46D3-9AAC-FB0EC55A2D7B}"/>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5B4728B8-2634-4CD1-9D22-2E875F4C500E}"/>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DC2AFC6D-8B67-4DD4-88AA-68E6E030568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96C729B3-AD2D-4B37-B798-36713656EC2F}"/>
            </a:ext>
          </a:extLst>
        </xdr:cNvPr>
        <xdr:cNvSpPr txBox="1"/>
      </xdr:nvSpPr>
      <xdr:spPr>
        <a:xfrm>
          <a:off x="15985051" y="8503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23E9108E-B3F5-47EC-8A2A-E31E8E69E3A1}"/>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9F9E400F-7285-44A6-98EC-EABF969260D3}"/>
            </a:ext>
          </a:extLst>
        </xdr:cNvPr>
        <xdr:cNvCxnSpPr/>
      </xdr:nvCxnSpPr>
      <xdr:spPr>
        <a:xfrm flipV="1">
          <a:off x="19954239" y="9115298"/>
          <a:ext cx="0" cy="1188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50E9D86C-A424-454C-B750-EF05460A67D3}"/>
            </a:ext>
          </a:extLst>
        </xdr:cNvPr>
        <xdr:cNvSpPr txBox="1"/>
      </xdr:nvSpPr>
      <xdr:spPr>
        <a:xfrm>
          <a:off x="19992975" y="1030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5D28F907-D841-4C24-BD37-A575DA2569DE}"/>
            </a:ext>
          </a:extLst>
        </xdr:cNvPr>
        <xdr:cNvCxnSpPr/>
      </xdr:nvCxnSpPr>
      <xdr:spPr>
        <a:xfrm>
          <a:off x="19878675" y="103037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AEC549E6-DD39-49D3-972C-0EF7BB583048}"/>
            </a:ext>
          </a:extLst>
        </xdr:cNvPr>
        <xdr:cNvSpPr txBox="1"/>
      </xdr:nvSpPr>
      <xdr:spPr>
        <a:xfrm>
          <a:off x="19992975" y="890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DAE61DD9-A4D0-47F5-BED0-93DD645217F3}"/>
            </a:ext>
          </a:extLst>
        </xdr:cNvPr>
        <xdr:cNvCxnSpPr/>
      </xdr:nvCxnSpPr>
      <xdr:spPr>
        <a:xfrm>
          <a:off x="19878675" y="91152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CE0AB0A5-458D-43F2-AF21-416BAAC6C3EC}"/>
            </a:ext>
          </a:extLst>
        </xdr:cNvPr>
        <xdr:cNvSpPr txBox="1"/>
      </xdr:nvSpPr>
      <xdr:spPr>
        <a:xfrm>
          <a:off x="19992975" y="9983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B93148A0-AA06-4CEB-953D-EEE121DB5D30}"/>
            </a:ext>
          </a:extLst>
        </xdr:cNvPr>
        <xdr:cNvSpPr/>
      </xdr:nvSpPr>
      <xdr:spPr>
        <a:xfrm>
          <a:off x="19897725" y="101223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337FBF33-363F-40FD-A865-AF0A4406757B}"/>
            </a:ext>
          </a:extLst>
        </xdr:cNvPr>
        <xdr:cNvSpPr/>
      </xdr:nvSpPr>
      <xdr:spPr>
        <a:xfrm>
          <a:off x="19154775" y="101232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E401B49E-C53A-4EA3-8BAD-842D947D0BB9}"/>
            </a:ext>
          </a:extLst>
        </xdr:cNvPr>
        <xdr:cNvSpPr/>
      </xdr:nvSpPr>
      <xdr:spPr>
        <a:xfrm>
          <a:off x="18345150" y="101229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80BCBF4E-B77E-409B-BF1A-A3582D88D8C3}"/>
            </a:ext>
          </a:extLst>
        </xdr:cNvPr>
        <xdr:cNvSpPr/>
      </xdr:nvSpPr>
      <xdr:spPr>
        <a:xfrm>
          <a:off x="17554575" y="101260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58289172-DE53-4A3A-8900-61509FEBD4D1}"/>
            </a:ext>
          </a:extLst>
        </xdr:cNvPr>
        <xdr:cNvSpPr/>
      </xdr:nvSpPr>
      <xdr:spPr>
        <a:xfrm>
          <a:off x="16754475" y="101253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964D21B-67A1-4CF3-8C55-8B647149444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508183FF-29D6-4B69-9F19-F4D384A43833}"/>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DEFD5D6-57F0-41D4-8C02-9CCCF1733A83}"/>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705EFA2-A474-4BB7-8DC3-7E7E48E9C63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07E3E26-A022-44D7-ACBB-3CC8863B1B8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110363</xdr:rowOff>
    </xdr:from>
    <xdr:to>
      <xdr:col>116</xdr:col>
      <xdr:colOff>114300</xdr:colOff>
      <xdr:row>63</xdr:row>
      <xdr:rowOff>40513</xdr:rowOff>
    </xdr:to>
    <xdr:sp macro="" textlink="">
      <xdr:nvSpPr>
        <xdr:cNvPr id="604" name="楕円 603">
          <a:extLst>
            <a:ext uri="{FF2B5EF4-FFF2-40B4-BE49-F238E27FC236}">
              <a16:creationId xmlns:a16="http://schemas.microsoft.com/office/drawing/2014/main" id="{2B1EB720-6782-417E-AF58-5A9DCD531038}"/>
            </a:ext>
          </a:extLst>
        </xdr:cNvPr>
        <xdr:cNvSpPr/>
      </xdr:nvSpPr>
      <xdr:spPr>
        <a:xfrm>
          <a:off x="19897725" y="101465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a:extLst>
            <a:ext uri="{FF2B5EF4-FFF2-40B4-BE49-F238E27FC236}">
              <a16:creationId xmlns:a16="http://schemas.microsoft.com/office/drawing/2014/main" id="{D22C95A4-3B48-440F-A364-19360EFC4C39}"/>
            </a:ext>
          </a:extLst>
        </xdr:cNvPr>
        <xdr:cNvSpPr txBox="1"/>
      </xdr:nvSpPr>
      <xdr:spPr>
        <a:xfrm>
          <a:off x="19992975" y="1010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111696</xdr:rowOff>
    </xdr:from>
    <xdr:to>
      <xdr:col>112</xdr:col>
      <xdr:colOff>38100</xdr:colOff>
      <xdr:row>63</xdr:row>
      <xdr:rowOff>41846</xdr:rowOff>
    </xdr:to>
    <xdr:sp macro="" textlink="">
      <xdr:nvSpPr>
        <xdr:cNvPr id="606" name="楕円 605">
          <a:extLst>
            <a:ext uri="{FF2B5EF4-FFF2-40B4-BE49-F238E27FC236}">
              <a16:creationId xmlns:a16="http://schemas.microsoft.com/office/drawing/2014/main" id="{BCB30635-443C-4A26-8AA4-66B2813C69C8}"/>
            </a:ext>
          </a:extLst>
        </xdr:cNvPr>
        <xdr:cNvSpPr/>
      </xdr:nvSpPr>
      <xdr:spPr>
        <a:xfrm>
          <a:off x="19154775" y="101510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161163</xdr:rowOff>
    </xdr:from>
    <xdr:to>
      <xdr:col>116</xdr:col>
      <xdr:colOff>63500</xdr:colOff>
      <xdr:row>62</xdr:row>
      <xdr:rowOff>162496</xdr:rowOff>
    </xdr:to>
    <xdr:cxnSp macro="">
      <xdr:nvCxnSpPr>
        <xdr:cNvPr id="607" name="直線コネクタ 606">
          <a:extLst>
            <a:ext uri="{FF2B5EF4-FFF2-40B4-BE49-F238E27FC236}">
              <a16:creationId xmlns:a16="http://schemas.microsoft.com/office/drawing/2014/main" id="{B8EA2C41-DF8F-4FA4-83D9-9E3725809190}"/>
            </a:ext>
          </a:extLst>
        </xdr:cNvPr>
        <xdr:cNvCxnSpPr/>
      </xdr:nvCxnSpPr>
      <xdr:spPr>
        <a:xfrm flipV="1">
          <a:off x="19202400" y="1020368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112649</xdr:rowOff>
    </xdr:from>
    <xdr:to>
      <xdr:col>107</xdr:col>
      <xdr:colOff>101600</xdr:colOff>
      <xdr:row>63</xdr:row>
      <xdr:rowOff>42799</xdr:rowOff>
    </xdr:to>
    <xdr:sp macro="" textlink="">
      <xdr:nvSpPr>
        <xdr:cNvPr id="608" name="楕円 607">
          <a:extLst>
            <a:ext uri="{FF2B5EF4-FFF2-40B4-BE49-F238E27FC236}">
              <a16:creationId xmlns:a16="http://schemas.microsoft.com/office/drawing/2014/main" id="{CDF1907C-A64B-4DDA-9B16-AB599F427AC5}"/>
            </a:ext>
          </a:extLst>
        </xdr:cNvPr>
        <xdr:cNvSpPr/>
      </xdr:nvSpPr>
      <xdr:spPr>
        <a:xfrm>
          <a:off x="18345150" y="101519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162496</xdr:rowOff>
    </xdr:from>
    <xdr:to>
      <xdr:col>111</xdr:col>
      <xdr:colOff>177800</xdr:colOff>
      <xdr:row>62</xdr:row>
      <xdr:rowOff>163449</xdr:rowOff>
    </xdr:to>
    <xdr:cxnSp macro="">
      <xdr:nvCxnSpPr>
        <xdr:cNvPr id="609" name="直線コネクタ 608">
          <a:extLst>
            <a:ext uri="{FF2B5EF4-FFF2-40B4-BE49-F238E27FC236}">
              <a16:creationId xmlns:a16="http://schemas.microsoft.com/office/drawing/2014/main" id="{38612DF7-1EDD-4618-AD4A-5C8D148F425E}"/>
            </a:ext>
          </a:extLst>
        </xdr:cNvPr>
        <xdr:cNvCxnSpPr/>
      </xdr:nvCxnSpPr>
      <xdr:spPr>
        <a:xfrm flipV="1">
          <a:off x="18392775" y="10198671"/>
          <a:ext cx="809625"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114364</xdr:rowOff>
    </xdr:from>
    <xdr:to>
      <xdr:col>102</xdr:col>
      <xdr:colOff>165100</xdr:colOff>
      <xdr:row>63</xdr:row>
      <xdr:rowOff>44514</xdr:rowOff>
    </xdr:to>
    <xdr:sp macro="" textlink="">
      <xdr:nvSpPr>
        <xdr:cNvPr id="610" name="楕円 609">
          <a:extLst>
            <a:ext uri="{FF2B5EF4-FFF2-40B4-BE49-F238E27FC236}">
              <a16:creationId xmlns:a16="http://schemas.microsoft.com/office/drawing/2014/main" id="{BB4B4442-E4E7-404D-98C0-7C7F973A4DFE}"/>
            </a:ext>
          </a:extLst>
        </xdr:cNvPr>
        <xdr:cNvSpPr/>
      </xdr:nvSpPr>
      <xdr:spPr>
        <a:xfrm>
          <a:off x="17554575" y="101537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163449</xdr:rowOff>
    </xdr:from>
    <xdr:to>
      <xdr:col>107</xdr:col>
      <xdr:colOff>50800</xdr:colOff>
      <xdr:row>62</xdr:row>
      <xdr:rowOff>165164</xdr:rowOff>
    </xdr:to>
    <xdr:cxnSp macro="">
      <xdr:nvCxnSpPr>
        <xdr:cNvPr id="611" name="直線コネクタ 610">
          <a:extLst>
            <a:ext uri="{FF2B5EF4-FFF2-40B4-BE49-F238E27FC236}">
              <a16:creationId xmlns:a16="http://schemas.microsoft.com/office/drawing/2014/main" id="{A8D57CDC-42B1-420A-88DB-B7639313AA19}"/>
            </a:ext>
          </a:extLst>
        </xdr:cNvPr>
        <xdr:cNvCxnSpPr/>
      </xdr:nvCxnSpPr>
      <xdr:spPr>
        <a:xfrm flipV="1">
          <a:off x="17602200" y="10199624"/>
          <a:ext cx="790575"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116269</xdr:rowOff>
    </xdr:from>
    <xdr:to>
      <xdr:col>98</xdr:col>
      <xdr:colOff>38100</xdr:colOff>
      <xdr:row>63</xdr:row>
      <xdr:rowOff>46419</xdr:rowOff>
    </xdr:to>
    <xdr:sp macro="" textlink="">
      <xdr:nvSpPr>
        <xdr:cNvPr id="612" name="楕円 611">
          <a:extLst>
            <a:ext uri="{FF2B5EF4-FFF2-40B4-BE49-F238E27FC236}">
              <a16:creationId xmlns:a16="http://schemas.microsoft.com/office/drawing/2014/main" id="{D9093E2B-D072-4B85-9CEA-99E5012421E4}"/>
            </a:ext>
          </a:extLst>
        </xdr:cNvPr>
        <xdr:cNvSpPr/>
      </xdr:nvSpPr>
      <xdr:spPr>
        <a:xfrm>
          <a:off x="16754475" y="101556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165164</xdr:rowOff>
    </xdr:from>
    <xdr:to>
      <xdr:col>102</xdr:col>
      <xdr:colOff>114300</xdr:colOff>
      <xdr:row>62</xdr:row>
      <xdr:rowOff>167069</xdr:rowOff>
    </xdr:to>
    <xdr:cxnSp macro="">
      <xdr:nvCxnSpPr>
        <xdr:cNvPr id="613" name="直線コネクタ 612">
          <a:extLst>
            <a:ext uri="{FF2B5EF4-FFF2-40B4-BE49-F238E27FC236}">
              <a16:creationId xmlns:a16="http://schemas.microsoft.com/office/drawing/2014/main" id="{34B91388-54F1-4C76-BB7F-92E60B4F2609}"/>
            </a:ext>
          </a:extLst>
        </xdr:cNvPr>
        <xdr:cNvCxnSpPr/>
      </xdr:nvCxnSpPr>
      <xdr:spPr>
        <a:xfrm flipV="1">
          <a:off x="16802100" y="10201339"/>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2DFB5745-1162-48B4-8977-5F6D435432C8}"/>
            </a:ext>
          </a:extLst>
        </xdr:cNvPr>
        <xdr:cNvSpPr txBox="1"/>
      </xdr:nvSpPr>
      <xdr:spPr>
        <a:xfrm>
          <a:off x="18983402" y="990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45BF087E-315C-4932-8B0E-DEAC5F65034F}"/>
            </a:ext>
          </a:extLst>
        </xdr:cNvPr>
        <xdr:cNvSpPr txBox="1"/>
      </xdr:nvSpPr>
      <xdr:spPr>
        <a:xfrm>
          <a:off x="18183302" y="990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4DE69D0B-CD75-4C35-82F1-CCD1F2EEC887}"/>
            </a:ext>
          </a:extLst>
        </xdr:cNvPr>
        <xdr:cNvSpPr txBox="1"/>
      </xdr:nvSpPr>
      <xdr:spPr>
        <a:xfrm>
          <a:off x="17383202" y="990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ECC0BB47-AC67-4E0B-AEFF-5C24F3F39A56}"/>
            </a:ext>
          </a:extLst>
        </xdr:cNvPr>
        <xdr:cNvSpPr txBox="1"/>
      </xdr:nvSpPr>
      <xdr:spPr>
        <a:xfrm>
          <a:off x="16592627" y="991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32973</xdr:rowOff>
    </xdr:from>
    <xdr:ext cx="469744" cy="259045"/>
    <xdr:sp macro="" textlink="">
      <xdr:nvSpPr>
        <xdr:cNvPr id="618" name="n_1mainValue【学校施設】&#10;一人当たり面積">
          <a:extLst>
            <a:ext uri="{FF2B5EF4-FFF2-40B4-BE49-F238E27FC236}">
              <a16:creationId xmlns:a16="http://schemas.microsoft.com/office/drawing/2014/main" id="{A4E289E5-4FF5-4DDD-B40B-8EA2CEFAC83E}"/>
            </a:ext>
          </a:extLst>
        </xdr:cNvPr>
        <xdr:cNvSpPr txBox="1"/>
      </xdr:nvSpPr>
      <xdr:spPr>
        <a:xfrm>
          <a:off x="18983402" y="1023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33926</xdr:rowOff>
    </xdr:from>
    <xdr:ext cx="469744" cy="259045"/>
    <xdr:sp macro="" textlink="">
      <xdr:nvSpPr>
        <xdr:cNvPr id="619" name="n_2mainValue【学校施設】&#10;一人当たり面積">
          <a:extLst>
            <a:ext uri="{FF2B5EF4-FFF2-40B4-BE49-F238E27FC236}">
              <a16:creationId xmlns:a16="http://schemas.microsoft.com/office/drawing/2014/main" id="{1A1BAC37-79DB-4CBA-AC4C-310DF4D2E4AC}"/>
            </a:ext>
          </a:extLst>
        </xdr:cNvPr>
        <xdr:cNvSpPr txBox="1"/>
      </xdr:nvSpPr>
      <xdr:spPr>
        <a:xfrm>
          <a:off x="18183302" y="1023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35641</xdr:rowOff>
    </xdr:from>
    <xdr:ext cx="469744" cy="259045"/>
    <xdr:sp macro="" textlink="">
      <xdr:nvSpPr>
        <xdr:cNvPr id="620" name="n_3mainValue【学校施設】&#10;一人当たり面積">
          <a:extLst>
            <a:ext uri="{FF2B5EF4-FFF2-40B4-BE49-F238E27FC236}">
              <a16:creationId xmlns:a16="http://schemas.microsoft.com/office/drawing/2014/main" id="{2BB5BEEB-9D89-4E3A-B344-C7F3E7CA6567}"/>
            </a:ext>
          </a:extLst>
        </xdr:cNvPr>
        <xdr:cNvSpPr txBox="1"/>
      </xdr:nvSpPr>
      <xdr:spPr>
        <a:xfrm>
          <a:off x="17383202" y="1023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37546</xdr:rowOff>
    </xdr:from>
    <xdr:ext cx="469744" cy="259045"/>
    <xdr:sp macro="" textlink="">
      <xdr:nvSpPr>
        <xdr:cNvPr id="621" name="n_4mainValue【学校施設】&#10;一人当たり面積">
          <a:extLst>
            <a:ext uri="{FF2B5EF4-FFF2-40B4-BE49-F238E27FC236}">
              <a16:creationId xmlns:a16="http://schemas.microsoft.com/office/drawing/2014/main" id="{121C20AB-E766-40B9-B738-113FC44CB384}"/>
            </a:ext>
          </a:extLst>
        </xdr:cNvPr>
        <xdr:cNvSpPr txBox="1"/>
      </xdr:nvSpPr>
      <xdr:spPr>
        <a:xfrm>
          <a:off x="16592627" y="1023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F26D262F-615F-4783-A8CD-8AD43FFD45C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147BC153-0042-4F24-9335-240063E93ECF}"/>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4095FE28-4A3B-4FCB-B25F-6038A3A1432D}"/>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F06A8A48-BCDF-4E2F-B73D-634BEFB94C86}"/>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8020A68B-4F29-4810-9BC6-EBA46091C88D}"/>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EBA9149C-55F1-424B-A96D-B6F98CB268F5}"/>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37AFAD2D-5006-4581-998A-0D84D1143390}"/>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B3BA1266-47B4-4F06-9B86-E5469D39E397}"/>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EA6152BD-50E6-4092-9B43-162AB00E1A72}"/>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7FD7F73C-9660-4C89-8278-8DB85285409D}"/>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77D710B6-F61A-42DC-8A76-3030E9E970FA}"/>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58164440-A94D-4988-B761-309C84804AF8}"/>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E092C58A-4AD2-4AA1-891F-FCAA1EEB8CAD}"/>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3EF1E9CA-BA8D-4431-8383-3885D1EAD1D9}"/>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97BED82F-54E6-4125-A62D-53FF0EEAA12B}"/>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C7B61A3B-8A96-4AE3-81BF-83D00D0EE944}"/>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43D2B5BE-35F1-44C2-8250-F0BF33E4D870}"/>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B316D9F7-ECD2-41DE-B7C5-DB8D45180A37}"/>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C298E89A-7736-46CE-B97E-70BA0EC58740}"/>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EDAADD13-A5C9-4ABB-B0D7-DC38B6C5CAF1}"/>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D55A4C85-3A21-44CA-A598-A51F665D6677}"/>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49EF0510-9AB4-476B-A393-EF4AA1F56CF4}"/>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930C9EF6-C960-4B43-8153-33F345198382}"/>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BA42F52-8288-4001-9342-3472C3B38FD5}"/>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A0A4CBA0-F249-41C4-9E9C-01C97738DA4D}"/>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D4F34EF8-18EF-43CA-A221-55CD07A3C249}"/>
            </a:ext>
          </a:extLst>
        </xdr:cNvPr>
        <xdr:cNvCxnSpPr/>
      </xdr:nvCxnSpPr>
      <xdr:spPr>
        <a:xfrm flipV="1">
          <a:off x="14696439" y="12583069"/>
          <a:ext cx="0" cy="1501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51FBCBB3-08A2-4587-87B9-C3E31DCC4541}"/>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239C053B-32D9-4575-9EB3-C816C7AEF04F}"/>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D968FB00-4C6C-4EFD-A0D7-EFD0E244E7C4}"/>
            </a:ext>
          </a:extLst>
        </xdr:cNvPr>
        <xdr:cNvSpPr txBox="1"/>
      </xdr:nvSpPr>
      <xdr:spPr>
        <a:xfrm>
          <a:off x="14735175" y="123709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70955BD0-6546-4287-A245-17580BA593B1}"/>
            </a:ext>
          </a:extLst>
        </xdr:cNvPr>
        <xdr:cNvCxnSpPr/>
      </xdr:nvCxnSpPr>
      <xdr:spPr>
        <a:xfrm>
          <a:off x="14611350" y="125830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id="{5AE20E95-4683-4F47-9CD2-7B756AD17AA6}"/>
            </a:ext>
          </a:extLst>
        </xdr:cNvPr>
        <xdr:cNvSpPr txBox="1"/>
      </xdr:nvSpPr>
      <xdr:spPr>
        <a:xfrm>
          <a:off x="14735175" y="13170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3BD3F1E2-9650-4FE4-8900-14FFC71A5659}"/>
            </a:ext>
          </a:extLst>
        </xdr:cNvPr>
        <xdr:cNvSpPr/>
      </xdr:nvSpPr>
      <xdr:spPr>
        <a:xfrm>
          <a:off x="14649450" y="1330606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D12B6B61-5EFF-4569-B143-3CC0E9005D09}"/>
            </a:ext>
          </a:extLst>
        </xdr:cNvPr>
        <xdr:cNvSpPr/>
      </xdr:nvSpPr>
      <xdr:spPr>
        <a:xfrm>
          <a:off x="13887450" y="13325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128FB4C1-AD12-4CB1-9140-26B836031D64}"/>
            </a:ext>
          </a:extLst>
        </xdr:cNvPr>
        <xdr:cNvSpPr/>
      </xdr:nvSpPr>
      <xdr:spPr>
        <a:xfrm>
          <a:off x="13096875" y="133615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2734AE9F-ED43-4A2E-94DB-609EADE8A152}"/>
            </a:ext>
          </a:extLst>
        </xdr:cNvPr>
        <xdr:cNvSpPr/>
      </xdr:nvSpPr>
      <xdr:spPr>
        <a:xfrm>
          <a:off x="12296775" y="133533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09738849-287E-4C91-9C7F-D47D50E487F1}"/>
            </a:ext>
          </a:extLst>
        </xdr:cNvPr>
        <xdr:cNvSpPr/>
      </xdr:nvSpPr>
      <xdr:spPr>
        <a:xfrm>
          <a:off x="11487150" y="133436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DBE9D54-6DE8-4BB4-AF94-EA400774552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7B7A0B9E-E61C-488C-932E-02AE7DACCAA0}"/>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9F9E9B2-C06B-41DD-A543-58DC5F0D16F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331EA05-F3CC-445F-B57C-BC6195DAE340}"/>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0206654-17EC-4609-A2E6-D7A4596B0710}"/>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60779</xdr:rowOff>
    </xdr:from>
    <xdr:to>
      <xdr:col>85</xdr:col>
      <xdr:colOff>177800</xdr:colOff>
      <xdr:row>85</xdr:row>
      <xdr:rowOff>162379</xdr:rowOff>
    </xdr:to>
    <xdr:sp macro="" textlink="">
      <xdr:nvSpPr>
        <xdr:cNvPr id="663" name="楕円 662">
          <a:extLst>
            <a:ext uri="{FF2B5EF4-FFF2-40B4-BE49-F238E27FC236}">
              <a16:creationId xmlns:a16="http://schemas.microsoft.com/office/drawing/2014/main" id="{EF0D6A00-5BAE-4785-9331-3E374CC4B44C}"/>
            </a:ext>
          </a:extLst>
        </xdr:cNvPr>
        <xdr:cNvSpPr/>
      </xdr:nvSpPr>
      <xdr:spPr>
        <a:xfrm>
          <a:off x="14649450" y="138275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39206</xdr:rowOff>
    </xdr:from>
    <xdr:ext cx="405111" cy="259045"/>
    <xdr:sp macro="" textlink="">
      <xdr:nvSpPr>
        <xdr:cNvPr id="664" name="【児童館】&#10;有形固定資産減価償却率該当値テキスト">
          <a:extLst>
            <a:ext uri="{FF2B5EF4-FFF2-40B4-BE49-F238E27FC236}">
              <a16:creationId xmlns:a16="http://schemas.microsoft.com/office/drawing/2014/main" id="{6405BF35-931E-4FB7-9076-12910CA68E47}"/>
            </a:ext>
          </a:extLst>
        </xdr:cNvPr>
        <xdr:cNvSpPr txBox="1"/>
      </xdr:nvSpPr>
      <xdr:spPr>
        <a:xfrm>
          <a:off x="14735175" y="1380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28121</xdr:rowOff>
    </xdr:from>
    <xdr:to>
      <xdr:col>81</xdr:col>
      <xdr:colOff>101600</xdr:colOff>
      <xdr:row>85</xdr:row>
      <xdr:rowOff>129721</xdr:rowOff>
    </xdr:to>
    <xdr:sp macro="" textlink="">
      <xdr:nvSpPr>
        <xdr:cNvPr id="665" name="楕円 664">
          <a:extLst>
            <a:ext uri="{FF2B5EF4-FFF2-40B4-BE49-F238E27FC236}">
              <a16:creationId xmlns:a16="http://schemas.microsoft.com/office/drawing/2014/main" id="{74ADEF00-A927-4799-80C6-1D06DD882720}"/>
            </a:ext>
          </a:extLst>
        </xdr:cNvPr>
        <xdr:cNvSpPr/>
      </xdr:nvSpPr>
      <xdr:spPr>
        <a:xfrm>
          <a:off x="13887450" y="137949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78921</xdr:rowOff>
    </xdr:from>
    <xdr:to>
      <xdr:col>85</xdr:col>
      <xdr:colOff>127000</xdr:colOff>
      <xdr:row>85</xdr:row>
      <xdr:rowOff>111579</xdr:rowOff>
    </xdr:to>
    <xdr:cxnSp macro="">
      <xdr:nvCxnSpPr>
        <xdr:cNvPr id="666" name="直線コネクタ 665">
          <a:extLst>
            <a:ext uri="{FF2B5EF4-FFF2-40B4-BE49-F238E27FC236}">
              <a16:creationId xmlns:a16="http://schemas.microsoft.com/office/drawing/2014/main" id="{4379B5B6-98FF-45D8-9859-85A008246FC0}"/>
            </a:ext>
          </a:extLst>
        </xdr:cNvPr>
        <xdr:cNvCxnSpPr/>
      </xdr:nvCxnSpPr>
      <xdr:spPr>
        <a:xfrm>
          <a:off x="13935075" y="13842546"/>
          <a:ext cx="762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166914</xdr:rowOff>
    </xdr:from>
    <xdr:to>
      <xdr:col>76</xdr:col>
      <xdr:colOff>165100</xdr:colOff>
      <xdr:row>85</xdr:row>
      <xdr:rowOff>97064</xdr:rowOff>
    </xdr:to>
    <xdr:sp macro="" textlink="">
      <xdr:nvSpPr>
        <xdr:cNvPr id="667" name="楕円 666">
          <a:extLst>
            <a:ext uri="{FF2B5EF4-FFF2-40B4-BE49-F238E27FC236}">
              <a16:creationId xmlns:a16="http://schemas.microsoft.com/office/drawing/2014/main" id="{CEC7866E-689A-4F16-9ABE-CB28EF4715BA}"/>
            </a:ext>
          </a:extLst>
        </xdr:cNvPr>
        <xdr:cNvSpPr/>
      </xdr:nvSpPr>
      <xdr:spPr>
        <a:xfrm>
          <a:off x="13096875" y="137654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46264</xdr:rowOff>
    </xdr:from>
    <xdr:to>
      <xdr:col>81</xdr:col>
      <xdr:colOff>50800</xdr:colOff>
      <xdr:row>85</xdr:row>
      <xdr:rowOff>78921</xdr:rowOff>
    </xdr:to>
    <xdr:cxnSp macro="">
      <xdr:nvCxnSpPr>
        <xdr:cNvPr id="668" name="直線コネクタ 667">
          <a:extLst>
            <a:ext uri="{FF2B5EF4-FFF2-40B4-BE49-F238E27FC236}">
              <a16:creationId xmlns:a16="http://schemas.microsoft.com/office/drawing/2014/main" id="{3AF552D4-307E-4BA3-9CDA-E65BF311D59C}"/>
            </a:ext>
          </a:extLst>
        </xdr:cNvPr>
        <xdr:cNvCxnSpPr/>
      </xdr:nvCxnSpPr>
      <xdr:spPr>
        <a:xfrm>
          <a:off x="13144500" y="13813064"/>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134257</xdr:rowOff>
    </xdr:from>
    <xdr:to>
      <xdr:col>72</xdr:col>
      <xdr:colOff>38100</xdr:colOff>
      <xdr:row>85</xdr:row>
      <xdr:rowOff>64407</xdr:rowOff>
    </xdr:to>
    <xdr:sp macro="" textlink="">
      <xdr:nvSpPr>
        <xdr:cNvPr id="669" name="楕円 668">
          <a:extLst>
            <a:ext uri="{FF2B5EF4-FFF2-40B4-BE49-F238E27FC236}">
              <a16:creationId xmlns:a16="http://schemas.microsoft.com/office/drawing/2014/main" id="{E779D515-3CCF-4FD4-BF19-E78DC0397774}"/>
            </a:ext>
          </a:extLst>
        </xdr:cNvPr>
        <xdr:cNvSpPr/>
      </xdr:nvSpPr>
      <xdr:spPr>
        <a:xfrm>
          <a:off x="12296775" y="137359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13607</xdr:rowOff>
    </xdr:from>
    <xdr:to>
      <xdr:col>76</xdr:col>
      <xdr:colOff>114300</xdr:colOff>
      <xdr:row>85</xdr:row>
      <xdr:rowOff>46264</xdr:rowOff>
    </xdr:to>
    <xdr:cxnSp macro="">
      <xdr:nvCxnSpPr>
        <xdr:cNvPr id="670" name="直線コネクタ 669">
          <a:extLst>
            <a:ext uri="{FF2B5EF4-FFF2-40B4-BE49-F238E27FC236}">
              <a16:creationId xmlns:a16="http://schemas.microsoft.com/office/drawing/2014/main" id="{7DFEEF93-1221-468C-925B-9C3738FEAEE7}"/>
            </a:ext>
          </a:extLst>
        </xdr:cNvPr>
        <xdr:cNvCxnSpPr/>
      </xdr:nvCxnSpPr>
      <xdr:spPr>
        <a:xfrm>
          <a:off x="12344400" y="13774057"/>
          <a:ext cx="8001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101600</xdr:rowOff>
    </xdr:from>
    <xdr:to>
      <xdr:col>67</xdr:col>
      <xdr:colOff>101600</xdr:colOff>
      <xdr:row>85</xdr:row>
      <xdr:rowOff>31750</xdr:rowOff>
    </xdr:to>
    <xdr:sp macro="" textlink="">
      <xdr:nvSpPr>
        <xdr:cNvPr id="671" name="楕円 670">
          <a:extLst>
            <a:ext uri="{FF2B5EF4-FFF2-40B4-BE49-F238E27FC236}">
              <a16:creationId xmlns:a16="http://schemas.microsoft.com/office/drawing/2014/main" id="{C1881AF9-7D66-4B0F-9DBC-C3A846415E73}"/>
            </a:ext>
          </a:extLst>
        </xdr:cNvPr>
        <xdr:cNvSpPr/>
      </xdr:nvSpPr>
      <xdr:spPr>
        <a:xfrm>
          <a:off x="11487150" y="1370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152400</xdr:rowOff>
    </xdr:from>
    <xdr:to>
      <xdr:col>71</xdr:col>
      <xdr:colOff>177800</xdr:colOff>
      <xdr:row>85</xdr:row>
      <xdr:rowOff>13607</xdr:rowOff>
    </xdr:to>
    <xdr:cxnSp macro="">
      <xdr:nvCxnSpPr>
        <xdr:cNvPr id="672" name="直線コネクタ 671">
          <a:extLst>
            <a:ext uri="{FF2B5EF4-FFF2-40B4-BE49-F238E27FC236}">
              <a16:creationId xmlns:a16="http://schemas.microsoft.com/office/drawing/2014/main" id="{14D21485-3EFA-457F-8793-1B2DADCFF03C}"/>
            </a:ext>
          </a:extLst>
        </xdr:cNvPr>
        <xdr:cNvCxnSpPr/>
      </xdr:nvCxnSpPr>
      <xdr:spPr>
        <a:xfrm>
          <a:off x="11534775" y="13754100"/>
          <a:ext cx="809625"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a:extLst>
            <a:ext uri="{FF2B5EF4-FFF2-40B4-BE49-F238E27FC236}">
              <a16:creationId xmlns:a16="http://schemas.microsoft.com/office/drawing/2014/main" id="{0ABDEB9F-436F-471D-9E50-ADF090A77B0D}"/>
            </a:ext>
          </a:extLst>
        </xdr:cNvPr>
        <xdr:cNvSpPr txBox="1"/>
      </xdr:nvSpPr>
      <xdr:spPr>
        <a:xfrm>
          <a:off x="13745219" y="1311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674" name="n_2aveValue【児童館】&#10;有形固定資産減価償却率">
          <a:extLst>
            <a:ext uri="{FF2B5EF4-FFF2-40B4-BE49-F238E27FC236}">
              <a16:creationId xmlns:a16="http://schemas.microsoft.com/office/drawing/2014/main" id="{542B23D1-D4AC-49CE-9B11-4FE73EA35E73}"/>
            </a:ext>
          </a:extLst>
        </xdr:cNvPr>
        <xdr:cNvSpPr txBox="1"/>
      </xdr:nvSpPr>
      <xdr:spPr>
        <a:xfrm>
          <a:off x="12964169" y="1314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5" name="n_3aveValue【児童館】&#10;有形固定資産減価償却率">
          <a:extLst>
            <a:ext uri="{FF2B5EF4-FFF2-40B4-BE49-F238E27FC236}">
              <a16:creationId xmlns:a16="http://schemas.microsoft.com/office/drawing/2014/main" id="{8C4574A4-15A6-4A7A-934B-382779ED8AEE}"/>
            </a:ext>
          </a:extLst>
        </xdr:cNvPr>
        <xdr:cNvSpPr txBox="1"/>
      </xdr:nvSpPr>
      <xdr:spPr>
        <a:xfrm>
          <a:off x="12164069" y="1313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a:extLst>
            <a:ext uri="{FF2B5EF4-FFF2-40B4-BE49-F238E27FC236}">
              <a16:creationId xmlns:a16="http://schemas.microsoft.com/office/drawing/2014/main" id="{41C43147-A44D-4BF2-9EF1-A6BF37535386}"/>
            </a:ext>
          </a:extLst>
        </xdr:cNvPr>
        <xdr:cNvSpPr txBox="1"/>
      </xdr:nvSpPr>
      <xdr:spPr>
        <a:xfrm>
          <a:off x="11354444" y="13128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120848</xdr:rowOff>
    </xdr:from>
    <xdr:ext cx="405111" cy="259045"/>
    <xdr:sp macro="" textlink="">
      <xdr:nvSpPr>
        <xdr:cNvPr id="677" name="n_1mainValue【児童館】&#10;有形固定資産減価償却率">
          <a:extLst>
            <a:ext uri="{FF2B5EF4-FFF2-40B4-BE49-F238E27FC236}">
              <a16:creationId xmlns:a16="http://schemas.microsoft.com/office/drawing/2014/main" id="{900C7D0B-FCB0-4C8B-9C63-F2CD00D76295}"/>
            </a:ext>
          </a:extLst>
        </xdr:cNvPr>
        <xdr:cNvSpPr txBox="1"/>
      </xdr:nvSpPr>
      <xdr:spPr>
        <a:xfrm>
          <a:off x="13745219" y="13887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88191</xdr:rowOff>
    </xdr:from>
    <xdr:ext cx="405111" cy="259045"/>
    <xdr:sp macro="" textlink="">
      <xdr:nvSpPr>
        <xdr:cNvPr id="678" name="n_2mainValue【児童館】&#10;有形固定資産減価償却率">
          <a:extLst>
            <a:ext uri="{FF2B5EF4-FFF2-40B4-BE49-F238E27FC236}">
              <a16:creationId xmlns:a16="http://schemas.microsoft.com/office/drawing/2014/main" id="{D7B3DC0C-D625-469A-B0C6-E09DFD4F3783}"/>
            </a:ext>
          </a:extLst>
        </xdr:cNvPr>
        <xdr:cNvSpPr txBox="1"/>
      </xdr:nvSpPr>
      <xdr:spPr>
        <a:xfrm>
          <a:off x="12964169"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55534</xdr:rowOff>
    </xdr:from>
    <xdr:ext cx="405111" cy="259045"/>
    <xdr:sp macro="" textlink="">
      <xdr:nvSpPr>
        <xdr:cNvPr id="679" name="n_3mainValue【児童館】&#10;有形固定資産減価償却率">
          <a:extLst>
            <a:ext uri="{FF2B5EF4-FFF2-40B4-BE49-F238E27FC236}">
              <a16:creationId xmlns:a16="http://schemas.microsoft.com/office/drawing/2014/main" id="{47A08DB0-855B-4023-99E0-D7700B62D060}"/>
            </a:ext>
          </a:extLst>
        </xdr:cNvPr>
        <xdr:cNvSpPr txBox="1"/>
      </xdr:nvSpPr>
      <xdr:spPr>
        <a:xfrm>
          <a:off x="12164069" y="1381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22877</xdr:rowOff>
    </xdr:from>
    <xdr:ext cx="405111" cy="259045"/>
    <xdr:sp macro="" textlink="">
      <xdr:nvSpPr>
        <xdr:cNvPr id="680" name="n_4mainValue【児童館】&#10;有形固定資産減価償却率">
          <a:extLst>
            <a:ext uri="{FF2B5EF4-FFF2-40B4-BE49-F238E27FC236}">
              <a16:creationId xmlns:a16="http://schemas.microsoft.com/office/drawing/2014/main" id="{ADF52F81-CCF1-4C41-A74D-38816A9E3735}"/>
            </a:ext>
          </a:extLst>
        </xdr:cNvPr>
        <xdr:cNvSpPr txBox="1"/>
      </xdr:nvSpPr>
      <xdr:spPr>
        <a:xfrm>
          <a:off x="11354444" y="1378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893E26BC-429A-4426-8EA6-18667EAEC6B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27D28676-C1BA-4CCD-98BC-FDAD34539226}"/>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462E74CB-BD5A-435F-8112-0981D77EB5F2}"/>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F201EE2C-D3FE-4AEC-BC4E-B0A8F0D42A53}"/>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72326BBB-D6BD-4696-A480-F90335AD35E8}"/>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5FA628AC-F337-44D6-80E6-CD60A0E284A0}"/>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ADFD2373-0480-477B-AAC3-1A8EAC62DAC0}"/>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4C4F0E0E-7810-42C6-8688-96BB5F3FD2C8}"/>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F5A951A8-A505-4BE7-8B42-EC719FD414E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A1240E0D-F39C-4576-BA8C-64309417B578}"/>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3096A9FA-7266-41AB-953E-70E7EC3BC572}"/>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362B9ED9-43EF-4AA7-8C31-4E40D2FA7856}"/>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A91598F-6265-4238-8912-896D8701EADC}"/>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976033A3-7411-4D9F-87DB-7153AAC7FBE3}"/>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DAA05A84-1E75-45CF-AAF8-897BEC5FDBD5}"/>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F705E186-8C40-417B-A89B-2A916715B830}"/>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6529C96B-D26D-4176-AC9D-643600EC660A}"/>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5DDF488F-F9A5-4C0F-9BDC-512DE36F6666}"/>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EDA3B2A-85B3-4431-B382-E39AC6CEC8D4}"/>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AFDE7689-6FF9-4514-81AA-5DEF1D4BB887}"/>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DF401471-91D0-44B3-88AB-A422BE8AFB36}"/>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81B3CBB8-624F-4D25-BBB4-B751E6D0A890}"/>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E08D9D0A-8EE6-4980-8707-E621A96AFBC9}"/>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05B0643F-CDFF-4D1D-950C-C137C527667C}"/>
            </a:ext>
          </a:extLst>
        </xdr:cNvPr>
        <xdr:cNvCxnSpPr/>
      </xdr:nvCxnSpPr>
      <xdr:spPr>
        <a:xfrm flipV="1">
          <a:off x="19954239" y="12649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0831B08C-C02F-44D7-937A-A21663979729}"/>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81CD4A57-17BE-44CC-9258-13A0CED6347A}"/>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41B0B162-17C5-48A5-AF20-B5FC29E99E39}"/>
            </a:ext>
          </a:extLst>
        </xdr:cNvPr>
        <xdr:cNvSpPr txBox="1"/>
      </xdr:nvSpPr>
      <xdr:spPr>
        <a:xfrm>
          <a:off x="19992975" y="1244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5C853ADB-D92B-4548-B8B4-AF13907D4E92}"/>
            </a:ext>
          </a:extLst>
        </xdr:cNvPr>
        <xdr:cNvCxnSpPr/>
      </xdr:nvCxnSpPr>
      <xdr:spPr>
        <a:xfrm>
          <a:off x="19878675"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9" name="【児童館】&#10;一人当たり面積平均値テキスト">
          <a:extLst>
            <a:ext uri="{FF2B5EF4-FFF2-40B4-BE49-F238E27FC236}">
              <a16:creationId xmlns:a16="http://schemas.microsoft.com/office/drawing/2014/main" id="{59ED56FB-E321-446A-BE30-CC45E756C2FF}"/>
            </a:ext>
          </a:extLst>
        </xdr:cNvPr>
        <xdr:cNvSpPr txBox="1"/>
      </xdr:nvSpPr>
      <xdr:spPr>
        <a:xfrm>
          <a:off x="19992975" y="135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8A57A7F8-4A3F-4306-8E47-8E36FC38250B}"/>
            </a:ext>
          </a:extLst>
        </xdr:cNvPr>
        <xdr:cNvSpPr/>
      </xdr:nvSpPr>
      <xdr:spPr>
        <a:xfrm>
          <a:off x="19897725" y="13525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A8E6B68F-C396-4E7F-8C68-9FEC899EFFC9}"/>
            </a:ext>
          </a:extLst>
        </xdr:cNvPr>
        <xdr:cNvSpPr/>
      </xdr:nvSpPr>
      <xdr:spPr>
        <a:xfrm>
          <a:off x="19154775" y="135636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1F216753-7BF4-4B36-A104-01EDC5291E49}"/>
            </a:ext>
          </a:extLst>
        </xdr:cNvPr>
        <xdr:cNvSpPr/>
      </xdr:nvSpPr>
      <xdr:spPr>
        <a:xfrm>
          <a:off x="18345150" y="135636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DB8D4DDF-01D2-43F6-BFF3-2158E0CE8615}"/>
            </a:ext>
          </a:extLst>
        </xdr:cNvPr>
        <xdr:cNvSpPr/>
      </xdr:nvSpPr>
      <xdr:spPr>
        <a:xfrm>
          <a:off x="17554575" y="135636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823E222F-FE0C-486E-8A82-A9AFDCF7B070}"/>
            </a:ext>
          </a:extLst>
        </xdr:cNvPr>
        <xdr:cNvSpPr/>
      </xdr:nvSpPr>
      <xdr:spPr>
        <a:xfrm>
          <a:off x="16754475" y="135636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8ABB167-FD44-40D0-97B9-BFE0D797309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5DD4C03-70A6-4947-AC78-5B525A72B54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4DC049F-8F16-47DC-A87A-AEE45882A85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23C7B7B5-5FA9-4357-8C59-3F1AB790892F}"/>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CC37F13-D4F8-4147-B6FC-B9C594D98253}"/>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20" name="楕円 719">
          <a:extLst>
            <a:ext uri="{FF2B5EF4-FFF2-40B4-BE49-F238E27FC236}">
              <a16:creationId xmlns:a16="http://schemas.microsoft.com/office/drawing/2014/main" id="{82DA48BE-04E3-4C95-A94F-9EC8ABA54BAA}"/>
            </a:ext>
          </a:extLst>
        </xdr:cNvPr>
        <xdr:cNvSpPr/>
      </xdr:nvSpPr>
      <xdr:spPr>
        <a:xfrm>
          <a:off x="19897725" y="13487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721" name="【児童館】&#10;一人当たり面積該当値テキスト">
          <a:extLst>
            <a:ext uri="{FF2B5EF4-FFF2-40B4-BE49-F238E27FC236}">
              <a16:creationId xmlns:a16="http://schemas.microsoft.com/office/drawing/2014/main" id="{401C29CC-8599-4FA3-AAAE-D0F72FFC6CBD}"/>
            </a:ext>
          </a:extLst>
        </xdr:cNvPr>
        <xdr:cNvSpPr txBox="1"/>
      </xdr:nvSpPr>
      <xdr:spPr>
        <a:xfrm>
          <a:off x="19992975"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22" name="楕円 721">
          <a:extLst>
            <a:ext uri="{FF2B5EF4-FFF2-40B4-BE49-F238E27FC236}">
              <a16:creationId xmlns:a16="http://schemas.microsoft.com/office/drawing/2014/main" id="{F4FE34DF-B3A4-4F2E-8411-79BF140932A5}"/>
            </a:ext>
          </a:extLst>
        </xdr:cNvPr>
        <xdr:cNvSpPr/>
      </xdr:nvSpPr>
      <xdr:spPr>
        <a:xfrm>
          <a:off x="19154775" y="13487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23" name="直線コネクタ 722">
          <a:extLst>
            <a:ext uri="{FF2B5EF4-FFF2-40B4-BE49-F238E27FC236}">
              <a16:creationId xmlns:a16="http://schemas.microsoft.com/office/drawing/2014/main" id="{9C4D8874-5AF8-455F-B2F2-B20519C97A9D}"/>
            </a:ext>
          </a:extLst>
        </xdr:cNvPr>
        <xdr:cNvCxnSpPr/>
      </xdr:nvCxnSpPr>
      <xdr:spPr>
        <a:xfrm>
          <a:off x="19202400" y="135350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724" name="楕円 723">
          <a:extLst>
            <a:ext uri="{FF2B5EF4-FFF2-40B4-BE49-F238E27FC236}">
              <a16:creationId xmlns:a16="http://schemas.microsoft.com/office/drawing/2014/main" id="{F584AAEB-0685-4662-85C0-6E8410E7CBEF}"/>
            </a:ext>
          </a:extLst>
        </xdr:cNvPr>
        <xdr:cNvSpPr/>
      </xdr:nvSpPr>
      <xdr:spPr>
        <a:xfrm>
          <a:off x="18345150" y="13506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114300</xdr:rowOff>
    </xdr:to>
    <xdr:cxnSp macro="">
      <xdr:nvCxnSpPr>
        <xdr:cNvPr id="725" name="直線コネクタ 724">
          <a:extLst>
            <a:ext uri="{FF2B5EF4-FFF2-40B4-BE49-F238E27FC236}">
              <a16:creationId xmlns:a16="http://schemas.microsoft.com/office/drawing/2014/main" id="{AC57C351-74BC-4FE5-8FAB-FCF49B0A8970}"/>
            </a:ext>
          </a:extLst>
        </xdr:cNvPr>
        <xdr:cNvCxnSpPr/>
      </xdr:nvCxnSpPr>
      <xdr:spPr>
        <a:xfrm flipV="1">
          <a:off x="18392775" y="1353502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26" name="楕円 725">
          <a:extLst>
            <a:ext uri="{FF2B5EF4-FFF2-40B4-BE49-F238E27FC236}">
              <a16:creationId xmlns:a16="http://schemas.microsoft.com/office/drawing/2014/main" id="{999B2510-CA73-40ED-AFC7-C70D3EF8229B}"/>
            </a:ext>
          </a:extLst>
        </xdr:cNvPr>
        <xdr:cNvSpPr/>
      </xdr:nvSpPr>
      <xdr:spPr>
        <a:xfrm>
          <a:off x="17554575" y="13506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114300</xdr:rowOff>
    </xdr:from>
    <xdr:to>
      <xdr:col>107</xdr:col>
      <xdr:colOff>50800</xdr:colOff>
      <xdr:row>83</xdr:row>
      <xdr:rowOff>114300</xdr:rowOff>
    </xdr:to>
    <xdr:cxnSp macro="">
      <xdr:nvCxnSpPr>
        <xdr:cNvPr id="727" name="直線コネクタ 726">
          <a:extLst>
            <a:ext uri="{FF2B5EF4-FFF2-40B4-BE49-F238E27FC236}">
              <a16:creationId xmlns:a16="http://schemas.microsoft.com/office/drawing/2014/main" id="{A4A9BA0B-BBF2-4D4B-A445-010FF0D7B992}"/>
            </a:ext>
          </a:extLst>
        </xdr:cNvPr>
        <xdr:cNvCxnSpPr/>
      </xdr:nvCxnSpPr>
      <xdr:spPr>
        <a:xfrm>
          <a:off x="17602200" y="135540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28" name="楕円 727">
          <a:extLst>
            <a:ext uri="{FF2B5EF4-FFF2-40B4-BE49-F238E27FC236}">
              <a16:creationId xmlns:a16="http://schemas.microsoft.com/office/drawing/2014/main" id="{D9B45FBE-AD46-433B-AA18-5D0730D23E00}"/>
            </a:ext>
          </a:extLst>
        </xdr:cNvPr>
        <xdr:cNvSpPr/>
      </xdr:nvSpPr>
      <xdr:spPr>
        <a:xfrm>
          <a:off x="16754475" y="13506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114300</xdr:rowOff>
    </xdr:from>
    <xdr:to>
      <xdr:col>102</xdr:col>
      <xdr:colOff>114300</xdr:colOff>
      <xdr:row>83</xdr:row>
      <xdr:rowOff>114300</xdr:rowOff>
    </xdr:to>
    <xdr:cxnSp macro="">
      <xdr:nvCxnSpPr>
        <xdr:cNvPr id="729" name="直線コネクタ 728">
          <a:extLst>
            <a:ext uri="{FF2B5EF4-FFF2-40B4-BE49-F238E27FC236}">
              <a16:creationId xmlns:a16="http://schemas.microsoft.com/office/drawing/2014/main" id="{6AE74FC7-E234-4430-9FCA-9FD5790F2CB1}"/>
            </a:ext>
          </a:extLst>
        </xdr:cNvPr>
        <xdr:cNvCxnSpPr/>
      </xdr:nvCxnSpPr>
      <xdr:spPr>
        <a:xfrm>
          <a:off x="16802100" y="135540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0" name="n_1aveValue【児童館】&#10;一人当たり面積">
          <a:extLst>
            <a:ext uri="{FF2B5EF4-FFF2-40B4-BE49-F238E27FC236}">
              <a16:creationId xmlns:a16="http://schemas.microsoft.com/office/drawing/2014/main" id="{E0A7EB67-F0BA-4748-9A40-AB06537CEA17}"/>
            </a:ext>
          </a:extLst>
        </xdr:cNvPr>
        <xdr:cNvSpPr txBox="1"/>
      </xdr:nvSpPr>
      <xdr:spPr>
        <a:xfrm>
          <a:off x="18983402"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1" name="n_2aveValue【児童館】&#10;一人当たり面積">
          <a:extLst>
            <a:ext uri="{FF2B5EF4-FFF2-40B4-BE49-F238E27FC236}">
              <a16:creationId xmlns:a16="http://schemas.microsoft.com/office/drawing/2014/main" id="{80565D7C-E870-4ECF-BB17-4F90CEE70BEF}"/>
            </a:ext>
          </a:extLst>
        </xdr:cNvPr>
        <xdr:cNvSpPr txBox="1"/>
      </xdr:nvSpPr>
      <xdr:spPr>
        <a:xfrm>
          <a:off x="18183302"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2" name="n_3aveValue【児童館】&#10;一人当たり面積">
          <a:extLst>
            <a:ext uri="{FF2B5EF4-FFF2-40B4-BE49-F238E27FC236}">
              <a16:creationId xmlns:a16="http://schemas.microsoft.com/office/drawing/2014/main" id="{DC84CACD-04D0-4A49-B972-5B7971A0807C}"/>
            </a:ext>
          </a:extLst>
        </xdr:cNvPr>
        <xdr:cNvSpPr txBox="1"/>
      </xdr:nvSpPr>
      <xdr:spPr>
        <a:xfrm>
          <a:off x="17383202"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3" name="n_4aveValue【児童館】&#10;一人当たり面積">
          <a:extLst>
            <a:ext uri="{FF2B5EF4-FFF2-40B4-BE49-F238E27FC236}">
              <a16:creationId xmlns:a16="http://schemas.microsoft.com/office/drawing/2014/main" id="{C9981254-7F5A-4D06-B986-DDCE795EE713}"/>
            </a:ext>
          </a:extLst>
        </xdr:cNvPr>
        <xdr:cNvSpPr txBox="1"/>
      </xdr:nvSpPr>
      <xdr:spPr>
        <a:xfrm>
          <a:off x="16592627"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734" name="n_1mainValue【児童館】&#10;一人当たり面積">
          <a:extLst>
            <a:ext uri="{FF2B5EF4-FFF2-40B4-BE49-F238E27FC236}">
              <a16:creationId xmlns:a16="http://schemas.microsoft.com/office/drawing/2014/main" id="{683C859A-41E8-4361-8B38-25F7920F4FB9}"/>
            </a:ext>
          </a:extLst>
        </xdr:cNvPr>
        <xdr:cNvSpPr txBox="1"/>
      </xdr:nvSpPr>
      <xdr:spPr>
        <a:xfrm>
          <a:off x="18983402"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35" name="n_2mainValue【児童館】&#10;一人当たり面積">
          <a:extLst>
            <a:ext uri="{FF2B5EF4-FFF2-40B4-BE49-F238E27FC236}">
              <a16:creationId xmlns:a16="http://schemas.microsoft.com/office/drawing/2014/main" id="{01546C2E-F0FA-4E78-97F6-CA75F582F4DA}"/>
            </a:ext>
          </a:extLst>
        </xdr:cNvPr>
        <xdr:cNvSpPr txBox="1"/>
      </xdr:nvSpPr>
      <xdr:spPr>
        <a:xfrm>
          <a:off x="181833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36" name="n_3mainValue【児童館】&#10;一人当たり面積">
          <a:extLst>
            <a:ext uri="{FF2B5EF4-FFF2-40B4-BE49-F238E27FC236}">
              <a16:creationId xmlns:a16="http://schemas.microsoft.com/office/drawing/2014/main" id="{1F6AF04F-DB59-478A-8405-67D87A7E7554}"/>
            </a:ext>
          </a:extLst>
        </xdr:cNvPr>
        <xdr:cNvSpPr txBox="1"/>
      </xdr:nvSpPr>
      <xdr:spPr>
        <a:xfrm>
          <a:off x="173832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37" name="n_4mainValue【児童館】&#10;一人当たり面積">
          <a:extLst>
            <a:ext uri="{FF2B5EF4-FFF2-40B4-BE49-F238E27FC236}">
              <a16:creationId xmlns:a16="http://schemas.microsoft.com/office/drawing/2014/main" id="{261B5AF7-755E-4B20-BECB-DD16C905AF45}"/>
            </a:ext>
          </a:extLst>
        </xdr:cNvPr>
        <xdr:cNvSpPr txBox="1"/>
      </xdr:nvSpPr>
      <xdr:spPr>
        <a:xfrm>
          <a:off x="16592627"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786FB6C6-6BF3-4F8A-AA09-CC49BAD03F1B}"/>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30BF1450-BFA2-494E-A1C8-60D13BB8E2A0}"/>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88B0A5C7-2046-4655-AFD0-C70F7EC2BA38}"/>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52EAF41A-BC41-4CF8-89C6-574009F0ABF0}"/>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E727BB28-8EEB-4D7E-BCCD-B180E20CEC87}"/>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24A2675D-4E24-44CA-86BF-AEB142D857CB}"/>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49675DAF-4FEB-46A9-B4E3-985CA4B99B3F}"/>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E4AEA2E-11A2-470E-8A39-B8AAF9F68BC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6ECE4A41-11FC-4FED-BD86-2C053987B9E6}"/>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8DA4A085-5426-4A0C-A88D-D4A9AC1200AE}"/>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55A88901-F453-4D0E-A75F-85E974220B38}"/>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B4B66E89-B674-49B4-B562-6AFF21C526B6}"/>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2B3D8C8C-20AA-4E11-A9FA-6CBFE7E3BFA0}"/>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07085483-DFE9-47AD-919A-D29B0E136440}"/>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6ACA3428-358E-4A60-B093-9D79091B149E}"/>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1BAEAC71-C021-4E34-9420-A13E14BCED10}"/>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140507D4-3B17-4414-B693-68CE3FDB7E5B}"/>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DFD25BEF-B98B-43D4-B723-18B999E64E4F}"/>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F216AB8D-972E-496D-AA5B-1AED1A06373C}"/>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8BABC9B9-4A23-47F9-BAE4-1994FC542EC3}"/>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A190F88F-F3B7-437C-BA60-9FF5192F86C7}"/>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D686C6DF-F82B-4535-A0A3-EE846A91A915}"/>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A615CB4E-DF50-4407-B20D-7FC9E3680998}"/>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26848D3C-169C-4508-9089-07A17A344F64}"/>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EC11038C-D38E-4275-B605-696644C331F6}"/>
            </a:ext>
          </a:extLst>
        </xdr:cNvPr>
        <xdr:cNvCxnSpPr/>
      </xdr:nvCxnSpPr>
      <xdr:spPr>
        <a:xfrm flipV="1">
          <a:off x="14696439" y="162515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7465D8C3-B52D-4BF7-8A3D-39469F433BB9}"/>
            </a:ext>
          </a:extLst>
        </xdr:cNvPr>
        <xdr:cNvSpPr txBox="1"/>
      </xdr:nvSpPr>
      <xdr:spPr>
        <a:xfrm>
          <a:off x="147351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8A937A4E-B97D-4898-B9B7-E9EA684C2E33}"/>
            </a:ext>
          </a:extLst>
        </xdr:cNvPr>
        <xdr:cNvCxnSpPr/>
      </xdr:nvCxnSpPr>
      <xdr:spPr>
        <a:xfrm>
          <a:off x="14611350"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4663FE90-A1F5-490A-8A99-8989F1425650}"/>
            </a:ext>
          </a:extLst>
        </xdr:cNvPr>
        <xdr:cNvSpPr txBox="1"/>
      </xdr:nvSpPr>
      <xdr:spPr>
        <a:xfrm>
          <a:off x="14735175" y="1603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12DF5889-173F-4DF9-A919-819DF6643E51}"/>
            </a:ext>
          </a:extLst>
        </xdr:cNvPr>
        <xdr:cNvCxnSpPr/>
      </xdr:nvCxnSpPr>
      <xdr:spPr>
        <a:xfrm>
          <a:off x="14611350" y="162515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767" name="【公民館】&#10;有形固定資産減価償却率平均値テキスト">
          <a:extLst>
            <a:ext uri="{FF2B5EF4-FFF2-40B4-BE49-F238E27FC236}">
              <a16:creationId xmlns:a16="http://schemas.microsoft.com/office/drawing/2014/main" id="{0252645F-EF9B-4621-9C76-C831816D3AFE}"/>
            </a:ext>
          </a:extLst>
        </xdr:cNvPr>
        <xdr:cNvSpPr txBox="1"/>
      </xdr:nvSpPr>
      <xdr:spPr>
        <a:xfrm>
          <a:off x="14735175" y="16857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6C9472D1-1F8B-4C1E-ABB8-53C8BDCF495C}"/>
            </a:ext>
          </a:extLst>
        </xdr:cNvPr>
        <xdr:cNvSpPr/>
      </xdr:nvSpPr>
      <xdr:spPr>
        <a:xfrm>
          <a:off x="14649450" y="168789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8DF6F7D0-9905-47A0-8B3E-52E8B21AE36D}"/>
            </a:ext>
          </a:extLst>
        </xdr:cNvPr>
        <xdr:cNvSpPr/>
      </xdr:nvSpPr>
      <xdr:spPr>
        <a:xfrm>
          <a:off x="13887450" y="16875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a:extLst>
            <a:ext uri="{FF2B5EF4-FFF2-40B4-BE49-F238E27FC236}">
              <a16:creationId xmlns:a16="http://schemas.microsoft.com/office/drawing/2014/main" id="{8F1CB405-38E0-4C07-BEB4-978063822D04}"/>
            </a:ext>
          </a:extLst>
        </xdr:cNvPr>
        <xdr:cNvSpPr/>
      </xdr:nvSpPr>
      <xdr:spPr>
        <a:xfrm>
          <a:off x="13096875" y="16889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a:extLst>
            <a:ext uri="{FF2B5EF4-FFF2-40B4-BE49-F238E27FC236}">
              <a16:creationId xmlns:a16="http://schemas.microsoft.com/office/drawing/2014/main" id="{1DA8DCAE-F7F2-4497-917B-09F1ABEB8B47}"/>
            </a:ext>
          </a:extLst>
        </xdr:cNvPr>
        <xdr:cNvSpPr/>
      </xdr:nvSpPr>
      <xdr:spPr>
        <a:xfrm>
          <a:off x="12296775" y="168332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a:extLst>
            <a:ext uri="{FF2B5EF4-FFF2-40B4-BE49-F238E27FC236}">
              <a16:creationId xmlns:a16="http://schemas.microsoft.com/office/drawing/2014/main" id="{CA6E8483-EFD0-4CCA-9239-53169590304C}"/>
            </a:ext>
          </a:extLst>
        </xdr:cNvPr>
        <xdr:cNvSpPr/>
      </xdr:nvSpPr>
      <xdr:spPr>
        <a:xfrm>
          <a:off x="11487150" y="16819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1CC5DE1C-05D8-458D-9C17-DAD04B93B84D}"/>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2C1A482-9D7A-4797-A673-A2EBA4AC71C3}"/>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FC5D28F-55FD-46EE-B5D6-5EE47850F3D8}"/>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739038E-5126-43C3-89D7-6932F74F147F}"/>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745F2C3-FCD6-44F2-B9D6-DBF92F39B5CB}"/>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108</xdr:row>
      <xdr:rowOff>25400</xdr:rowOff>
    </xdr:from>
    <xdr:to>
      <xdr:col>67</xdr:col>
      <xdr:colOff>101600</xdr:colOff>
      <xdr:row>108</xdr:row>
      <xdr:rowOff>127000</xdr:rowOff>
    </xdr:to>
    <xdr:sp macro="" textlink="">
      <xdr:nvSpPr>
        <xdr:cNvPr id="778" name="楕円 777">
          <a:extLst>
            <a:ext uri="{FF2B5EF4-FFF2-40B4-BE49-F238E27FC236}">
              <a16:creationId xmlns:a16="http://schemas.microsoft.com/office/drawing/2014/main" id="{7C3D653A-F357-49B8-81E7-3577DFB3400D}"/>
            </a:ext>
          </a:extLst>
        </xdr:cNvPr>
        <xdr:cNvSpPr/>
      </xdr:nvSpPr>
      <xdr:spPr>
        <a:xfrm>
          <a:off x="11487150" y="1751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153052</xdr:rowOff>
    </xdr:from>
    <xdr:ext cx="405111" cy="259045"/>
    <xdr:sp macro="" textlink="">
      <xdr:nvSpPr>
        <xdr:cNvPr id="779" name="n_1aveValue【公民館】&#10;有形固定資産減価償却率">
          <a:extLst>
            <a:ext uri="{FF2B5EF4-FFF2-40B4-BE49-F238E27FC236}">
              <a16:creationId xmlns:a16="http://schemas.microsoft.com/office/drawing/2014/main" id="{C94DE3FE-89FE-47B5-8A93-95D961DC7EEE}"/>
            </a:ext>
          </a:extLst>
        </xdr:cNvPr>
        <xdr:cNvSpPr txBox="1"/>
      </xdr:nvSpPr>
      <xdr:spPr>
        <a:xfrm>
          <a:off x="13745219" y="1666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80" name="n_2aveValue【公民館】&#10;有形固定資産減価償却率">
          <a:extLst>
            <a:ext uri="{FF2B5EF4-FFF2-40B4-BE49-F238E27FC236}">
              <a16:creationId xmlns:a16="http://schemas.microsoft.com/office/drawing/2014/main" id="{32CA5CD2-B1DF-4CEC-A435-E7FE4B4EDB12}"/>
            </a:ext>
          </a:extLst>
        </xdr:cNvPr>
        <xdr:cNvSpPr txBox="1"/>
      </xdr:nvSpPr>
      <xdr:spPr>
        <a:xfrm>
          <a:off x="12964169" y="1667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81" name="n_3aveValue【公民館】&#10;有形固定資産減価償却率">
          <a:extLst>
            <a:ext uri="{FF2B5EF4-FFF2-40B4-BE49-F238E27FC236}">
              <a16:creationId xmlns:a16="http://schemas.microsoft.com/office/drawing/2014/main" id="{B5E76D8D-1C31-46D9-9074-F4B574767266}"/>
            </a:ext>
          </a:extLst>
        </xdr:cNvPr>
        <xdr:cNvSpPr txBox="1"/>
      </xdr:nvSpPr>
      <xdr:spPr>
        <a:xfrm>
          <a:off x="12164069" y="1662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82" name="n_4aveValue【公民館】&#10;有形固定資産減価償却率">
          <a:extLst>
            <a:ext uri="{FF2B5EF4-FFF2-40B4-BE49-F238E27FC236}">
              <a16:creationId xmlns:a16="http://schemas.microsoft.com/office/drawing/2014/main" id="{90856E44-06F8-4B61-88D1-9B910DF9E1CA}"/>
            </a:ext>
          </a:extLst>
        </xdr:cNvPr>
        <xdr:cNvSpPr txBox="1"/>
      </xdr:nvSpPr>
      <xdr:spPr>
        <a:xfrm>
          <a:off x="11354444"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118127</xdr:rowOff>
    </xdr:from>
    <xdr:ext cx="405111" cy="259045"/>
    <xdr:sp macro="" textlink="">
      <xdr:nvSpPr>
        <xdr:cNvPr id="783" name="n_4mainValue【公民館】&#10;有形固定資産減価償却率">
          <a:extLst>
            <a:ext uri="{FF2B5EF4-FFF2-40B4-BE49-F238E27FC236}">
              <a16:creationId xmlns:a16="http://schemas.microsoft.com/office/drawing/2014/main" id="{EB8F7B52-C1B0-4BE3-8B69-FC694F64B188}"/>
            </a:ext>
          </a:extLst>
        </xdr:cNvPr>
        <xdr:cNvSpPr txBox="1"/>
      </xdr:nvSpPr>
      <xdr:spPr>
        <a:xfrm>
          <a:off x="11354444" y="176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id="{69971DD5-C9F0-4353-B1A4-1C6DCBC629F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id="{763BC991-A877-4291-8CC3-E94B57F66C5E}"/>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id="{2C1D7DA7-9035-4534-8AAD-870062228A08}"/>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id="{2FE7F857-18D3-4F8B-81F0-D83BFB18CAA9}"/>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id="{72027693-20CB-441F-91FA-068DF7669FDD}"/>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id="{D5DB8FB0-5395-4F65-AD30-797CD52DF842}"/>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id="{50E4406E-9CF5-44E5-81CB-A8B8EA3BE897}"/>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id="{871BBE3A-4D41-4DF2-BC3A-4AAA14989786}"/>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id="{4C3E2B6A-0B52-4ADC-AB75-2D336FFA8F10}"/>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id="{11784A27-FF23-49CB-B43A-589E6D7CDAFF}"/>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a:extLst>
            <a:ext uri="{FF2B5EF4-FFF2-40B4-BE49-F238E27FC236}">
              <a16:creationId xmlns:a16="http://schemas.microsoft.com/office/drawing/2014/main" id="{08F978CC-A5D9-434D-9DDF-5B03460945F8}"/>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a:extLst>
            <a:ext uri="{FF2B5EF4-FFF2-40B4-BE49-F238E27FC236}">
              <a16:creationId xmlns:a16="http://schemas.microsoft.com/office/drawing/2014/main" id="{9CC0EDA8-7E93-4E72-875D-D1F69DC3A91C}"/>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a:extLst>
            <a:ext uri="{FF2B5EF4-FFF2-40B4-BE49-F238E27FC236}">
              <a16:creationId xmlns:a16="http://schemas.microsoft.com/office/drawing/2014/main" id="{29452C8D-E463-42F2-879C-F553D1786DC5}"/>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a:extLst>
            <a:ext uri="{FF2B5EF4-FFF2-40B4-BE49-F238E27FC236}">
              <a16:creationId xmlns:a16="http://schemas.microsoft.com/office/drawing/2014/main" id="{1F505637-250D-4E6A-A0A1-5BF5549793B1}"/>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a:extLst>
            <a:ext uri="{FF2B5EF4-FFF2-40B4-BE49-F238E27FC236}">
              <a16:creationId xmlns:a16="http://schemas.microsoft.com/office/drawing/2014/main" id="{CEA9F717-4B1A-4363-B3C6-385C015EEE85}"/>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a:extLst>
            <a:ext uri="{FF2B5EF4-FFF2-40B4-BE49-F238E27FC236}">
              <a16:creationId xmlns:a16="http://schemas.microsoft.com/office/drawing/2014/main" id="{BC9940B3-FA41-4A6A-B39F-9D0DA919E164}"/>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a:extLst>
            <a:ext uri="{FF2B5EF4-FFF2-40B4-BE49-F238E27FC236}">
              <a16:creationId xmlns:a16="http://schemas.microsoft.com/office/drawing/2014/main" id="{677FC1AE-9EFD-4A46-BBDF-43787F7FFE64}"/>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a:extLst>
            <a:ext uri="{FF2B5EF4-FFF2-40B4-BE49-F238E27FC236}">
              <a16:creationId xmlns:a16="http://schemas.microsoft.com/office/drawing/2014/main" id="{47C6D28F-09EA-4BBE-95F3-BFE1157B052F}"/>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a:extLst>
            <a:ext uri="{FF2B5EF4-FFF2-40B4-BE49-F238E27FC236}">
              <a16:creationId xmlns:a16="http://schemas.microsoft.com/office/drawing/2014/main" id="{08C2BD68-FB7F-4A47-B28E-423711F0EE2A}"/>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a:extLst>
            <a:ext uri="{FF2B5EF4-FFF2-40B4-BE49-F238E27FC236}">
              <a16:creationId xmlns:a16="http://schemas.microsoft.com/office/drawing/2014/main" id="{25A5200E-0A36-4BD3-BAC5-6627DA85AE45}"/>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a:extLst>
            <a:ext uri="{FF2B5EF4-FFF2-40B4-BE49-F238E27FC236}">
              <a16:creationId xmlns:a16="http://schemas.microsoft.com/office/drawing/2014/main" id="{9816280A-E0B3-45C1-BC51-B6A114C0E03C}"/>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a:extLst>
            <a:ext uri="{FF2B5EF4-FFF2-40B4-BE49-F238E27FC236}">
              <a16:creationId xmlns:a16="http://schemas.microsoft.com/office/drawing/2014/main" id="{1B12FAE9-DA4A-4AD6-BB38-12B7CF49F015}"/>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B83401C4-9CED-4E97-9EBB-C98B4BC041A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05B96206-101E-43E2-B9AB-D9D1D789B2A9}"/>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a:extLst>
            <a:ext uri="{FF2B5EF4-FFF2-40B4-BE49-F238E27FC236}">
              <a16:creationId xmlns:a16="http://schemas.microsoft.com/office/drawing/2014/main" id="{5F51CDB4-44C4-4157-8920-0E657297560B}"/>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09" name="直線コネクタ 808">
          <a:extLst>
            <a:ext uri="{FF2B5EF4-FFF2-40B4-BE49-F238E27FC236}">
              <a16:creationId xmlns:a16="http://schemas.microsoft.com/office/drawing/2014/main" id="{B354B790-E66A-4933-A9AB-984C02D0B0F1}"/>
            </a:ext>
          </a:extLst>
        </xdr:cNvPr>
        <xdr:cNvCxnSpPr/>
      </xdr:nvCxnSpPr>
      <xdr:spPr>
        <a:xfrm flipV="1">
          <a:off x="19954239" y="16128002"/>
          <a:ext cx="0" cy="1534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10" name="【公民館】&#10;一人当たり面積最小値テキスト">
          <a:extLst>
            <a:ext uri="{FF2B5EF4-FFF2-40B4-BE49-F238E27FC236}">
              <a16:creationId xmlns:a16="http://schemas.microsoft.com/office/drawing/2014/main" id="{3CF3CA7F-3352-4F37-BA4B-4A29C19AE737}"/>
            </a:ext>
          </a:extLst>
        </xdr:cNvPr>
        <xdr:cNvSpPr txBox="1"/>
      </xdr:nvSpPr>
      <xdr:spPr>
        <a:xfrm>
          <a:off x="19992975" y="176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11" name="直線コネクタ 810">
          <a:extLst>
            <a:ext uri="{FF2B5EF4-FFF2-40B4-BE49-F238E27FC236}">
              <a16:creationId xmlns:a16="http://schemas.microsoft.com/office/drawing/2014/main" id="{E08197E7-082C-4291-8E19-0C6268DD4A0E}"/>
            </a:ext>
          </a:extLst>
        </xdr:cNvPr>
        <xdr:cNvCxnSpPr/>
      </xdr:nvCxnSpPr>
      <xdr:spPr>
        <a:xfrm>
          <a:off x="19878675" y="176622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12" name="【公民館】&#10;一人当たり面積最大値テキスト">
          <a:extLst>
            <a:ext uri="{FF2B5EF4-FFF2-40B4-BE49-F238E27FC236}">
              <a16:creationId xmlns:a16="http://schemas.microsoft.com/office/drawing/2014/main" id="{F1B9D1DE-AE10-4896-8F10-4357684ACD48}"/>
            </a:ext>
          </a:extLst>
        </xdr:cNvPr>
        <xdr:cNvSpPr txBox="1"/>
      </xdr:nvSpPr>
      <xdr:spPr>
        <a:xfrm>
          <a:off x="19992975" y="159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13" name="直線コネクタ 812">
          <a:extLst>
            <a:ext uri="{FF2B5EF4-FFF2-40B4-BE49-F238E27FC236}">
              <a16:creationId xmlns:a16="http://schemas.microsoft.com/office/drawing/2014/main" id="{F91F61CD-7C87-4D94-AEBC-72C1948C2463}"/>
            </a:ext>
          </a:extLst>
        </xdr:cNvPr>
        <xdr:cNvCxnSpPr/>
      </xdr:nvCxnSpPr>
      <xdr:spPr>
        <a:xfrm>
          <a:off x="19878675" y="161280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14" name="【公民館】&#10;一人当たり面積平均値テキスト">
          <a:extLst>
            <a:ext uri="{FF2B5EF4-FFF2-40B4-BE49-F238E27FC236}">
              <a16:creationId xmlns:a16="http://schemas.microsoft.com/office/drawing/2014/main" id="{C8370997-78AE-4E96-BFE7-57AA09CF3C0D}"/>
            </a:ext>
          </a:extLst>
        </xdr:cNvPr>
        <xdr:cNvSpPr txBox="1"/>
      </xdr:nvSpPr>
      <xdr:spPr>
        <a:xfrm>
          <a:off x="19992975" y="17347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15" name="フローチャート: 判断 814">
          <a:extLst>
            <a:ext uri="{FF2B5EF4-FFF2-40B4-BE49-F238E27FC236}">
              <a16:creationId xmlns:a16="http://schemas.microsoft.com/office/drawing/2014/main" id="{3D656C55-5563-48A1-A6A1-CE12971CD6EB}"/>
            </a:ext>
          </a:extLst>
        </xdr:cNvPr>
        <xdr:cNvSpPr/>
      </xdr:nvSpPr>
      <xdr:spPr>
        <a:xfrm>
          <a:off x="19897725" y="17372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16" name="フローチャート: 判断 815">
          <a:extLst>
            <a:ext uri="{FF2B5EF4-FFF2-40B4-BE49-F238E27FC236}">
              <a16:creationId xmlns:a16="http://schemas.microsoft.com/office/drawing/2014/main" id="{03E85E14-28B7-427E-94B8-49D6CC186D4F}"/>
            </a:ext>
          </a:extLst>
        </xdr:cNvPr>
        <xdr:cNvSpPr/>
      </xdr:nvSpPr>
      <xdr:spPr>
        <a:xfrm>
          <a:off x="19154775" y="173726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17" name="フローチャート: 判断 816">
          <a:extLst>
            <a:ext uri="{FF2B5EF4-FFF2-40B4-BE49-F238E27FC236}">
              <a16:creationId xmlns:a16="http://schemas.microsoft.com/office/drawing/2014/main" id="{0CF00185-41B5-4E09-A96A-D6F465550181}"/>
            </a:ext>
          </a:extLst>
        </xdr:cNvPr>
        <xdr:cNvSpPr/>
      </xdr:nvSpPr>
      <xdr:spPr>
        <a:xfrm>
          <a:off x="18345150" y="173757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18" name="フローチャート: 判断 817">
          <a:extLst>
            <a:ext uri="{FF2B5EF4-FFF2-40B4-BE49-F238E27FC236}">
              <a16:creationId xmlns:a16="http://schemas.microsoft.com/office/drawing/2014/main" id="{572E1028-4DD0-4AA6-9364-3724EB48F67C}"/>
            </a:ext>
          </a:extLst>
        </xdr:cNvPr>
        <xdr:cNvSpPr/>
      </xdr:nvSpPr>
      <xdr:spPr>
        <a:xfrm>
          <a:off x="17554575" y="173660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19" name="フローチャート: 判断 818">
          <a:extLst>
            <a:ext uri="{FF2B5EF4-FFF2-40B4-BE49-F238E27FC236}">
              <a16:creationId xmlns:a16="http://schemas.microsoft.com/office/drawing/2014/main" id="{F093929A-D898-4E83-89D3-A120B90C58AD}"/>
            </a:ext>
          </a:extLst>
        </xdr:cNvPr>
        <xdr:cNvSpPr/>
      </xdr:nvSpPr>
      <xdr:spPr>
        <a:xfrm>
          <a:off x="16754475" y="173757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95DB7E9D-E944-4B26-853F-BEDF796845CE}"/>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AF82624A-A55B-421B-98F9-3CD8A397962C}"/>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11864AF2-3465-47E6-8CB9-AED33BC22B12}"/>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B8FD3AA8-A235-4E01-B2B7-8DDC352F8940}"/>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6D065E0-9E6A-42C6-AEFC-4D1C14A26D19}"/>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123371</xdr:rowOff>
    </xdr:from>
    <xdr:to>
      <xdr:col>98</xdr:col>
      <xdr:colOff>38100</xdr:colOff>
      <xdr:row>109</xdr:row>
      <xdr:rowOff>53521</xdr:rowOff>
    </xdr:to>
    <xdr:sp macro="" textlink="">
      <xdr:nvSpPr>
        <xdr:cNvPr id="825" name="楕円 824">
          <a:extLst>
            <a:ext uri="{FF2B5EF4-FFF2-40B4-BE49-F238E27FC236}">
              <a16:creationId xmlns:a16="http://schemas.microsoft.com/office/drawing/2014/main" id="{75FFE532-30BF-4D10-9DA5-0EF9A85544D8}"/>
            </a:ext>
          </a:extLst>
        </xdr:cNvPr>
        <xdr:cNvSpPr/>
      </xdr:nvSpPr>
      <xdr:spPr>
        <a:xfrm>
          <a:off x="16754475" y="1761444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168020</xdr:rowOff>
    </xdr:from>
    <xdr:ext cx="469744" cy="259045"/>
    <xdr:sp macro="" textlink="">
      <xdr:nvSpPr>
        <xdr:cNvPr id="826" name="n_1aveValue【公民館】&#10;一人当たり面積">
          <a:extLst>
            <a:ext uri="{FF2B5EF4-FFF2-40B4-BE49-F238E27FC236}">
              <a16:creationId xmlns:a16="http://schemas.microsoft.com/office/drawing/2014/main" id="{796C4684-1864-4A09-8114-FC15034978C0}"/>
            </a:ext>
          </a:extLst>
        </xdr:cNvPr>
        <xdr:cNvSpPr txBox="1"/>
      </xdr:nvSpPr>
      <xdr:spPr>
        <a:xfrm>
          <a:off x="18983402" y="1716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27" name="n_2aveValue【公民館】&#10;一人当たり面積">
          <a:extLst>
            <a:ext uri="{FF2B5EF4-FFF2-40B4-BE49-F238E27FC236}">
              <a16:creationId xmlns:a16="http://schemas.microsoft.com/office/drawing/2014/main" id="{B2D7B1BF-D5C3-40DD-8D40-7540DA8797C6}"/>
            </a:ext>
          </a:extLst>
        </xdr:cNvPr>
        <xdr:cNvSpPr txBox="1"/>
      </xdr:nvSpPr>
      <xdr:spPr>
        <a:xfrm>
          <a:off x="18183302" y="1716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828" name="n_3aveValue【公民館】&#10;一人当たり面積">
          <a:extLst>
            <a:ext uri="{FF2B5EF4-FFF2-40B4-BE49-F238E27FC236}">
              <a16:creationId xmlns:a16="http://schemas.microsoft.com/office/drawing/2014/main" id="{05D32997-B845-44C8-85FF-445BECD3443E}"/>
            </a:ext>
          </a:extLst>
        </xdr:cNvPr>
        <xdr:cNvSpPr txBox="1"/>
      </xdr:nvSpPr>
      <xdr:spPr>
        <a:xfrm>
          <a:off x="17383202" y="1716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29" name="n_4aveValue【公民館】&#10;一人当たり面積">
          <a:extLst>
            <a:ext uri="{FF2B5EF4-FFF2-40B4-BE49-F238E27FC236}">
              <a16:creationId xmlns:a16="http://schemas.microsoft.com/office/drawing/2014/main" id="{A9F798F7-AA8C-4260-BADD-A0906384F4C5}"/>
            </a:ext>
          </a:extLst>
        </xdr:cNvPr>
        <xdr:cNvSpPr txBox="1"/>
      </xdr:nvSpPr>
      <xdr:spPr>
        <a:xfrm>
          <a:off x="16592627" y="1716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44648</xdr:rowOff>
    </xdr:from>
    <xdr:ext cx="469744" cy="259045"/>
    <xdr:sp macro="" textlink="">
      <xdr:nvSpPr>
        <xdr:cNvPr id="830" name="n_4mainValue【公民館】&#10;一人当たり面積">
          <a:extLst>
            <a:ext uri="{FF2B5EF4-FFF2-40B4-BE49-F238E27FC236}">
              <a16:creationId xmlns:a16="http://schemas.microsoft.com/office/drawing/2014/main" id="{5316D4FD-F446-4E11-B870-E3008C01E198}"/>
            </a:ext>
          </a:extLst>
        </xdr:cNvPr>
        <xdr:cNvSpPr txBox="1"/>
      </xdr:nvSpPr>
      <xdr:spPr>
        <a:xfrm>
          <a:off x="16592627" y="1769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1" name="正方形/長方形 830">
          <a:extLst>
            <a:ext uri="{FF2B5EF4-FFF2-40B4-BE49-F238E27FC236}">
              <a16:creationId xmlns:a16="http://schemas.microsoft.com/office/drawing/2014/main" id="{23784BCB-5FB4-414B-805E-BFAF0A2B6F2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2" name="正方形/長方形 831">
          <a:extLst>
            <a:ext uri="{FF2B5EF4-FFF2-40B4-BE49-F238E27FC236}">
              <a16:creationId xmlns:a16="http://schemas.microsoft.com/office/drawing/2014/main" id="{E03AEDDC-1BC3-4BC1-9B09-98E3871D3B9F}"/>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3" name="テキスト ボックス 832">
          <a:extLst>
            <a:ext uri="{FF2B5EF4-FFF2-40B4-BE49-F238E27FC236}">
              <a16:creationId xmlns:a16="http://schemas.microsoft.com/office/drawing/2014/main" id="{E3EBB6D6-4CE1-4F38-BF1A-58288DE9E0A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平均、全国平均、京都府平均と比較して有形固定資産減価償却率が高くなっている施設は、学校施設と児童館であり、低くなっている施設は、道路、橋りょう・トンネル、公営住宅、認定こども園・幼稚園・保育所である。</a:t>
          </a:r>
          <a:endParaRPr lang="ja-JP" altLang="ja-JP" sz="1100">
            <a:effectLst/>
          </a:endParaRPr>
        </a:p>
        <a:p>
          <a:r>
            <a:rPr kumimoji="1" lang="ja-JP" altLang="ja-JP" sz="1000">
              <a:solidFill>
                <a:schemeClr val="dk1"/>
              </a:solidFill>
              <a:effectLst/>
              <a:latin typeface="+mn-lt"/>
              <a:ea typeface="+mn-ea"/>
              <a:cs typeface="+mn-cs"/>
            </a:rPr>
            <a:t>学校施設については、築後</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年以上経過する施設が多く老朽化が進んでいる。校区により児童数・生徒数に差があることから今後は「亀岡市学校規模適正化基本方針」に基づく計画的な施設整備を進める。</a:t>
          </a:r>
          <a:endParaRPr lang="ja-JP" altLang="ja-JP" sz="1100">
            <a:effectLst/>
          </a:endParaRPr>
        </a:p>
        <a:p>
          <a:r>
            <a:rPr kumimoji="1" lang="ja-JP" altLang="ja-JP" sz="1000">
              <a:solidFill>
                <a:schemeClr val="dk1"/>
              </a:solidFill>
              <a:effectLst/>
              <a:latin typeface="+mn-lt"/>
              <a:ea typeface="+mn-ea"/>
              <a:cs typeface="+mn-cs"/>
            </a:rPr>
            <a:t>児童館については、ほとんどの施設において、築後４０年を経過しており老朽化が進行していることから、施設のあり方について検討を進めていく。</a:t>
          </a:r>
          <a:endParaRPr lang="ja-JP" altLang="ja-JP" sz="1100">
            <a:effectLst/>
          </a:endParaRPr>
        </a:p>
        <a:p>
          <a:r>
            <a:rPr kumimoji="1" lang="ja-JP" altLang="ja-JP" sz="1000">
              <a:solidFill>
                <a:schemeClr val="dk1"/>
              </a:solidFill>
              <a:effectLst/>
              <a:latin typeface="+mn-lt"/>
              <a:ea typeface="+mn-ea"/>
              <a:cs typeface="+mn-cs"/>
            </a:rPr>
            <a:t>道路、橋りょう・トンネルについては、国や府の動向を見据えながら、道路ネットワーク形成上必要な道路や通学や防災上必要な道路などを緊急性必要性を勘案しながら整備するとともに、効率的な管理運営の検討を進めていく。</a:t>
          </a:r>
          <a:endParaRPr lang="ja-JP" altLang="ja-JP" sz="1100">
            <a:effectLst/>
          </a:endParaRPr>
        </a:p>
        <a:p>
          <a:r>
            <a:rPr kumimoji="1" lang="ja-JP" altLang="ja-JP" sz="1000">
              <a:solidFill>
                <a:schemeClr val="dk1"/>
              </a:solidFill>
              <a:effectLst/>
              <a:latin typeface="+mn-lt"/>
              <a:ea typeface="+mn-ea"/>
              <a:cs typeface="+mn-cs"/>
            </a:rPr>
            <a:t>公営住宅については、「亀岡市公営住宅等長寿命化計画」に基づき除却、長寿命化を図る改修等を行っており、効果的・効率的な施設運営を図っている。幼稚園は公立幼稚園としての役割を十分に踏まえ、就学前児童の充実を図ることとして施設の継続的な維持を目指す。</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保育所は「亀岡市公立保育所再編整備検討会議報告書」を踏まえた施設のあり方を検討していく。</a:t>
          </a:r>
          <a:endParaRPr lang="ja-JP" altLang="ja-JP" sz="11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DF7B4D-F3C7-4BB1-9467-919834E53AD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B62788-CA98-4831-AE04-165A5F62AE9D}"/>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652B32F-13F9-441B-A2CA-6EE3D1E72851}"/>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21CDA23-9FC3-466E-91CE-28200D2B811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9A1459-AD21-4C03-829A-B67860185C2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7EC053D-C4FA-48F4-8E29-03F4000A4B87}"/>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840ADE-BD18-4B51-ADAE-5A1E49684B26}"/>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2AA7EFB-0A3A-4CD2-AF81-D6FC6EB1FA6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27313D-5414-4C66-8404-EDCB06B3BCA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4E13C1B-2547-4C14-B7EB-6895B4C2F0B5}"/>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87,090
86,002
224.80
45,719,882
44,320,264
1,254,800
19,645,837
39,057,553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A5FD43-652B-4D12-A3AD-8B61C07CA7DB}"/>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E0C9280-AE1C-4156-8ACD-15B8F90164C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2DACBEA-224C-4789-8B99-3798B0886EF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601DAF-BE92-4A39-8C23-02E7B054A8A1}"/>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B54B60-1C63-4823-88D2-9180763515B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712EF73-F422-4F26-A17E-60B278021A5C}"/>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F4D033-726A-420C-BBC1-0BDF1BC395E5}"/>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CE299D5-A532-4D74-87FA-D3FB906D929D}"/>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3B61613-8BF4-452A-B2D0-9487689E3E64}"/>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00B7D13-0ACB-404E-9BB7-38F6825FED6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0BB35F6-FCC9-4CA2-8221-6E6C7215E7A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5815F55-634C-45F2-BF25-963C285372E3}"/>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83780C-FED5-4B30-8A5F-8AE12CD613C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CBF041-540B-4436-95FF-62FC68FCFC8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B5E4C1-9DE2-4457-A336-03F97A887EA2}"/>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71B7A96-E1D6-4146-9156-4E0D304F3A11}"/>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ABA7AF-C50C-4137-A15C-76737C18B681}"/>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68DB98-0B84-43B5-9663-61C6A7FAAD57}"/>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62CEDDE-140C-4996-AD7C-90810BB019A5}"/>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6E9586E-BF81-4848-9264-9F5BBDC98323}"/>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330291-BCE4-4876-B1C2-18CE3D0B7C3F}"/>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6099ECD-2921-46F5-8C3D-8065D68B123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D473349-909F-4538-B5F8-DF76CE03A2CD}"/>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DAD4BA8-15E3-498F-A725-D46FB2D3F053}"/>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FFC305F-11E8-4E27-B7D7-4A721223DB0B}"/>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C47E98C-7C5E-402E-B82A-2350CFAFE1A6}"/>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3A1036E-228A-48DF-85EF-394BEA23D418}"/>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227696-5DAA-4B4B-9DF0-E6CFDD27FE84}"/>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E321ED4-A1E3-47C5-A7BF-F8003F58731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55DB301-980D-4466-8BA2-A17E14AE9F9C}"/>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255B242-CD39-47AC-B8A4-8F3C3F6F134F}"/>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33EC312-AFBD-4B8C-82B3-20AB8DBA0548}"/>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6A8FE8F-14C5-48DD-8054-7296B9665BC8}"/>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5EA7DBF-EFDF-4FAC-B60E-7B51C362651A}"/>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DEAC245-5F28-405E-8CCA-ED87401CF7E7}"/>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7276E32-AC64-4E7E-925B-1FCD6A629EC7}"/>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C73C717-20DD-4BA3-AA9D-F615D0309293}"/>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3C2F595-4472-4E4D-9A6C-A1F0E7D73D9B}"/>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35B3D75-DC48-41B4-8E84-4ACA4C6D4086}"/>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9347A59-82C9-47F7-90CA-D950D728A992}"/>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08C6CA6-F214-4322-B6F9-540820A09269}"/>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6FE4F7B-5FDC-404C-AB13-11ED14E12F91}"/>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4533589-2BDA-457F-895A-E526020BEDA4}"/>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065F348-1BC4-4D6C-BCA0-D7776DE225E8}"/>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B26AF18-C8D1-4A61-ABE3-4235B248548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3E47CE7-670A-42C3-B72E-29CB7EAF8393}"/>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80487EEC-B9E5-4E3C-8930-51A82D1AE651}"/>
            </a:ext>
          </a:extLst>
        </xdr:cNvPr>
        <xdr:cNvCxnSpPr/>
      </xdr:nvCxnSpPr>
      <xdr:spPr>
        <a:xfrm flipV="1">
          <a:off x="4180840" y="5436053"/>
          <a:ext cx="0" cy="144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37670EF2-BB32-43BA-BBAD-6323F453AF9F}"/>
            </a:ext>
          </a:extLst>
        </xdr:cNvPr>
        <xdr:cNvSpPr txBox="1"/>
      </xdr:nvSpPr>
      <xdr:spPr>
        <a:xfrm>
          <a:off x="4219575" y="6885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1CEF6EF3-7DA2-4D0A-A707-4E0849CBF883}"/>
            </a:ext>
          </a:extLst>
        </xdr:cNvPr>
        <xdr:cNvCxnSpPr/>
      </xdr:nvCxnSpPr>
      <xdr:spPr>
        <a:xfrm>
          <a:off x="4105275" y="68786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167C5211-0B6A-4D3B-BF9E-19DF0C9C0069}"/>
            </a:ext>
          </a:extLst>
        </xdr:cNvPr>
        <xdr:cNvSpPr txBox="1"/>
      </xdr:nvSpPr>
      <xdr:spPr>
        <a:xfrm>
          <a:off x="4219575" y="52208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4302AB87-1B13-4D53-9A8B-290AEA7D75C3}"/>
            </a:ext>
          </a:extLst>
        </xdr:cNvPr>
        <xdr:cNvCxnSpPr/>
      </xdr:nvCxnSpPr>
      <xdr:spPr>
        <a:xfrm>
          <a:off x="4105275" y="54360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2B314024-CD4C-496A-BF08-0AAA9873B948}"/>
            </a:ext>
          </a:extLst>
        </xdr:cNvPr>
        <xdr:cNvSpPr txBox="1"/>
      </xdr:nvSpPr>
      <xdr:spPr>
        <a:xfrm>
          <a:off x="4219575" y="5970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9E8E3B6-795E-4ED5-94F4-8E9024DC42B0}"/>
            </a:ext>
          </a:extLst>
        </xdr:cNvPr>
        <xdr:cNvSpPr/>
      </xdr:nvSpPr>
      <xdr:spPr>
        <a:xfrm>
          <a:off x="4124325" y="61064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854FE884-8873-42E9-A91E-3FC58D009584}"/>
            </a:ext>
          </a:extLst>
        </xdr:cNvPr>
        <xdr:cNvSpPr/>
      </xdr:nvSpPr>
      <xdr:spPr>
        <a:xfrm>
          <a:off x="3381375" y="60868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026D580F-332A-45E3-A38C-4B1B3B326E5E}"/>
            </a:ext>
          </a:extLst>
        </xdr:cNvPr>
        <xdr:cNvSpPr/>
      </xdr:nvSpPr>
      <xdr:spPr>
        <a:xfrm>
          <a:off x="2571750" y="60412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5C213BFF-ABE4-4728-A40C-277AF497C83E}"/>
            </a:ext>
          </a:extLst>
        </xdr:cNvPr>
        <xdr:cNvSpPr/>
      </xdr:nvSpPr>
      <xdr:spPr>
        <a:xfrm>
          <a:off x="1781175" y="60214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B59DB229-0FB8-467F-BD12-B114AD4DA6E2}"/>
            </a:ext>
          </a:extLst>
        </xdr:cNvPr>
        <xdr:cNvSpPr/>
      </xdr:nvSpPr>
      <xdr:spPr>
        <a:xfrm>
          <a:off x="9810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DF3A8F0-2E43-419D-A814-4E79D5387024}"/>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FDD198-A532-4E52-8891-9CD4974CB18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A13C36F-DB5E-47B9-8D22-3FDC32F87D7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D38E8AC-8159-4BEC-96E9-BC90CCFFF5D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EACAE19-73DA-4FC8-BC0E-3DEF398C673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98878</xdr:rowOff>
    </xdr:from>
    <xdr:to>
      <xdr:col>24</xdr:col>
      <xdr:colOff>114300</xdr:colOff>
      <xdr:row>39</xdr:row>
      <xdr:rowOff>29028</xdr:rowOff>
    </xdr:to>
    <xdr:sp macro="" textlink="">
      <xdr:nvSpPr>
        <xdr:cNvPr id="74" name="楕円 73">
          <a:extLst>
            <a:ext uri="{FF2B5EF4-FFF2-40B4-BE49-F238E27FC236}">
              <a16:creationId xmlns:a16="http://schemas.microsoft.com/office/drawing/2014/main" id="{CB3FFD4C-AAC4-4DB0-BA90-EC5414B4CB5F}"/>
            </a:ext>
          </a:extLst>
        </xdr:cNvPr>
        <xdr:cNvSpPr/>
      </xdr:nvSpPr>
      <xdr:spPr>
        <a:xfrm>
          <a:off x="4124325" y="625520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77305</xdr:rowOff>
    </xdr:from>
    <xdr:ext cx="405111" cy="259045"/>
    <xdr:sp macro="" textlink="">
      <xdr:nvSpPr>
        <xdr:cNvPr id="75" name="【図書館】&#10;有形固定資産減価償却率該当値テキスト">
          <a:extLst>
            <a:ext uri="{FF2B5EF4-FFF2-40B4-BE49-F238E27FC236}">
              <a16:creationId xmlns:a16="http://schemas.microsoft.com/office/drawing/2014/main" id="{6D9ECB27-4026-4BC1-9FC4-BD7D83B156D4}"/>
            </a:ext>
          </a:extLst>
        </xdr:cNvPr>
        <xdr:cNvSpPr txBox="1"/>
      </xdr:nvSpPr>
      <xdr:spPr>
        <a:xfrm>
          <a:off x="4219575" y="623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66222</xdr:rowOff>
    </xdr:from>
    <xdr:to>
      <xdr:col>20</xdr:col>
      <xdr:colOff>38100</xdr:colOff>
      <xdr:row>38</xdr:row>
      <xdr:rowOff>167822</xdr:rowOff>
    </xdr:to>
    <xdr:sp macro="" textlink="">
      <xdr:nvSpPr>
        <xdr:cNvPr id="76" name="楕円 75">
          <a:extLst>
            <a:ext uri="{FF2B5EF4-FFF2-40B4-BE49-F238E27FC236}">
              <a16:creationId xmlns:a16="http://schemas.microsoft.com/office/drawing/2014/main" id="{6B746B2A-78A7-47BC-BA27-CB88998CE5CF}"/>
            </a:ext>
          </a:extLst>
        </xdr:cNvPr>
        <xdr:cNvSpPr/>
      </xdr:nvSpPr>
      <xdr:spPr>
        <a:xfrm>
          <a:off x="3381375" y="62225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117022</xdr:rowOff>
    </xdr:from>
    <xdr:to>
      <xdr:col>24</xdr:col>
      <xdr:colOff>63500</xdr:colOff>
      <xdr:row>38</xdr:row>
      <xdr:rowOff>149678</xdr:rowOff>
    </xdr:to>
    <xdr:cxnSp macro="">
      <xdr:nvCxnSpPr>
        <xdr:cNvPr id="77" name="直線コネクタ 76">
          <a:extLst>
            <a:ext uri="{FF2B5EF4-FFF2-40B4-BE49-F238E27FC236}">
              <a16:creationId xmlns:a16="http://schemas.microsoft.com/office/drawing/2014/main" id="{D3745E98-625B-4BDB-88D1-BF031028B76C}"/>
            </a:ext>
          </a:extLst>
        </xdr:cNvPr>
        <xdr:cNvCxnSpPr/>
      </xdr:nvCxnSpPr>
      <xdr:spPr>
        <a:xfrm>
          <a:off x="3429000" y="6270172"/>
          <a:ext cx="752475"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31931</xdr:rowOff>
    </xdr:from>
    <xdr:to>
      <xdr:col>15</xdr:col>
      <xdr:colOff>101600</xdr:colOff>
      <xdr:row>38</xdr:row>
      <xdr:rowOff>133531</xdr:rowOff>
    </xdr:to>
    <xdr:sp macro="" textlink="">
      <xdr:nvSpPr>
        <xdr:cNvPr id="78" name="楕円 77">
          <a:extLst>
            <a:ext uri="{FF2B5EF4-FFF2-40B4-BE49-F238E27FC236}">
              <a16:creationId xmlns:a16="http://schemas.microsoft.com/office/drawing/2014/main" id="{3BD5F434-D4BB-465B-AEF1-F75B10AEE7A3}"/>
            </a:ext>
          </a:extLst>
        </xdr:cNvPr>
        <xdr:cNvSpPr/>
      </xdr:nvSpPr>
      <xdr:spPr>
        <a:xfrm>
          <a:off x="2571750" y="61819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82731</xdr:rowOff>
    </xdr:from>
    <xdr:to>
      <xdr:col>19</xdr:col>
      <xdr:colOff>177800</xdr:colOff>
      <xdr:row>38</xdr:row>
      <xdr:rowOff>117022</xdr:rowOff>
    </xdr:to>
    <xdr:cxnSp macro="">
      <xdr:nvCxnSpPr>
        <xdr:cNvPr id="79" name="直線コネクタ 78">
          <a:extLst>
            <a:ext uri="{FF2B5EF4-FFF2-40B4-BE49-F238E27FC236}">
              <a16:creationId xmlns:a16="http://schemas.microsoft.com/office/drawing/2014/main" id="{F77CEB32-A25C-4A7D-8E38-1E3DD3F49AA9}"/>
            </a:ext>
          </a:extLst>
        </xdr:cNvPr>
        <xdr:cNvCxnSpPr/>
      </xdr:nvCxnSpPr>
      <xdr:spPr>
        <a:xfrm>
          <a:off x="2619375" y="6239056"/>
          <a:ext cx="809625"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169091</xdr:rowOff>
    </xdr:from>
    <xdr:to>
      <xdr:col>10</xdr:col>
      <xdr:colOff>165100</xdr:colOff>
      <xdr:row>38</xdr:row>
      <xdr:rowOff>99241</xdr:rowOff>
    </xdr:to>
    <xdr:sp macro="" textlink="">
      <xdr:nvSpPr>
        <xdr:cNvPr id="80" name="楕円 79">
          <a:extLst>
            <a:ext uri="{FF2B5EF4-FFF2-40B4-BE49-F238E27FC236}">
              <a16:creationId xmlns:a16="http://schemas.microsoft.com/office/drawing/2014/main" id="{EF186BCC-6586-4632-AF76-0FA593E56448}"/>
            </a:ext>
          </a:extLst>
        </xdr:cNvPr>
        <xdr:cNvSpPr/>
      </xdr:nvSpPr>
      <xdr:spPr>
        <a:xfrm>
          <a:off x="1781175" y="615079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48441</xdr:rowOff>
    </xdr:from>
    <xdr:to>
      <xdr:col>15</xdr:col>
      <xdr:colOff>50800</xdr:colOff>
      <xdr:row>38</xdr:row>
      <xdr:rowOff>82731</xdr:rowOff>
    </xdr:to>
    <xdr:cxnSp macro="">
      <xdr:nvCxnSpPr>
        <xdr:cNvPr id="81" name="直線コネクタ 80">
          <a:extLst>
            <a:ext uri="{FF2B5EF4-FFF2-40B4-BE49-F238E27FC236}">
              <a16:creationId xmlns:a16="http://schemas.microsoft.com/office/drawing/2014/main" id="{EE7E0979-1A23-4B81-8F7E-EA5C5234C6A4}"/>
            </a:ext>
          </a:extLst>
        </xdr:cNvPr>
        <xdr:cNvCxnSpPr/>
      </xdr:nvCxnSpPr>
      <xdr:spPr>
        <a:xfrm>
          <a:off x="1828800" y="6198416"/>
          <a:ext cx="79057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136434</xdr:rowOff>
    </xdr:from>
    <xdr:to>
      <xdr:col>6</xdr:col>
      <xdr:colOff>38100</xdr:colOff>
      <xdr:row>38</xdr:row>
      <xdr:rowOff>66584</xdr:rowOff>
    </xdr:to>
    <xdr:sp macro="" textlink="">
      <xdr:nvSpPr>
        <xdr:cNvPr id="82" name="楕円 81">
          <a:extLst>
            <a:ext uri="{FF2B5EF4-FFF2-40B4-BE49-F238E27FC236}">
              <a16:creationId xmlns:a16="http://schemas.microsoft.com/office/drawing/2014/main" id="{2F98AAE0-060E-4FF4-879A-E5E5DC187D5C}"/>
            </a:ext>
          </a:extLst>
        </xdr:cNvPr>
        <xdr:cNvSpPr/>
      </xdr:nvSpPr>
      <xdr:spPr>
        <a:xfrm>
          <a:off x="981075" y="61276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xdr:rowOff>
    </xdr:from>
    <xdr:to>
      <xdr:col>10</xdr:col>
      <xdr:colOff>114300</xdr:colOff>
      <xdr:row>38</xdr:row>
      <xdr:rowOff>48441</xdr:rowOff>
    </xdr:to>
    <xdr:cxnSp macro="">
      <xdr:nvCxnSpPr>
        <xdr:cNvPr id="83" name="直線コネクタ 82">
          <a:extLst>
            <a:ext uri="{FF2B5EF4-FFF2-40B4-BE49-F238E27FC236}">
              <a16:creationId xmlns:a16="http://schemas.microsoft.com/office/drawing/2014/main" id="{5D19B55C-D502-4B0C-AFE4-058E7BB4F11B}"/>
            </a:ext>
          </a:extLst>
        </xdr:cNvPr>
        <xdr:cNvCxnSpPr/>
      </xdr:nvCxnSpPr>
      <xdr:spPr>
        <a:xfrm>
          <a:off x="1028700" y="6165759"/>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428F0D8F-DD45-4902-A8DC-E01B65E259E3}"/>
            </a:ext>
          </a:extLst>
        </xdr:cNvPr>
        <xdr:cNvSpPr txBox="1"/>
      </xdr:nvSpPr>
      <xdr:spPr>
        <a:xfrm>
          <a:off x="3239144" y="587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C321254D-F32A-4B46-8DB9-17463B9CD260}"/>
            </a:ext>
          </a:extLst>
        </xdr:cNvPr>
        <xdr:cNvSpPr txBox="1"/>
      </xdr:nvSpPr>
      <xdr:spPr>
        <a:xfrm>
          <a:off x="24390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40700EBA-B992-4834-BBE3-6054FB2819B5}"/>
            </a:ext>
          </a:extLst>
        </xdr:cNvPr>
        <xdr:cNvSpPr txBox="1"/>
      </xdr:nvSpPr>
      <xdr:spPr>
        <a:xfrm>
          <a:off x="1648469" y="5809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6C1EA4AC-C116-46EF-9A03-AEC54BE086C6}"/>
            </a:ext>
          </a:extLst>
        </xdr:cNvPr>
        <xdr:cNvSpPr txBox="1"/>
      </xdr:nvSpPr>
      <xdr:spPr>
        <a:xfrm>
          <a:off x="848369"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158949</xdr:rowOff>
    </xdr:from>
    <xdr:ext cx="405111" cy="259045"/>
    <xdr:sp macro="" textlink="">
      <xdr:nvSpPr>
        <xdr:cNvPr id="88" name="n_1mainValue【図書館】&#10;有形固定資産減価償却率">
          <a:extLst>
            <a:ext uri="{FF2B5EF4-FFF2-40B4-BE49-F238E27FC236}">
              <a16:creationId xmlns:a16="http://schemas.microsoft.com/office/drawing/2014/main" id="{10AD7D38-131D-4B91-B9F8-EDD5D0C24AB7}"/>
            </a:ext>
          </a:extLst>
        </xdr:cNvPr>
        <xdr:cNvSpPr txBox="1"/>
      </xdr:nvSpPr>
      <xdr:spPr>
        <a:xfrm>
          <a:off x="3239144" y="631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124658</xdr:rowOff>
    </xdr:from>
    <xdr:ext cx="405111" cy="259045"/>
    <xdr:sp macro="" textlink="">
      <xdr:nvSpPr>
        <xdr:cNvPr id="89" name="n_2mainValue【図書館】&#10;有形固定資産減価償却率">
          <a:extLst>
            <a:ext uri="{FF2B5EF4-FFF2-40B4-BE49-F238E27FC236}">
              <a16:creationId xmlns:a16="http://schemas.microsoft.com/office/drawing/2014/main" id="{E2124304-7114-40E1-AEA0-E9A932D545D1}"/>
            </a:ext>
          </a:extLst>
        </xdr:cNvPr>
        <xdr:cNvSpPr txBox="1"/>
      </xdr:nvSpPr>
      <xdr:spPr>
        <a:xfrm>
          <a:off x="2439044"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90368</xdr:rowOff>
    </xdr:from>
    <xdr:ext cx="405111" cy="259045"/>
    <xdr:sp macro="" textlink="">
      <xdr:nvSpPr>
        <xdr:cNvPr id="90" name="n_3mainValue【図書館】&#10;有形固定資産減価償却率">
          <a:extLst>
            <a:ext uri="{FF2B5EF4-FFF2-40B4-BE49-F238E27FC236}">
              <a16:creationId xmlns:a16="http://schemas.microsoft.com/office/drawing/2014/main" id="{3C681604-8E29-4DE6-AAA2-E4B00CA6765E}"/>
            </a:ext>
          </a:extLst>
        </xdr:cNvPr>
        <xdr:cNvSpPr txBox="1"/>
      </xdr:nvSpPr>
      <xdr:spPr>
        <a:xfrm>
          <a:off x="1648469" y="624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57711</xdr:rowOff>
    </xdr:from>
    <xdr:ext cx="405111" cy="259045"/>
    <xdr:sp macro="" textlink="">
      <xdr:nvSpPr>
        <xdr:cNvPr id="91" name="n_4mainValue【図書館】&#10;有形固定資産減価償却率">
          <a:extLst>
            <a:ext uri="{FF2B5EF4-FFF2-40B4-BE49-F238E27FC236}">
              <a16:creationId xmlns:a16="http://schemas.microsoft.com/office/drawing/2014/main" id="{8816BC9B-F592-4937-89E9-C735C4D03DF7}"/>
            </a:ext>
          </a:extLst>
        </xdr:cNvPr>
        <xdr:cNvSpPr txBox="1"/>
      </xdr:nvSpPr>
      <xdr:spPr>
        <a:xfrm>
          <a:off x="848369" y="621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F540D29-9E16-43E4-B9EF-2EF509335F8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CF4EE7E-D116-4B72-810C-A186DDCC4CCA}"/>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743CF63-A570-4F2D-8243-83E715166978}"/>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77B2607-D64C-44E3-8C85-3132C05531D0}"/>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E7A7299-25DE-4180-AFB3-333732845B09}"/>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611E796-B6C2-4CDC-86F1-E10A753E6409}"/>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B8D1A77-5740-424A-AB2F-E2A934171357}"/>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F1E179C-49B3-4107-B27E-9848F0CABC63}"/>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E20CD61-5827-41D0-9E11-C014FBB9015E}"/>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D7C0ECA-50DD-4E2F-B093-79F0E3EA7121}"/>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73F276F9-CF34-4F36-A658-11087F12CDA0}"/>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43F15CB-AD9E-4E5E-AF8E-F49A29F93A3B}"/>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A6E419E3-3E9C-4989-BBC4-E5CDD6DEBBC2}"/>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8AF7BDFC-3F1E-441D-8E7C-0C893FE0D8C8}"/>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2914D90D-1290-4F55-A3B4-14C4435272F1}"/>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5D164D0F-BFBB-4D47-A8AD-7E4D0DF74A97}"/>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FC8A63DF-F5FE-48B9-8B61-A17C94A005FA}"/>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14A42D21-8C06-434C-AD27-9296F9C7A1A0}"/>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FA550047-CE2E-46F7-BA33-2E9E7613E82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4E903C81-B467-4EF7-8C7D-0BA1CEE463A7}"/>
            </a:ext>
          </a:extLst>
        </xdr:cNvPr>
        <xdr:cNvCxnSpPr/>
      </xdr:nvCxnSpPr>
      <xdr:spPr>
        <a:xfrm flipV="1">
          <a:off x="9429115" y="5515610"/>
          <a:ext cx="0" cy="113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3B3EC1CC-E76F-41C2-968A-9D6111078A85}"/>
            </a:ext>
          </a:extLst>
        </xdr:cNvPr>
        <xdr:cNvSpPr txBox="1"/>
      </xdr:nvSpPr>
      <xdr:spPr>
        <a:xfrm>
          <a:off x="9467850"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4AC26637-3D72-40E0-8568-BEE9A5F69FDA}"/>
            </a:ext>
          </a:extLst>
        </xdr:cNvPr>
        <xdr:cNvCxnSpPr/>
      </xdr:nvCxnSpPr>
      <xdr:spPr>
        <a:xfrm>
          <a:off x="9363075" y="66497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BF40DAE5-F03A-43AB-9DA0-512D116B1FC3}"/>
            </a:ext>
          </a:extLst>
        </xdr:cNvPr>
        <xdr:cNvSpPr txBox="1"/>
      </xdr:nvSpPr>
      <xdr:spPr>
        <a:xfrm>
          <a:off x="9467850" y="531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3B948252-B55E-49F6-8724-4F14BB1699D2}"/>
            </a:ext>
          </a:extLst>
        </xdr:cNvPr>
        <xdr:cNvCxnSpPr/>
      </xdr:nvCxnSpPr>
      <xdr:spPr>
        <a:xfrm>
          <a:off x="9363075" y="55156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01B4F2B6-7F0A-4E04-A19D-319BC3967B7B}"/>
            </a:ext>
          </a:extLst>
        </xdr:cNvPr>
        <xdr:cNvSpPr txBox="1"/>
      </xdr:nvSpPr>
      <xdr:spPr>
        <a:xfrm>
          <a:off x="946785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1B526779-06B5-4E21-B190-D2D8269ADEA3}"/>
            </a:ext>
          </a:extLst>
        </xdr:cNvPr>
        <xdr:cNvSpPr/>
      </xdr:nvSpPr>
      <xdr:spPr>
        <a:xfrm>
          <a:off x="9401175" y="63836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8A0202EC-FC42-47CF-A996-41B9C08A838A}"/>
            </a:ext>
          </a:extLst>
        </xdr:cNvPr>
        <xdr:cNvSpPr/>
      </xdr:nvSpPr>
      <xdr:spPr>
        <a:xfrm>
          <a:off x="8639175" y="6383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2AA720C6-DD9C-49D7-A642-D73CAD0A03D6}"/>
            </a:ext>
          </a:extLst>
        </xdr:cNvPr>
        <xdr:cNvSpPr/>
      </xdr:nvSpPr>
      <xdr:spPr>
        <a:xfrm>
          <a:off x="7839075" y="63836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40590C36-5575-43DD-910F-98A4F20452CA}"/>
            </a:ext>
          </a:extLst>
        </xdr:cNvPr>
        <xdr:cNvSpPr/>
      </xdr:nvSpPr>
      <xdr:spPr>
        <a:xfrm>
          <a:off x="7029450" y="6391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3EAEF6B5-3506-42C6-BC21-AD14359978C5}"/>
            </a:ext>
          </a:extLst>
        </xdr:cNvPr>
        <xdr:cNvSpPr/>
      </xdr:nvSpPr>
      <xdr:spPr>
        <a:xfrm>
          <a:off x="6238875" y="63919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6850796-DFE0-4C39-9019-EB4D8717CC67}"/>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4AC21A0-49FA-406F-9B8A-75C8FDC9138D}"/>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02B92E4-DC1B-4230-9975-66B270B29C2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6363BD3-DD36-4928-9F8E-BA47DBFA0D25}"/>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3C5C24C-7A42-449A-B256-BC0F3349849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7" name="楕円 126">
          <a:extLst>
            <a:ext uri="{FF2B5EF4-FFF2-40B4-BE49-F238E27FC236}">
              <a16:creationId xmlns:a16="http://schemas.microsoft.com/office/drawing/2014/main" id="{4816CB39-9DC3-494C-AD87-5EB319E819B3}"/>
            </a:ext>
          </a:extLst>
        </xdr:cNvPr>
        <xdr:cNvSpPr/>
      </xdr:nvSpPr>
      <xdr:spPr>
        <a:xfrm>
          <a:off x="9401175" y="64008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8" name="【図書館】&#10;一人当たり面積該当値テキスト">
          <a:extLst>
            <a:ext uri="{FF2B5EF4-FFF2-40B4-BE49-F238E27FC236}">
              <a16:creationId xmlns:a16="http://schemas.microsoft.com/office/drawing/2014/main" id="{7A030458-90E3-436B-9CA9-610C8B829575}"/>
            </a:ext>
          </a:extLst>
        </xdr:cNvPr>
        <xdr:cNvSpPr txBox="1"/>
      </xdr:nvSpPr>
      <xdr:spPr>
        <a:xfrm>
          <a:off x="9467850"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9" name="楕円 128">
          <a:extLst>
            <a:ext uri="{FF2B5EF4-FFF2-40B4-BE49-F238E27FC236}">
              <a16:creationId xmlns:a16="http://schemas.microsoft.com/office/drawing/2014/main" id="{EAA34B79-F342-4750-8740-EF3B37B49428}"/>
            </a:ext>
          </a:extLst>
        </xdr:cNvPr>
        <xdr:cNvSpPr/>
      </xdr:nvSpPr>
      <xdr:spPr>
        <a:xfrm>
          <a:off x="8639175" y="6400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0" name="直線コネクタ 129">
          <a:extLst>
            <a:ext uri="{FF2B5EF4-FFF2-40B4-BE49-F238E27FC236}">
              <a16:creationId xmlns:a16="http://schemas.microsoft.com/office/drawing/2014/main" id="{779180B2-68BD-4399-90E3-FA718582EBD7}"/>
            </a:ext>
          </a:extLst>
        </xdr:cNvPr>
        <xdr:cNvCxnSpPr/>
      </xdr:nvCxnSpPr>
      <xdr:spPr>
        <a:xfrm>
          <a:off x="8686800" y="64484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1" name="楕円 130">
          <a:extLst>
            <a:ext uri="{FF2B5EF4-FFF2-40B4-BE49-F238E27FC236}">
              <a16:creationId xmlns:a16="http://schemas.microsoft.com/office/drawing/2014/main" id="{85D608A2-B5F9-4414-9AB5-317B9C6D2FA1}"/>
            </a:ext>
          </a:extLst>
        </xdr:cNvPr>
        <xdr:cNvSpPr/>
      </xdr:nvSpPr>
      <xdr:spPr>
        <a:xfrm>
          <a:off x="7839075" y="6400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2" name="直線コネクタ 131">
          <a:extLst>
            <a:ext uri="{FF2B5EF4-FFF2-40B4-BE49-F238E27FC236}">
              <a16:creationId xmlns:a16="http://schemas.microsoft.com/office/drawing/2014/main" id="{E5570B3D-CCC4-4ADD-9FED-6C9DE27DA050}"/>
            </a:ext>
          </a:extLst>
        </xdr:cNvPr>
        <xdr:cNvCxnSpPr/>
      </xdr:nvCxnSpPr>
      <xdr:spPr>
        <a:xfrm>
          <a:off x="7886700" y="64484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3" name="楕円 132">
          <a:extLst>
            <a:ext uri="{FF2B5EF4-FFF2-40B4-BE49-F238E27FC236}">
              <a16:creationId xmlns:a16="http://schemas.microsoft.com/office/drawing/2014/main" id="{BE6BB868-50EF-46F2-A5ED-891776D9C884}"/>
            </a:ext>
          </a:extLst>
        </xdr:cNvPr>
        <xdr:cNvSpPr/>
      </xdr:nvSpPr>
      <xdr:spPr>
        <a:xfrm>
          <a:off x="7029450" y="6400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4" name="直線コネクタ 133">
          <a:extLst>
            <a:ext uri="{FF2B5EF4-FFF2-40B4-BE49-F238E27FC236}">
              <a16:creationId xmlns:a16="http://schemas.microsoft.com/office/drawing/2014/main" id="{F526B468-C694-4C72-859D-FD2B5ADC63C1}"/>
            </a:ext>
          </a:extLst>
        </xdr:cNvPr>
        <xdr:cNvCxnSpPr/>
      </xdr:nvCxnSpPr>
      <xdr:spPr>
        <a:xfrm>
          <a:off x="7077075" y="64484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88265</xdr:rowOff>
    </xdr:from>
    <xdr:to>
      <xdr:col>36</xdr:col>
      <xdr:colOff>165100</xdr:colOff>
      <xdr:row>40</xdr:row>
      <xdr:rowOff>18415</xdr:rowOff>
    </xdr:to>
    <xdr:sp macro="" textlink="">
      <xdr:nvSpPr>
        <xdr:cNvPr id="135" name="楕円 134">
          <a:extLst>
            <a:ext uri="{FF2B5EF4-FFF2-40B4-BE49-F238E27FC236}">
              <a16:creationId xmlns:a16="http://schemas.microsoft.com/office/drawing/2014/main" id="{444889DE-D5C7-448B-80B2-ADDE098762D2}"/>
            </a:ext>
          </a:extLst>
        </xdr:cNvPr>
        <xdr:cNvSpPr/>
      </xdr:nvSpPr>
      <xdr:spPr>
        <a:xfrm>
          <a:off x="6238875" y="64001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139065</xdr:rowOff>
    </xdr:to>
    <xdr:cxnSp macro="">
      <xdr:nvCxnSpPr>
        <xdr:cNvPr id="136" name="直線コネクタ 135">
          <a:extLst>
            <a:ext uri="{FF2B5EF4-FFF2-40B4-BE49-F238E27FC236}">
              <a16:creationId xmlns:a16="http://schemas.microsoft.com/office/drawing/2014/main" id="{078A62D2-2EB8-4E65-B8D1-EF9217CC971D}"/>
            </a:ext>
          </a:extLst>
        </xdr:cNvPr>
        <xdr:cNvCxnSpPr/>
      </xdr:nvCxnSpPr>
      <xdr:spPr>
        <a:xfrm flipV="1">
          <a:off x="6286500" y="6448425"/>
          <a:ext cx="7905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814EA1AE-5C50-4699-85A7-B5E5CADA5C9A}"/>
            </a:ext>
          </a:extLst>
        </xdr:cNvPr>
        <xdr:cNvSpPr txBox="1"/>
      </xdr:nvSpPr>
      <xdr:spPr>
        <a:xfrm>
          <a:off x="8458277"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9CBB4EC3-7233-468B-A5BC-225DE2A6BC6D}"/>
            </a:ext>
          </a:extLst>
        </xdr:cNvPr>
        <xdr:cNvSpPr txBox="1"/>
      </xdr:nvSpPr>
      <xdr:spPr>
        <a:xfrm>
          <a:off x="7677227"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662BDE8D-4F49-407A-A8E4-9336A0DFE28B}"/>
            </a:ext>
          </a:extLst>
        </xdr:cNvPr>
        <xdr:cNvSpPr txBox="1"/>
      </xdr:nvSpPr>
      <xdr:spPr>
        <a:xfrm>
          <a:off x="6867602" y="61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40B7C222-7444-46CA-9480-0DE18DEC3B41}"/>
            </a:ext>
          </a:extLst>
        </xdr:cNvPr>
        <xdr:cNvSpPr txBox="1"/>
      </xdr:nvSpPr>
      <xdr:spPr>
        <a:xfrm>
          <a:off x="6067502" y="61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1" name="n_1mainValue【図書館】&#10;一人当たり面積">
          <a:extLst>
            <a:ext uri="{FF2B5EF4-FFF2-40B4-BE49-F238E27FC236}">
              <a16:creationId xmlns:a16="http://schemas.microsoft.com/office/drawing/2014/main" id="{6D46BC62-90A0-4636-9B99-0E04A794D0CD}"/>
            </a:ext>
          </a:extLst>
        </xdr:cNvPr>
        <xdr:cNvSpPr txBox="1"/>
      </xdr:nvSpPr>
      <xdr:spPr>
        <a:xfrm>
          <a:off x="8458277"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2" name="n_2mainValue【図書館】&#10;一人当たり面積">
          <a:extLst>
            <a:ext uri="{FF2B5EF4-FFF2-40B4-BE49-F238E27FC236}">
              <a16:creationId xmlns:a16="http://schemas.microsoft.com/office/drawing/2014/main" id="{FBAF8EFB-8CBB-4BF3-BFCB-0B0FD8FAC8C6}"/>
            </a:ext>
          </a:extLst>
        </xdr:cNvPr>
        <xdr:cNvSpPr txBox="1"/>
      </xdr:nvSpPr>
      <xdr:spPr>
        <a:xfrm>
          <a:off x="7677227"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3" name="n_3mainValue【図書館】&#10;一人当たり面積">
          <a:extLst>
            <a:ext uri="{FF2B5EF4-FFF2-40B4-BE49-F238E27FC236}">
              <a16:creationId xmlns:a16="http://schemas.microsoft.com/office/drawing/2014/main" id="{2E1E4174-B21C-4AD6-801F-CA48574BA6B8}"/>
            </a:ext>
          </a:extLst>
        </xdr:cNvPr>
        <xdr:cNvSpPr txBox="1"/>
      </xdr:nvSpPr>
      <xdr:spPr>
        <a:xfrm>
          <a:off x="6867602"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9542</xdr:rowOff>
    </xdr:from>
    <xdr:ext cx="469744" cy="259045"/>
    <xdr:sp macro="" textlink="">
      <xdr:nvSpPr>
        <xdr:cNvPr id="144" name="n_4mainValue【図書館】&#10;一人当たり面積">
          <a:extLst>
            <a:ext uri="{FF2B5EF4-FFF2-40B4-BE49-F238E27FC236}">
              <a16:creationId xmlns:a16="http://schemas.microsoft.com/office/drawing/2014/main" id="{5DC0C55A-EDA9-4D71-BA2D-35F330936B65}"/>
            </a:ext>
          </a:extLst>
        </xdr:cNvPr>
        <xdr:cNvSpPr txBox="1"/>
      </xdr:nvSpPr>
      <xdr:spPr>
        <a:xfrm>
          <a:off x="6067502"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52C626A2-5AA2-4165-A47E-4F4805879E4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1FEE96E3-B17B-4403-8170-719831D13EAA}"/>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69CA86C0-F532-4A63-BC17-02F3F45919EC}"/>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8841364F-CDF8-4D4B-87C0-27919A389333}"/>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367B1E6A-EB56-48E2-B6C9-577489FB92D8}"/>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1A89FE86-D00C-4BD2-B6D3-74FA3A9E51C6}"/>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5071B770-365E-4747-B8BC-3E20B1FC4FE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2219AE07-8882-4FB6-B39B-414759FEF175}"/>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87353A2D-B56E-4DDD-92E3-C53C01842C0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5BB8B1E2-9E97-48C1-B40D-1E7310CE26C0}"/>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AC2A43CD-50D4-43C7-9766-05C7313FC013}"/>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F36C5F00-85BB-4A25-B501-433A6906642B}"/>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B98514ED-FBE8-44AE-9FC0-B0AD693F06FD}"/>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824E4067-DCC3-4F20-BF6C-64A3CE85F6F1}"/>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652238FE-BB70-4455-B350-5B7F1CDBC79E}"/>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68F78001-0AF0-4BCD-A022-4BD21E7DE15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A0E8BC30-FCF4-43E8-AD18-77761B12C4F9}"/>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C0BC9F3F-A4FE-4048-9C8A-965BC4A9934F}"/>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4527CBDF-1E8B-4A86-98DB-D8C15D864AD4}"/>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FF07717A-5094-41B6-84CA-CB6AF32536A2}"/>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358EB6A-9BE4-41B3-83DC-AA003B4DE784}"/>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5C2CEC38-B634-4B6B-BC85-1FD9F3E95FB0}"/>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6B1EB06E-1D2D-4CA6-8F47-C9318F47592A}"/>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E81F375-D9DC-4417-B25B-5F10E6FA26DE}"/>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9B64FEA5-BA6D-496B-ACDA-ABF42FB00CA7}"/>
            </a:ext>
          </a:extLst>
        </xdr:cNvPr>
        <xdr:cNvCxnSpPr/>
      </xdr:nvCxnSpPr>
      <xdr:spPr>
        <a:xfrm flipV="1">
          <a:off x="4180840" y="9051290"/>
          <a:ext cx="0" cy="138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FC4A9E08-5C3F-4078-93CA-D729745F2163}"/>
            </a:ext>
          </a:extLst>
        </xdr:cNvPr>
        <xdr:cNvSpPr txBox="1"/>
      </xdr:nvSpPr>
      <xdr:spPr>
        <a:xfrm>
          <a:off x="4219575" y="1044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39796B23-49C6-4449-83F2-8C4FC642B209}"/>
            </a:ext>
          </a:extLst>
        </xdr:cNvPr>
        <xdr:cNvCxnSpPr/>
      </xdr:nvCxnSpPr>
      <xdr:spPr>
        <a:xfrm>
          <a:off x="4105275" y="1043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8C64B339-536E-4774-9774-ADC6A10B95A9}"/>
            </a:ext>
          </a:extLst>
        </xdr:cNvPr>
        <xdr:cNvSpPr txBox="1"/>
      </xdr:nvSpPr>
      <xdr:spPr>
        <a:xfrm>
          <a:off x="4219575" y="883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C7CF8F53-82D3-4678-8D23-9941D966D2A3}"/>
            </a:ext>
          </a:extLst>
        </xdr:cNvPr>
        <xdr:cNvCxnSpPr/>
      </xdr:nvCxnSpPr>
      <xdr:spPr>
        <a:xfrm>
          <a:off x="4105275" y="90512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7FC00D43-4720-4A02-855A-A536168AEB13}"/>
            </a:ext>
          </a:extLst>
        </xdr:cNvPr>
        <xdr:cNvSpPr txBox="1"/>
      </xdr:nvSpPr>
      <xdr:spPr>
        <a:xfrm>
          <a:off x="4219575" y="9603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D027D23C-C4ED-45BC-BF86-FA51D28EB81A}"/>
            </a:ext>
          </a:extLst>
        </xdr:cNvPr>
        <xdr:cNvSpPr/>
      </xdr:nvSpPr>
      <xdr:spPr>
        <a:xfrm>
          <a:off x="4124325" y="9742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A8F5F36C-8440-4174-A138-DBD3602415E3}"/>
            </a:ext>
          </a:extLst>
        </xdr:cNvPr>
        <xdr:cNvSpPr/>
      </xdr:nvSpPr>
      <xdr:spPr>
        <a:xfrm>
          <a:off x="3381375" y="97142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8A32F106-317B-4F28-BDC5-1B7164CD1171}"/>
            </a:ext>
          </a:extLst>
        </xdr:cNvPr>
        <xdr:cNvSpPr/>
      </xdr:nvSpPr>
      <xdr:spPr>
        <a:xfrm>
          <a:off x="2571750" y="97180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6A3538C2-B753-4316-8381-AF8255CE5E12}"/>
            </a:ext>
          </a:extLst>
        </xdr:cNvPr>
        <xdr:cNvSpPr/>
      </xdr:nvSpPr>
      <xdr:spPr>
        <a:xfrm>
          <a:off x="1781175" y="97148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CA928960-C13E-4F1C-AEFB-19E9687C913C}"/>
            </a:ext>
          </a:extLst>
        </xdr:cNvPr>
        <xdr:cNvSpPr/>
      </xdr:nvSpPr>
      <xdr:spPr>
        <a:xfrm>
          <a:off x="981075" y="96774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4645A33-939A-47FE-8472-77A3491A545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98850CD-7273-47EB-B6CD-31EFE3893FA4}"/>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46B7D25-1C3B-4509-B4B9-9260CADCAC80}"/>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3EA0F35-3B67-4427-86F5-948AC5E5083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DEDE7F0-663C-469C-9A25-7A6DFE64AD7B}"/>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145415</xdr:rowOff>
    </xdr:from>
    <xdr:to>
      <xdr:col>24</xdr:col>
      <xdr:colOff>114300</xdr:colOff>
      <xdr:row>62</xdr:row>
      <xdr:rowOff>75565</xdr:rowOff>
    </xdr:to>
    <xdr:sp macro="" textlink="">
      <xdr:nvSpPr>
        <xdr:cNvPr id="185" name="楕円 184">
          <a:extLst>
            <a:ext uri="{FF2B5EF4-FFF2-40B4-BE49-F238E27FC236}">
              <a16:creationId xmlns:a16="http://schemas.microsoft.com/office/drawing/2014/main" id="{EAA206C8-6149-494D-96E4-22427B277B71}"/>
            </a:ext>
          </a:extLst>
        </xdr:cNvPr>
        <xdr:cNvSpPr/>
      </xdr:nvSpPr>
      <xdr:spPr>
        <a:xfrm>
          <a:off x="4124325" y="100196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123842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E8281707-DBCC-466B-8E5C-63AC3109BE19}"/>
            </a:ext>
          </a:extLst>
        </xdr:cNvPr>
        <xdr:cNvSpPr txBox="1"/>
      </xdr:nvSpPr>
      <xdr:spPr>
        <a:xfrm>
          <a:off x="4219575"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103505</xdr:rowOff>
    </xdr:from>
    <xdr:to>
      <xdr:col>20</xdr:col>
      <xdr:colOff>38100</xdr:colOff>
      <xdr:row>62</xdr:row>
      <xdr:rowOff>33655</xdr:rowOff>
    </xdr:to>
    <xdr:sp macro="" textlink="">
      <xdr:nvSpPr>
        <xdr:cNvPr id="187" name="楕円 186">
          <a:extLst>
            <a:ext uri="{FF2B5EF4-FFF2-40B4-BE49-F238E27FC236}">
              <a16:creationId xmlns:a16="http://schemas.microsoft.com/office/drawing/2014/main" id="{F74696E3-F695-4D7D-B23A-48BCCB0F4669}"/>
            </a:ext>
          </a:extLst>
        </xdr:cNvPr>
        <xdr:cNvSpPr/>
      </xdr:nvSpPr>
      <xdr:spPr>
        <a:xfrm>
          <a:off x="3381375" y="99841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154305</xdr:rowOff>
    </xdr:from>
    <xdr:to>
      <xdr:col>24</xdr:col>
      <xdr:colOff>63500</xdr:colOff>
      <xdr:row>62</xdr:row>
      <xdr:rowOff>24765</xdr:rowOff>
    </xdr:to>
    <xdr:cxnSp macro="">
      <xdr:nvCxnSpPr>
        <xdr:cNvPr id="188" name="直線コネクタ 187">
          <a:extLst>
            <a:ext uri="{FF2B5EF4-FFF2-40B4-BE49-F238E27FC236}">
              <a16:creationId xmlns:a16="http://schemas.microsoft.com/office/drawing/2014/main" id="{44FB3BFA-328F-4DA6-B06D-8443AA9234E1}"/>
            </a:ext>
          </a:extLst>
        </xdr:cNvPr>
        <xdr:cNvCxnSpPr/>
      </xdr:nvCxnSpPr>
      <xdr:spPr>
        <a:xfrm>
          <a:off x="3429000" y="10031730"/>
          <a:ext cx="75247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61595</xdr:rowOff>
    </xdr:from>
    <xdr:to>
      <xdr:col>15</xdr:col>
      <xdr:colOff>101600</xdr:colOff>
      <xdr:row>61</xdr:row>
      <xdr:rowOff>163195</xdr:rowOff>
    </xdr:to>
    <xdr:sp macro="" textlink="">
      <xdr:nvSpPr>
        <xdr:cNvPr id="189" name="楕円 188">
          <a:extLst>
            <a:ext uri="{FF2B5EF4-FFF2-40B4-BE49-F238E27FC236}">
              <a16:creationId xmlns:a16="http://schemas.microsoft.com/office/drawing/2014/main" id="{1E8E09DE-B645-46CF-9941-04C72E3BB017}"/>
            </a:ext>
          </a:extLst>
        </xdr:cNvPr>
        <xdr:cNvSpPr/>
      </xdr:nvSpPr>
      <xdr:spPr>
        <a:xfrm>
          <a:off x="2571750" y="99421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112395</xdr:rowOff>
    </xdr:from>
    <xdr:to>
      <xdr:col>19</xdr:col>
      <xdr:colOff>177800</xdr:colOff>
      <xdr:row>61</xdr:row>
      <xdr:rowOff>154305</xdr:rowOff>
    </xdr:to>
    <xdr:cxnSp macro="">
      <xdr:nvCxnSpPr>
        <xdr:cNvPr id="190" name="直線コネクタ 189">
          <a:extLst>
            <a:ext uri="{FF2B5EF4-FFF2-40B4-BE49-F238E27FC236}">
              <a16:creationId xmlns:a16="http://schemas.microsoft.com/office/drawing/2014/main" id="{A830B2A2-D5C5-4FC2-9CAA-9787DA6EF918}"/>
            </a:ext>
          </a:extLst>
        </xdr:cNvPr>
        <xdr:cNvCxnSpPr/>
      </xdr:nvCxnSpPr>
      <xdr:spPr>
        <a:xfrm>
          <a:off x="2619375" y="9989820"/>
          <a:ext cx="8096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19685</xdr:rowOff>
    </xdr:from>
    <xdr:to>
      <xdr:col>10</xdr:col>
      <xdr:colOff>165100</xdr:colOff>
      <xdr:row>61</xdr:row>
      <xdr:rowOff>121285</xdr:rowOff>
    </xdr:to>
    <xdr:sp macro="" textlink="">
      <xdr:nvSpPr>
        <xdr:cNvPr id="191" name="楕円 190">
          <a:extLst>
            <a:ext uri="{FF2B5EF4-FFF2-40B4-BE49-F238E27FC236}">
              <a16:creationId xmlns:a16="http://schemas.microsoft.com/office/drawing/2014/main" id="{E3DC0481-4679-401C-8A7B-989EC7683FCA}"/>
            </a:ext>
          </a:extLst>
        </xdr:cNvPr>
        <xdr:cNvSpPr/>
      </xdr:nvSpPr>
      <xdr:spPr>
        <a:xfrm>
          <a:off x="1781175" y="98971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70485</xdr:rowOff>
    </xdr:from>
    <xdr:to>
      <xdr:col>15</xdr:col>
      <xdr:colOff>50800</xdr:colOff>
      <xdr:row>61</xdr:row>
      <xdr:rowOff>112395</xdr:rowOff>
    </xdr:to>
    <xdr:cxnSp macro="">
      <xdr:nvCxnSpPr>
        <xdr:cNvPr id="192" name="直線コネクタ 191">
          <a:extLst>
            <a:ext uri="{FF2B5EF4-FFF2-40B4-BE49-F238E27FC236}">
              <a16:creationId xmlns:a16="http://schemas.microsoft.com/office/drawing/2014/main" id="{D0C397E9-43E6-417E-A629-BD964E2E753A}"/>
            </a:ext>
          </a:extLst>
        </xdr:cNvPr>
        <xdr:cNvCxnSpPr/>
      </xdr:nvCxnSpPr>
      <xdr:spPr>
        <a:xfrm>
          <a:off x="1828800" y="9944735"/>
          <a:ext cx="79057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149225</xdr:rowOff>
    </xdr:from>
    <xdr:to>
      <xdr:col>6</xdr:col>
      <xdr:colOff>38100</xdr:colOff>
      <xdr:row>61</xdr:row>
      <xdr:rowOff>79375</xdr:rowOff>
    </xdr:to>
    <xdr:sp macro="" textlink="">
      <xdr:nvSpPr>
        <xdr:cNvPr id="193" name="楕円 192">
          <a:extLst>
            <a:ext uri="{FF2B5EF4-FFF2-40B4-BE49-F238E27FC236}">
              <a16:creationId xmlns:a16="http://schemas.microsoft.com/office/drawing/2014/main" id="{637FBA36-00E4-4BFD-AA56-6D40D1A2B2CC}"/>
            </a:ext>
          </a:extLst>
        </xdr:cNvPr>
        <xdr:cNvSpPr/>
      </xdr:nvSpPr>
      <xdr:spPr>
        <a:xfrm>
          <a:off x="981075" y="9864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28575</xdr:rowOff>
    </xdr:from>
    <xdr:to>
      <xdr:col>10</xdr:col>
      <xdr:colOff>114300</xdr:colOff>
      <xdr:row>61</xdr:row>
      <xdr:rowOff>70485</xdr:rowOff>
    </xdr:to>
    <xdr:cxnSp macro="">
      <xdr:nvCxnSpPr>
        <xdr:cNvPr id="194" name="直線コネクタ 193">
          <a:extLst>
            <a:ext uri="{FF2B5EF4-FFF2-40B4-BE49-F238E27FC236}">
              <a16:creationId xmlns:a16="http://schemas.microsoft.com/office/drawing/2014/main" id="{5DBFD883-B022-43D8-95FA-B4696EFC352D}"/>
            </a:ext>
          </a:extLst>
        </xdr:cNvPr>
        <xdr:cNvCxnSpPr/>
      </xdr:nvCxnSpPr>
      <xdr:spPr>
        <a:xfrm>
          <a:off x="1028700" y="9902825"/>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623C84FC-EAAE-4D75-83D6-8A0A08C1FBF1}"/>
            </a:ext>
          </a:extLst>
        </xdr:cNvPr>
        <xdr:cNvSpPr txBox="1"/>
      </xdr:nvSpPr>
      <xdr:spPr>
        <a:xfrm>
          <a:off x="32391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965A59E3-5577-4CE1-8408-C57042FBCCF3}"/>
            </a:ext>
          </a:extLst>
        </xdr:cNvPr>
        <xdr:cNvSpPr txBox="1"/>
      </xdr:nvSpPr>
      <xdr:spPr>
        <a:xfrm>
          <a:off x="2439044"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396D9EC0-07D4-48AC-AC54-11162C3B9411}"/>
            </a:ext>
          </a:extLst>
        </xdr:cNvPr>
        <xdr:cNvSpPr txBox="1"/>
      </xdr:nvSpPr>
      <xdr:spPr>
        <a:xfrm>
          <a:off x="1648469"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FE383038-B5E6-4498-9240-CC942C262E9A}"/>
            </a:ext>
          </a:extLst>
        </xdr:cNvPr>
        <xdr:cNvSpPr txBox="1"/>
      </xdr:nvSpPr>
      <xdr:spPr>
        <a:xfrm>
          <a:off x="848369"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24782</xdr:rowOff>
    </xdr:from>
    <xdr:ext cx="405111" cy="259045"/>
    <xdr:sp macro="" textlink="">
      <xdr:nvSpPr>
        <xdr:cNvPr id="199" name="n_1mainValue【体育館・プール】&#10;有形固定資産減価償却率">
          <a:extLst>
            <a:ext uri="{FF2B5EF4-FFF2-40B4-BE49-F238E27FC236}">
              <a16:creationId xmlns:a16="http://schemas.microsoft.com/office/drawing/2014/main" id="{3472EF8B-3994-4533-8491-329129AE6572}"/>
            </a:ext>
          </a:extLst>
        </xdr:cNvPr>
        <xdr:cNvSpPr txBox="1"/>
      </xdr:nvSpPr>
      <xdr:spPr>
        <a:xfrm>
          <a:off x="3239144" y="1006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154322</xdr:rowOff>
    </xdr:from>
    <xdr:ext cx="405111" cy="259045"/>
    <xdr:sp macro="" textlink="">
      <xdr:nvSpPr>
        <xdr:cNvPr id="200" name="n_2mainValue【体育館・プール】&#10;有形固定資産減価償却率">
          <a:extLst>
            <a:ext uri="{FF2B5EF4-FFF2-40B4-BE49-F238E27FC236}">
              <a16:creationId xmlns:a16="http://schemas.microsoft.com/office/drawing/2014/main" id="{50929F5F-F5A3-4078-9250-AEB280B0FC8F}"/>
            </a:ext>
          </a:extLst>
        </xdr:cNvPr>
        <xdr:cNvSpPr txBox="1"/>
      </xdr:nvSpPr>
      <xdr:spPr>
        <a:xfrm>
          <a:off x="24390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112412</xdr:rowOff>
    </xdr:from>
    <xdr:ext cx="405111" cy="259045"/>
    <xdr:sp macro="" textlink="">
      <xdr:nvSpPr>
        <xdr:cNvPr id="201" name="n_3mainValue【体育館・プール】&#10;有形固定資産減価償却率">
          <a:extLst>
            <a:ext uri="{FF2B5EF4-FFF2-40B4-BE49-F238E27FC236}">
              <a16:creationId xmlns:a16="http://schemas.microsoft.com/office/drawing/2014/main" id="{6D4F1482-5EC5-43B0-AA4C-93584FE8D60C}"/>
            </a:ext>
          </a:extLst>
        </xdr:cNvPr>
        <xdr:cNvSpPr txBox="1"/>
      </xdr:nvSpPr>
      <xdr:spPr>
        <a:xfrm>
          <a:off x="1648469" y="998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70502</xdr:rowOff>
    </xdr:from>
    <xdr:ext cx="405111" cy="259045"/>
    <xdr:sp macro="" textlink="">
      <xdr:nvSpPr>
        <xdr:cNvPr id="202" name="n_4mainValue【体育館・プール】&#10;有形固定資産減価償却率">
          <a:extLst>
            <a:ext uri="{FF2B5EF4-FFF2-40B4-BE49-F238E27FC236}">
              <a16:creationId xmlns:a16="http://schemas.microsoft.com/office/drawing/2014/main" id="{E38C4BA9-B113-4BD5-8151-4C5CCAFF430E}"/>
            </a:ext>
          </a:extLst>
        </xdr:cNvPr>
        <xdr:cNvSpPr txBox="1"/>
      </xdr:nvSpPr>
      <xdr:spPr>
        <a:xfrm>
          <a:off x="848369"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55AE907E-8F91-403C-A927-12ACE073B5E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E63C4442-A009-4CF2-914F-933DFC67E2A2}"/>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549E2A29-6AEF-4889-9289-45A535009408}"/>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E73B236D-CF69-4FF6-8005-D83503E17745}"/>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77E76FAD-6504-4D05-8C3F-F65D60077BA9}"/>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C307EBCC-ADB6-4418-86EF-FBB2F52D4D01}"/>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E35B0A61-AAB1-49FE-BA55-8F9CE8B64B34}"/>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CD65E65B-78EF-4468-BF15-0B62271B1188}"/>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1D35CF0B-BAB9-43D0-9070-FF03F24CC308}"/>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1F1240E1-F82F-4C58-A7B0-9F535AF9F8C7}"/>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2652E122-CF6C-4399-BBA2-4098BA75025B}"/>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6C283FE5-EE30-4F9B-AE97-BF0CE386C176}"/>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A2287709-FFA2-459B-A36D-8D235F484264}"/>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DBB2DCD3-7507-4C2E-8F51-A21AFB160EE6}"/>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9447C513-5633-411F-9FAE-38EB6E78DE85}"/>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DD1B3BD7-9661-4969-9380-323AE00CCB32}"/>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7DC015C8-C1FC-47DE-B169-F55A3C57C93F}"/>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EB435166-E356-482F-BF5C-7D38334A038C}"/>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D6615C43-993A-4A76-A7D4-5F01386AAE57}"/>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71CF77F3-A5EC-440E-8C52-3A58F8F6065E}"/>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59BFF64F-89B5-47AD-A8EB-E5616B791A88}"/>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41A5622A-C8FF-497B-A9F6-42376C56529B}"/>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E5FFAFC-2268-4F5E-8BEF-CA41765A40E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C3619DB8-9BDD-4398-AC26-EA18E8F5E1CE}"/>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5E25BC94-0149-42CA-BE37-B0425B7C3DD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D5D64F97-CD3A-414B-B89D-BC07CBAEF54A}"/>
            </a:ext>
          </a:extLst>
        </xdr:cNvPr>
        <xdr:cNvCxnSpPr/>
      </xdr:nvCxnSpPr>
      <xdr:spPr>
        <a:xfrm flipV="1">
          <a:off x="9429115" y="9046210"/>
          <a:ext cx="0" cy="1424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80528FEF-E095-403F-9285-2A65BBDF89A2}"/>
            </a:ext>
          </a:extLst>
        </xdr:cNvPr>
        <xdr:cNvSpPr txBox="1"/>
      </xdr:nvSpPr>
      <xdr:spPr>
        <a:xfrm>
          <a:off x="9467850" y="104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EE60F24A-2D59-42A0-95C9-FF3C4E8FD798}"/>
            </a:ext>
          </a:extLst>
        </xdr:cNvPr>
        <xdr:cNvCxnSpPr/>
      </xdr:nvCxnSpPr>
      <xdr:spPr>
        <a:xfrm>
          <a:off x="9363075" y="104708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FEC82B3A-C449-40F8-B8BA-79C84EBC155F}"/>
            </a:ext>
          </a:extLst>
        </xdr:cNvPr>
        <xdr:cNvSpPr txBox="1"/>
      </xdr:nvSpPr>
      <xdr:spPr>
        <a:xfrm>
          <a:off x="9467850" y="883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F9D36943-B5F8-41C5-8830-2DA7D6538746}"/>
            </a:ext>
          </a:extLst>
        </xdr:cNvPr>
        <xdr:cNvCxnSpPr/>
      </xdr:nvCxnSpPr>
      <xdr:spPr>
        <a:xfrm>
          <a:off x="9363075" y="90462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1F82B520-86D3-4DF6-B1CC-EED9CD0D3951}"/>
            </a:ext>
          </a:extLst>
        </xdr:cNvPr>
        <xdr:cNvSpPr txBox="1"/>
      </xdr:nvSpPr>
      <xdr:spPr>
        <a:xfrm>
          <a:off x="9467850" y="10068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104038A5-DA56-4BE6-BD1E-DA3D812FA481}"/>
            </a:ext>
          </a:extLst>
        </xdr:cNvPr>
        <xdr:cNvSpPr/>
      </xdr:nvSpPr>
      <xdr:spPr>
        <a:xfrm>
          <a:off x="9401175" y="1020435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FE67FE63-E666-4954-BF50-2A76B781DA31}"/>
            </a:ext>
          </a:extLst>
        </xdr:cNvPr>
        <xdr:cNvSpPr/>
      </xdr:nvSpPr>
      <xdr:spPr>
        <a:xfrm>
          <a:off x="8639175" y="102010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6BE24CEE-9E76-48B3-8F33-13D8CFD2BE0D}"/>
            </a:ext>
          </a:extLst>
        </xdr:cNvPr>
        <xdr:cNvSpPr/>
      </xdr:nvSpPr>
      <xdr:spPr>
        <a:xfrm>
          <a:off x="7839075" y="101567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BCDC26AD-BC86-44E7-8574-C102BE108733}"/>
            </a:ext>
          </a:extLst>
        </xdr:cNvPr>
        <xdr:cNvSpPr/>
      </xdr:nvSpPr>
      <xdr:spPr>
        <a:xfrm>
          <a:off x="7029450" y="1020109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4FB09056-2EE3-4B64-95DD-4079BE27B595}"/>
            </a:ext>
          </a:extLst>
        </xdr:cNvPr>
        <xdr:cNvSpPr/>
      </xdr:nvSpPr>
      <xdr:spPr>
        <a:xfrm>
          <a:off x="6238875" y="1020272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0B37EC1-6AEF-4FE3-AF74-F7A6B851234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A6140AD-BEF4-41A0-A0F5-651D431CBA5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71EF6D1-9035-458A-86A1-5F9A232B9834}"/>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189080E-40A6-4086-BD86-67B5907DA09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20B36B3-55DE-4A60-AE3A-165A8BC36CA0}"/>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44" name="楕円 243">
          <a:extLst>
            <a:ext uri="{FF2B5EF4-FFF2-40B4-BE49-F238E27FC236}">
              <a16:creationId xmlns:a16="http://schemas.microsoft.com/office/drawing/2014/main" id="{DBCDA310-C924-4DCB-B8F2-7EC804235049}"/>
            </a:ext>
          </a:extLst>
        </xdr:cNvPr>
        <xdr:cNvSpPr/>
      </xdr:nvSpPr>
      <xdr:spPr>
        <a:xfrm>
          <a:off x="9401175" y="1020435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152961</xdr:rowOff>
    </xdr:from>
    <xdr:ext cx="469744" cy="259045"/>
    <xdr:sp macro="" textlink="">
      <xdr:nvSpPr>
        <xdr:cNvPr id="245" name="【体育館・プール】&#10;一人当たり面積該当値テキスト">
          <a:extLst>
            <a:ext uri="{FF2B5EF4-FFF2-40B4-BE49-F238E27FC236}">
              <a16:creationId xmlns:a16="http://schemas.microsoft.com/office/drawing/2014/main" id="{E72E5808-EF5B-47D7-80DE-E641F7060BE6}"/>
            </a:ext>
          </a:extLst>
        </xdr:cNvPr>
        <xdr:cNvSpPr txBox="1"/>
      </xdr:nvSpPr>
      <xdr:spPr>
        <a:xfrm>
          <a:off x="9467850" y="1019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4717</xdr:rowOff>
    </xdr:from>
    <xdr:to>
      <xdr:col>50</xdr:col>
      <xdr:colOff>165100</xdr:colOff>
      <xdr:row>63</xdr:row>
      <xdr:rowOff>106317</xdr:rowOff>
    </xdr:to>
    <xdr:sp macro="" textlink="">
      <xdr:nvSpPr>
        <xdr:cNvPr id="246" name="楕円 245">
          <a:extLst>
            <a:ext uri="{FF2B5EF4-FFF2-40B4-BE49-F238E27FC236}">
              <a16:creationId xmlns:a16="http://schemas.microsoft.com/office/drawing/2014/main" id="{4AAE5A8F-7985-442A-9763-DEAA738CA046}"/>
            </a:ext>
          </a:extLst>
        </xdr:cNvPr>
        <xdr:cNvSpPr/>
      </xdr:nvSpPr>
      <xdr:spPr>
        <a:xfrm>
          <a:off x="8639175" y="102091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53884</xdr:rowOff>
    </xdr:from>
    <xdr:to>
      <xdr:col>55</xdr:col>
      <xdr:colOff>0</xdr:colOff>
      <xdr:row>63</xdr:row>
      <xdr:rowOff>55517</xdr:rowOff>
    </xdr:to>
    <xdr:cxnSp macro="">
      <xdr:nvCxnSpPr>
        <xdr:cNvPr id="247" name="直線コネクタ 246">
          <a:extLst>
            <a:ext uri="{FF2B5EF4-FFF2-40B4-BE49-F238E27FC236}">
              <a16:creationId xmlns:a16="http://schemas.microsoft.com/office/drawing/2014/main" id="{12024DF9-F5E5-47A3-8FC6-96A27FE3A985}"/>
            </a:ext>
          </a:extLst>
        </xdr:cNvPr>
        <xdr:cNvCxnSpPr/>
      </xdr:nvCxnSpPr>
      <xdr:spPr>
        <a:xfrm flipV="1">
          <a:off x="8686800" y="10251984"/>
          <a:ext cx="742950" cy="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xdr:rowOff>
    </xdr:from>
    <xdr:to>
      <xdr:col>46</xdr:col>
      <xdr:colOff>38100</xdr:colOff>
      <xdr:row>63</xdr:row>
      <xdr:rowOff>107950</xdr:rowOff>
    </xdr:to>
    <xdr:sp macro="" textlink="">
      <xdr:nvSpPr>
        <xdr:cNvPr id="248" name="楕円 247">
          <a:extLst>
            <a:ext uri="{FF2B5EF4-FFF2-40B4-BE49-F238E27FC236}">
              <a16:creationId xmlns:a16="http://schemas.microsoft.com/office/drawing/2014/main" id="{F6B791CB-EAFC-4B45-9D83-D7AE2E75C4AB}"/>
            </a:ext>
          </a:extLst>
        </xdr:cNvPr>
        <xdr:cNvSpPr/>
      </xdr:nvSpPr>
      <xdr:spPr>
        <a:xfrm>
          <a:off x="7839075" y="10210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55517</xdr:rowOff>
    </xdr:from>
    <xdr:to>
      <xdr:col>50</xdr:col>
      <xdr:colOff>114300</xdr:colOff>
      <xdr:row>63</xdr:row>
      <xdr:rowOff>57150</xdr:rowOff>
    </xdr:to>
    <xdr:cxnSp macro="">
      <xdr:nvCxnSpPr>
        <xdr:cNvPr id="249" name="直線コネクタ 248">
          <a:extLst>
            <a:ext uri="{FF2B5EF4-FFF2-40B4-BE49-F238E27FC236}">
              <a16:creationId xmlns:a16="http://schemas.microsoft.com/office/drawing/2014/main" id="{5F16A009-6A9D-4035-8FF8-D781DE1171D8}"/>
            </a:ext>
          </a:extLst>
        </xdr:cNvPr>
        <xdr:cNvCxnSpPr/>
      </xdr:nvCxnSpPr>
      <xdr:spPr>
        <a:xfrm flipV="1">
          <a:off x="7886700" y="10256792"/>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7983</xdr:rowOff>
    </xdr:from>
    <xdr:to>
      <xdr:col>41</xdr:col>
      <xdr:colOff>101600</xdr:colOff>
      <xdr:row>63</xdr:row>
      <xdr:rowOff>109583</xdr:rowOff>
    </xdr:to>
    <xdr:sp macro="" textlink="">
      <xdr:nvSpPr>
        <xdr:cNvPr id="250" name="楕円 249">
          <a:extLst>
            <a:ext uri="{FF2B5EF4-FFF2-40B4-BE49-F238E27FC236}">
              <a16:creationId xmlns:a16="http://schemas.microsoft.com/office/drawing/2014/main" id="{09B8D32B-7976-4B81-8794-8C429104A8A4}"/>
            </a:ext>
          </a:extLst>
        </xdr:cNvPr>
        <xdr:cNvSpPr/>
      </xdr:nvSpPr>
      <xdr:spPr>
        <a:xfrm>
          <a:off x="7029450" y="102124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57150</xdr:rowOff>
    </xdr:from>
    <xdr:to>
      <xdr:col>45</xdr:col>
      <xdr:colOff>177800</xdr:colOff>
      <xdr:row>63</xdr:row>
      <xdr:rowOff>58783</xdr:rowOff>
    </xdr:to>
    <xdr:cxnSp macro="">
      <xdr:nvCxnSpPr>
        <xdr:cNvPr id="251" name="直線コネクタ 250">
          <a:extLst>
            <a:ext uri="{FF2B5EF4-FFF2-40B4-BE49-F238E27FC236}">
              <a16:creationId xmlns:a16="http://schemas.microsoft.com/office/drawing/2014/main" id="{4012176F-D240-44DF-A340-CD216E27FD70}"/>
            </a:ext>
          </a:extLst>
        </xdr:cNvPr>
        <xdr:cNvCxnSpPr/>
      </xdr:nvCxnSpPr>
      <xdr:spPr>
        <a:xfrm flipV="1">
          <a:off x="7077075" y="10258425"/>
          <a:ext cx="8096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9616</xdr:rowOff>
    </xdr:from>
    <xdr:to>
      <xdr:col>36</xdr:col>
      <xdr:colOff>165100</xdr:colOff>
      <xdr:row>63</xdr:row>
      <xdr:rowOff>111216</xdr:rowOff>
    </xdr:to>
    <xdr:sp macro="" textlink="">
      <xdr:nvSpPr>
        <xdr:cNvPr id="252" name="楕円 251">
          <a:extLst>
            <a:ext uri="{FF2B5EF4-FFF2-40B4-BE49-F238E27FC236}">
              <a16:creationId xmlns:a16="http://schemas.microsoft.com/office/drawing/2014/main" id="{F1F4985B-9589-4694-BAA6-354839F10263}"/>
            </a:ext>
          </a:extLst>
        </xdr:cNvPr>
        <xdr:cNvSpPr/>
      </xdr:nvSpPr>
      <xdr:spPr>
        <a:xfrm>
          <a:off x="6238875" y="1020771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58783</xdr:rowOff>
    </xdr:from>
    <xdr:to>
      <xdr:col>41</xdr:col>
      <xdr:colOff>50800</xdr:colOff>
      <xdr:row>63</xdr:row>
      <xdr:rowOff>60416</xdr:rowOff>
    </xdr:to>
    <xdr:cxnSp macro="">
      <xdr:nvCxnSpPr>
        <xdr:cNvPr id="253" name="直線コネクタ 252">
          <a:extLst>
            <a:ext uri="{FF2B5EF4-FFF2-40B4-BE49-F238E27FC236}">
              <a16:creationId xmlns:a16="http://schemas.microsoft.com/office/drawing/2014/main" id="{E67006BA-FFDA-4006-8E7B-4CA5B4EAB644}"/>
            </a:ext>
          </a:extLst>
        </xdr:cNvPr>
        <xdr:cNvCxnSpPr/>
      </xdr:nvCxnSpPr>
      <xdr:spPr>
        <a:xfrm flipV="1">
          <a:off x="6286500" y="10260058"/>
          <a:ext cx="790575" cy="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D6B762F6-8947-4EB2-A4E7-D8E7FB729D20}"/>
            </a:ext>
          </a:extLst>
        </xdr:cNvPr>
        <xdr:cNvSpPr txBox="1"/>
      </xdr:nvSpPr>
      <xdr:spPr>
        <a:xfrm>
          <a:off x="8458277" y="999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8F8366A6-073E-44F4-BE4C-00FDA90B096F}"/>
            </a:ext>
          </a:extLst>
        </xdr:cNvPr>
        <xdr:cNvSpPr txBox="1"/>
      </xdr:nvSpPr>
      <xdr:spPr>
        <a:xfrm>
          <a:off x="7677227" y="994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8FE6F399-BC6C-4C10-B8DE-0EE78D9B035A}"/>
            </a:ext>
          </a:extLst>
        </xdr:cNvPr>
        <xdr:cNvSpPr txBox="1"/>
      </xdr:nvSpPr>
      <xdr:spPr>
        <a:xfrm>
          <a:off x="6867602" y="999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CFE6D5C0-B911-469D-A7F2-D81ABCC1945C}"/>
            </a:ext>
          </a:extLst>
        </xdr:cNvPr>
        <xdr:cNvSpPr txBox="1"/>
      </xdr:nvSpPr>
      <xdr:spPr>
        <a:xfrm>
          <a:off x="6067502" y="1000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97444</xdr:rowOff>
    </xdr:from>
    <xdr:ext cx="469744" cy="259045"/>
    <xdr:sp macro="" textlink="">
      <xdr:nvSpPr>
        <xdr:cNvPr id="258" name="n_1mainValue【体育館・プール】&#10;一人当たり面積">
          <a:extLst>
            <a:ext uri="{FF2B5EF4-FFF2-40B4-BE49-F238E27FC236}">
              <a16:creationId xmlns:a16="http://schemas.microsoft.com/office/drawing/2014/main" id="{77ED9F5D-9AC6-4F17-A22A-7CDD4A132286}"/>
            </a:ext>
          </a:extLst>
        </xdr:cNvPr>
        <xdr:cNvSpPr txBox="1"/>
      </xdr:nvSpPr>
      <xdr:spPr>
        <a:xfrm>
          <a:off x="8458277" y="1029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99077</xdr:rowOff>
    </xdr:from>
    <xdr:ext cx="469744" cy="259045"/>
    <xdr:sp macro="" textlink="">
      <xdr:nvSpPr>
        <xdr:cNvPr id="259" name="n_2mainValue【体育館・プール】&#10;一人当たり面積">
          <a:extLst>
            <a:ext uri="{FF2B5EF4-FFF2-40B4-BE49-F238E27FC236}">
              <a16:creationId xmlns:a16="http://schemas.microsoft.com/office/drawing/2014/main" id="{79A1FA4F-4BAD-416A-AAB3-BBF23E346C06}"/>
            </a:ext>
          </a:extLst>
        </xdr:cNvPr>
        <xdr:cNvSpPr txBox="1"/>
      </xdr:nvSpPr>
      <xdr:spPr>
        <a:xfrm>
          <a:off x="7677227"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100710</xdr:rowOff>
    </xdr:from>
    <xdr:ext cx="469744" cy="259045"/>
    <xdr:sp macro="" textlink="">
      <xdr:nvSpPr>
        <xdr:cNvPr id="260" name="n_3mainValue【体育館・プール】&#10;一人当たり面積">
          <a:extLst>
            <a:ext uri="{FF2B5EF4-FFF2-40B4-BE49-F238E27FC236}">
              <a16:creationId xmlns:a16="http://schemas.microsoft.com/office/drawing/2014/main" id="{10F3BA94-4567-423F-8850-CF865238E505}"/>
            </a:ext>
          </a:extLst>
        </xdr:cNvPr>
        <xdr:cNvSpPr txBox="1"/>
      </xdr:nvSpPr>
      <xdr:spPr>
        <a:xfrm>
          <a:off x="6867602" y="1030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102343</xdr:rowOff>
    </xdr:from>
    <xdr:ext cx="469744" cy="259045"/>
    <xdr:sp macro="" textlink="">
      <xdr:nvSpPr>
        <xdr:cNvPr id="261" name="n_4mainValue【体育館・プール】&#10;一人当たり面積">
          <a:extLst>
            <a:ext uri="{FF2B5EF4-FFF2-40B4-BE49-F238E27FC236}">
              <a16:creationId xmlns:a16="http://schemas.microsoft.com/office/drawing/2014/main" id="{34FD7F33-B0B5-45E9-845C-C79ADE143D22}"/>
            </a:ext>
          </a:extLst>
        </xdr:cNvPr>
        <xdr:cNvSpPr txBox="1"/>
      </xdr:nvSpPr>
      <xdr:spPr>
        <a:xfrm>
          <a:off x="6067502" y="1030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68243EB-F1A1-4FF9-A397-FE8A399B0B3C}"/>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125DDC5-71FC-4E5B-AD76-9FA3F6ED3750}"/>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DA946F0-0D00-44CC-9E3D-B7CFA73FF557}"/>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327C5CF-EE58-41DC-A3D6-CB05D6D61203}"/>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96E94FB-BA5E-4C91-A683-871D27693880}"/>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151E39B-D746-49B2-9FA5-422CCF507F87}"/>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734EC2C6-DAD7-4C3D-B055-BFDD0E592475}"/>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9667C07-F5F2-4A1F-8F28-FDD13406B4ED}"/>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6FD75A4-577B-428C-B285-A57527C17EBF}"/>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44675C9-FC72-4C95-8C81-EA476D4F14DC}"/>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4FEB35D-3AF8-4A16-A7B4-3EE90B1E31CF}"/>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1311BA14-C881-45BD-A8AB-BD094660E22A}"/>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C97E5502-8C29-40B1-B357-1B49865A0EF5}"/>
            </a:ext>
          </a:extLst>
        </xdr:cNvPr>
        <xdr:cNvSpPr txBox="1"/>
      </xdr:nvSpPr>
      <xdr:spPr>
        <a:xfrm>
          <a:off x="2789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15F0E036-F466-4D6F-B9B5-88A7CAA43A7B}"/>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9EC94339-F7E4-4788-B690-1920EBF1181A}"/>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5859F825-85C5-49FD-A77A-1AA34706D850}"/>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D5146622-E176-43EF-A80A-0C878DD0EB0B}"/>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5813FFC1-9B33-4D09-9ABD-6F532487AB2E}"/>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A5499A26-F69E-49E3-BFDD-E802735AA4E1}"/>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60589B48-7C7B-4B79-BBAB-6F261D48E0C8}"/>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3C0A28F-504A-4342-991D-9ECABDD3D9DA}"/>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74A57873-7AD8-497D-9C65-7103E13C6D84}"/>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D64EB8EA-50EB-4C8A-8608-22B7C0CA8297}"/>
            </a:ext>
          </a:extLst>
        </xdr:cNvPr>
        <xdr:cNvSpPr txBox="1"/>
      </xdr:nvSpPr>
      <xdr:spPr>
        <a:xfrm>
          <a:off x="3881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BE2C34C-5ADE-4375-BDBE-839CF64B32A2}"/>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2D44ED4B-14C9-46DC-87C7-1459F1EC9CA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F7E2673B-E8BB-4835-B7B6-E3082A1AE81B}"/>
            </a:ext>
          </a:extLst>
        </xdr:cNvPr>
        <xdr:cNvCxnSpPr/>
      </xdr:nvCxnSpPr>
      <xdr:spPr>
        <a:xfrm flipV="1">
          <a:off x="4180840" y="12732023"/>
          <a:ext cx="0" cy="135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4DA1DE09-0E02-4F24-AE45-575EE31496F8}"/>
            </a:ext>
          </a:extLst>
        </xdr:cNvPr>
        <xdr:cNvSpPr txBox="1"/>
      </xdr:nvSpPr>
      <xdr:spPr>
        <a:xfrm>
          <a:off x="42195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184F3205-2371-4359-9A05-1AD652B0A6D7}"/>
            </a:ext>
          </a:extLst>
        </xdr:cNvPr>
        <xdr:cNvCxnSpPr/>
      </xdr:nvCxnSpPr>
      <xdr:spPr>
        <a:xfrm>
          <a:off x="4105275"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4998386F-DA5A-49D0-B8E8-65B5754850FB}"/>
            </a:ext>
          </a:extLst>
        </xdr:cNvPr>
        <xdr:cNvSpPr txBox="1"/>
      </xdr:nvSpPr>
      <xdr:spPr>
        <a:xfrm>
          <a:off x="4219575" y="1251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74820522-9C1D-4CD5-A500-B9F97F851ECB}"/>
            </a:ext>
          </a:extLst>
        </xdr:cNvPr>
        <xdr:cNvCxnSpPr/>
      </xdr:nvCxnSpPr>
      <xdr:spPr>
        <a:xfrm>
          <a:off x="4105275" y="127320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96051EAF-BB4A-49B4-A524-1346E35C9D52}"/>
            </a:ext>
          </a:extLst>
        </xdr:cNvPr>
        <xdr:cNvSpPr txBox="1"/>
      </xdr:nvSpPr>
      <xdr:spPr>
        <a:xfrm>
          <a:off x="4219575" y="13332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2E837974-F44C-403D-96A3-8822D6DAF210}"/>
            </a:ext>
          </a:extLst>
        </xdr:cNvPr>
        <xdr:cNvSpPr/>
      </xdr:nvSpPr>
      <xdr:spPr>
        <a:xfrm>
          <a:off x="4124325" y="1346798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F751724F-982B-4F10-9672-329FD108A3C9}"/>
            </a:ext>
          </a:extLst>
        </xdr:cNvPr>
        <xdr:cNvSpPr/>
      </xdr:nvSpPr>
      <xdr:spPr>
        <a:xfrm>
          <a:off x="3381375" y="134368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DACC33C6-CED9-48FA-A3F8-FF36C62E6DFD}"/>
            </a:ext>
          </a:extLst>
        </xdr:cNvPr>
        <xdr:cNvSpPr/>
      </xdr:nvSpPr>
      <xdr:spPr>
        <a:xfrm>
          <a:off x="2571750" y="1343333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1AE63EDF-F8F2-4D63-AF14-B0D1A4F5451F}"/>
            </a:ext>
          </a:extLst>
        </xdr:cNvPr>
        <xdr:cNvSpPr/>
      </xdr:nvSpPr>
      <xdr:spPr>
        <a:xfrm>
          <a:off x="1781175" y="133941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5F13F023-1776-469D-9BE0-78140DCF28E6}"/>
            </a:ext>
          </a:extLst>
        </xdr:cNvPr>
        <xdr:cNvSpPr/>
      </xdr:nvSpPr>
      <xdr:spPr>
        <a:xfrm>
          <a:off x="981075" y="133925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91C8DFA-65E8-4937-991A-06F2BA8B9628}"/>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B97FCE6-76C1-481F-BEF3-9E722C0B84F9}"/>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8DC7429-68D9-4606-B35B-FCD8724EC515}"/>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9989621-26E6-43B5-8878-68B2790383AE}"/>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7C1F380-9A24-4DC2-A19D-BD8FA242B277}"/>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50981</xdr:rowOff>
    </xdr:from>
    <xdr:to>
      <xdr:col>24</xdr:col>
      <xdr:colOff>114300</xdr:colOff>
      <xdr:row>83</xdr:row>
      <xdr:rowOff>152581</xdr:rowOff>
    </xdr:to>
    <xdr:sp macro="" textlink="">
      <xdr:nvSpPr>
        <xdr:cNvPr id="303" name="楕円 302">
          <a:extLst>
            <a:ext uri="{FF2B5EF4-FFF2-40B4-BE49-F238E27FC236}">
              <a16:creationId xmlns:a16="http://schemas.microsoft.com/office/drawing/2014/main" id="{698A63FE-0D88-4CBA-A38A-40D420015820}"/>
            </a:ext>
          </a:extLst>
        </xdr:cNvPr>
        <xdr:cNvSpPr/>
      </xdr:nvSpPr>
      <xdr:spPr>
        <a:xfrm>
          <a:off x="4124325" y="1348758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29408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A829F77B-095F-454D-B166-04E40DC85E4B}"/>
            </a:ext>
          </a:extLst>
        </xdr:cNvPr>
        <xdr:cNvSpPr txBox="1"/>
      </xdr:nvSpPr>
      <xdr:spPr>
        <a:xfrm>
          <a:off x="4219575" y="1346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19957</xdr:rowOff>
    </xdr:from>
    <xdr:to>
      <xdr:col>20</xdr:col>
      <xdr:colOff>38100</xdr:colOff>
      <xdr:row>83</xdr:row>
      <xdr:rowOff>121557</xdr:rowOff>
    </xdr:to>
    <xdr:sp macro="" textlink="">
      <xdr:nvSpPr>
        <xdr:cNvPr id="305" name="楕円 304">
          <a:extLst>
            <a:ext uri="{FF2B5EF4-FFF2-40B4-BE49-F238E27FC236}">
              <a16:creationId xmlns:a16="http://schemas.microsoft.com/office/drawing/2014/main" id="{2BED94EC-EAF2-4585-8C7E-B824296693C3}"/>
            </a:ext>
          </a:extLst>
        </xdr:cNvPr>
        <xdr:cNvSpPr/>
      </xdr:nvSpPr>
      <xdr:spPr>
        <a:xfrm>
          <a:off x="3381375" y="134597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70757</xdr:rowOff>
    </xdr:from>
    <xdr:to>
      <xdr:col>24</xdr:col>
      <xdr:colOff>63500</xdr:colOff>
      <xdr:row>83</xdr:row>
      <xdr:rowOff>101781</xdr:rowOff>
    </xdr:to>
    <xdr:cxnSp macro="">
      <xdr:nvCxnSpPr>
        <xdr:cNvPr id="306" name="直線コネクタ 305">
          <a:extLst>
            <a:ext uri="{FF2B5EF4-FFF2-40B4-BE49-F238E27FC236}">
              <a16:creationId xmlns:a16="http://schemas.microsoft.com/office/drawing/2014/main" id="{44BE352E-8F73-4C87-BE6D-5FE56349B70E}"/>
            </a:ext>
          </a:extLst>
        </xdr:cNvPr>
        <xdr:cNvCxnSpPr/>
      </xdr:nvCxnSpPr>
      <xdr:spPr>
        <a:xfrm>
          <a:off x="3429000" y="13507357"/>
          <a:ext cx="752475" cy="3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158750</xdr:rowOff>
    </xdr:from>
    <xdr:to>
      <xdr:col>15</xdr:col>
      <xdr:colOff>101600</xdr:colOff>
      <xdr:row>83</xdr:row>
      <xdr:rowOff>88900</xdr:rowOff>
    </xdr:to>
    <xdr:sp macro="" textlink="">
      <xdr:nvSpPr>
        <xdr:cNvPr id="307" name="楕円 306">
          <a:extLst>
            <a:ext uri="{FF2B5EF4-FFF2-40B4-BE49-F238E27FC236}">
              <a16:creationId xmlns:a16="http://schemas.microsoft.com/office/drawing/2014/main" id="{55DFBFFB-8AB4-41F0-9E3E-84A17557D422}"/>
            </a:ext>
          </a:extLst>
        </xdr:cNvPr>
        <xdr:cNvSpPr/>
      </xdr:nvSpPr>
      <xdr:spPr>
        <a:xfrm>
          <a:off x="2571750" y="13439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38100</xdr:rowOff>
    </xdr:from>
    <xdr:to>
      <xdr:col>19</xdr:col>
      <xdr:colOff>177800</xdr:colOff>
      <xdr:row>83</xdr:row>
      <xdr:rowOff>70757</xdr:rowOff>
    </xdr:to>
    <xdr:cxnSp macro="">
      <xdr:nvCxnSpPr>
        <xdr:cNvPr id="308" name="直線コネクタ 307">
          <a:extLst>
            <a:ext uri="{FF2B5EF4-FFF2-40B4-BE49-F238E27FC236}">
              <a16:creationId xmlns:a16="http://schemas.microsoft.com/office/drawing/2014/main" id="{3B57E4BB-E1E1-4B6C-B2C9-A70A97A65771}"/>
            </a:ext>
          </a:extLst>
        </xdr:cNvPr>
        <xdr:cNvCxnSpPr/>
      </xdr:nvCxnSpPr>
      <xdr:spPr>
        <a:xfrm>
          <a:off x="2619375" y="13477875"/>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126093</xdr:rowOff>
    </xdr:from>
    <xdr:to>
      <xdr:col>10</xdr:col>
      <xdr:colOff>165100</xdr:colOff>
      <xdr:row>83</xdr:row>
      <xdr:rowOff>56243</xdr:rowOff>
    </xdr:to>
    <xdr:sp macro="" textlink="">
      <xdr:nvSpPr>
        <xdr:cNvPr id="309" name="楕円 308">
          <a:extLst>
            <a:ext uri="{FF2B5EF4-FFF2-40B4-BE49-F238E27FC236}">
              <a16:creationId xmlns:a16="http://schemas.microsoft.com/office/drawing/2014/main" id="{D80E3B1B-4C11-4B21-A422-54522EC7F6ED}"/>
            </a:ext>
          </a:extLst>
        </xdr:cNvPr>
        <xdr:cNvSpPr/>
      </xdr:nvSpPr>
      <xdr:spPr>
        <a:xfrm>
          <a:off x="1781175" y="134007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5443</xdr:rowOff>
    </xdr:from>
    <xdr:to>
      <xdr:col>15</xdr:col>
      <xdr:colOff>50800</xdr:colOff>
      <xdr:row>83</xdr:row>
      <xdr:rowOff>38100</xdr:rowOff>
    </xdr:to>
    <xdr:cxnSp macro="">
      <xdr:nvCxnSpPr>
        <xdr:cNvPr id="310" name="直線コネクタ 309">
          <a:extLst>
            <a:ext uri="{FF2B5EF4-FFF2-40B4-BE49-F238E27FC236}">
              <a16:creationId xmlns:a16="http://schemas.microsoft.com/office/drawing/2014/main" id="{1D3518B9-28E0-4468-A61E-6757779D1D04}"/>
            </a:ext>
          </a:extLst>
        </xdr:cNvPr>
        <xdr:cNvCxnSpPr/>
      </xdr:nvCxnSpPr>
      <xdr:spPr>
        <a:xfrm>
          <a:off x="1828800" y="13448393"/>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93436</xdr:rowOff>
    </xdr:from>
    <xdr:to>
      <xdr:col>6</xdr:col>
      <xdr:colOff>38100</xdr:colOff>
      <xdr:row>83</xdr:row>
      <xdr:rowOff>23586</xdr:rowOff>
    </xdr:to>
    <xdr:sp macro="" textlink="">
      <xdr:nvSpPr>
        <xdr:cNvPr id="311" name="楕円 310">
          <a:extLst>
            <a:ext uri="{FF2B5EF4-FFF2-40B4-BE49-F238E27FC236}">
              <a16:creationId xmlns:a16="http://schemas.microsoft.com/office/drawing/2014/main" id="{C28342C5-AA26-4A7A-996C-BC1FCD54DA77}"/>
            </a:ext>
          </a:extLst>
        </xdr:cNvPr>
        <xdr:cNvSpPr/>
      </xdr:nvSpPr>
      <xdr:spPr>
        <a:xfrm>
          <a:off x="981075" y="133712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144236</xdr:rowOff>
    </xdr:from>
    <xdr:to>
      <xdr:col>10</xdr:col>
      <xdr:colOff>114300</xdr:colOff>
      <xdr:row>83</xdr:row>
      <xdr:rowOff>5443</xdr:rowOff>
    </xdr:to>
    <xdr:cxnSp macro="">
      <xdr:nvCxnSpPr>
        <xdr:cNvPr id="312" name="直線コネクタ 311">
          <a:extLst>
            <a:ext uri="{FF2B5EF4-FFF2-40B4-BE49-F238E27FC236}">
              <a16:creationId xmlns:a16="http://schemas.microsoft.com/office/drawing/2014/main" id="{ACDFD45C-4837-48C5-ADCF-A016E17A762D}"/>
            </a:ext>
          </a:extLst>
        </xdr:cNvPr>
        <xdr:cNvCxnSpPr/>
      </xdr:nvCxnSpPr>
      <xdr:spPr>
        <a:xfrm>
          <a:off x="1028700" y="13418911"/>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4C7C911A-1DBA-4D11-AA5A-0D7CE2AAC5DC}"/>
            </a:ext>
          </a:extLst>
        </xdr:cNvPr>
        <xdr:cNvSpPr txBox="1"/>
      </xdr:nvSpPr>
      <xdr:spPr>
        <a:xfrm>
          <a:off x="3239144" y="1323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0A77D8D4-A3CE-4E83-9552-D63D442759FE}"/>
            </a:ext>
          </a:extLst>
        </xdr:cNvPr>
        <xdr:cNvSpPr txBox="1"/>
      </xdr:nvSpPr>
      <xdr:spPr>
        <a:xfrm>
          <a:off x="2439044" y="13221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5B149159-85F1-4D13-83B3-03CBA5347F7D}"/>
            </a:ext>
          </a:extLst>
        </xdr:cNvPr>
        <xdr:cNvSpPr txBox="1"/>
      </xdr:nvSpPr>
      <xdr:spPr>
        <a:xfrm>
          <a:off x="1648469" y="1318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16" name="n_4aveValue【福祉施設】&#10;有形固定資産減価償却率">
          <a:extLst>
            <a:ext uri="{FF2B5EF4-FFF2-40B4-BE49-F238E27FC236}">
              <a16:creationId xmlns:a16="http://schemas.microsoft.com/office/drawing/2014/main" id="{93DEFA55-A381-45D7-8300-E0DB1807B162}"/>
            </a:ext>
          </a:extLst>
        </xdr:cNvPr>
        <xdr:cNvSpPr txBox="1"/>
      </xdr:nvSpPr>
      <xdr:spPr>
        <a:xfrm>
          <a:off x="848369" y="1347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112684</xdr:rowOff>
    </xdr:from>
    <xdr:ext cx="405111" cy="259045"/>
    <xdr:sp macro="" textlink="">
      <xdr:nvSpPr>
        <xdr:cNvPr id="317" name="n_1mainValue【福祉施設】&#10;有形固定資産減価償却率">
          <a:extLst>
            <a:ext uri="{FF2B5EF4-FFF2-40B4-BE49-F238E27FC236}">
              <a16:creationId xmlns:a16="http://schemas.microsoft.com/office/drawing/2014/main" id="{C9092456-DF9D-41AF-87D7-1E5B6023C0B0}"/>
            </a:ext>
          </a:extLst>
        </xdr:cNvPr>
        <xdr:cNvSpPr txBox="1"/>
      </xdr:nvSpPr>
      <xdr:spPr>
        <a:xfrm>
          <a:off x="3239144" y="1355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80027</xdr:rowOff>
    </xdr:from>
    <xdr:ext cx="405111" cy="259045"/>
    <xdr:sp macro="" textlink="">
      <xdr:nvSpPr>
        <xdr:cNvPr id="318" name="n_2mainValue【福祉施設】&#10;有形固定資産減価償却率">
          <a:extLst>
            <a:ext uri="{FF2B5EF4-FFF2-40B4-BE49-F238E27FC236}">
              <a16:creationId xmlns:a16="http://schemas.microsoft.com/office/drawing/2014/main" id="{01B1CE8B-F2E5-482A-A685-DEBCBA0B3FB1}"/>
            </a:ext>
          </a:extLst>
        </xdr:cNvPr>
        <xdr:cNvSpPr txBox="1"/>
      </xdr:nvSpPr>
      <xdr:spPr>
        <a:xfrm>
          <a:off x="2439044" y="1352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47370</xdr:rowOff>
    </xdr:from>
    <xdr:ext cx="405111" cy="259045"/>
    <xdr:sp macro="" textlink="">
      <xdr:nvSpPr>
        <xdr:cNvPr id="319" name="n_3mainValue【福祉施設】&#10;有形固定資産減価償却率">
          <a:extLst>
            <a:ext uri="{FF2B5EF4-FFF2-40B4-BE49-F238E27FC236}">
              <a16:creationId xmlns:a16="http://schemas.microsoft.com/office/drawing/2014/main" id="{AEEAFDAF-A886-4FC7-915E-DE1E37A75EB5}"/>
            </a:ext>
          </a:extLst>
        </xdr:cNvPr>
        <xdr:cNvSpPr txBox="1"/>
      </xdr:nvSpPr>
      <xdr:spPr>
        <a:xfrm>
          <a:off x="1648469" y="13490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40113</xdr:rowOff>
    </xdr:from>
    <xdr:ext cx="405111" cy="259045"/>
    <xdr:sp macro="" textlink="">
      <xdr:nvSpPr>
        <xdr:cNvPr id="320" name="n_4mainValue【福祉施設】&#10;有形固定資産減価償却率">
          <a:extLst>
            <a:ext uri="{FF2B5EF4-FFF2-40B4-BE49-F238E27FC236}">
              <a16:creationId xmlns:a16="http://schemas.microsoft.com/office/drawing/2014/main" id="{E37BEA5A-5E77-4982-A81B-90C82174D144}"/>
            </a:ext>
          </a:extLst>
        </xdr:cNvPr>
        <xdr:cNvSpPr txBox="1"/>
      </xdr:nvSpPr>
      <xdr:spPr>
        <a:xfrm>
          <a:off x="848369" y="1315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E71D08AB-3920-4017-AA23-96A653B1E1C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84B9E2A5-A4D8-4610-9455-AF4C2815AB03}"/>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E69AE4B-0D7C-4113-9E15-C2ADD2CCD74A}"/>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66638A1-C99E-46BC-BFC1-CCE9CA96D0D4}"/>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72CC6BEE-168B-4B84-8759-572FBCBD6AF2}"/>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E0B5443-B2AA-46DB-8DEA-7F456ED0FD3E}"/>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2CE3B29A-3BD5-4566-A877-ADF0EC1F0D36}"/>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DD6CEF8-6509-409B-B750-23700AF442FA}"/>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12A6CD4-3695-4338-B4D6-9699522DCEA7}"/>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928FA3B-42E9-4EC3-BC5A-101143CCD41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481771AB-3503-4983-82E5-14E0961B8282}"/>
            </a:ext>
          </a:extLst>
        </xdr:cNvPr>
        <xdr:cNvCxnSpPr/>
      </xdr:nvCxnSpPr>
      <xdr:spPr>
        <a:xfrm>
          <a:off x="5953125" y="13858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E7EB7344-B00B-4A31-B8E8-9F8966032A37}"/>
            </a:ext>
          </a:extLst>
        </xdr:cNvPr>
        <xdr:cNvSpPr txBox="1"/>
      </xdr:nvSpPr>
      <xdr:spPr>
        <a:xfrm>
          <a:off x="5527221"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9E8BDCD0-A4EA-4E0A-B417-9CB88D3E548F}"/>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E39D99C1-5EAF-4A32-872C-DCA1F67B09A1}"/>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97F63288-00AA-49B1-B540-0951F64B11EA}"/>
            </a:ext>
          </a:extLst>
        </xdr:cNvPr>
        <xdr:cNvCxnSpPr/>
      </xdr:nvCxnSpPr>
      <xdr:spPr>
        <a:xfrm>
          <a:off x="5953125" y="12782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D1BA7C64-0C66-4442-A360-EB277937426E}"/>
            </a:ext>
          </a:extLst>
        </xdr:cNvPr>
        <xdr:cNvSpPr txBox="1"/>
      </xdr:nvSpPr>
      <xdr:spPr>
        <a:xfrm>
          <a:off x="5527221"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93694E87-F234-4261-B3A5-ABD84348779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F944D89C-410B-40B1-AEAF-E285E5FE1DB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3B81A33C-14E8-490F-9E5C-C236C78822F2}"/>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FCFF786-16D5-4925-8F7B-0C15C3C38774}"/>
            </a:ext>
          </a:extLst>
        </xdr:cNvPr>
        <xdr:cNvCxnSpPr/>
      </xdr:nvCxnSpPr>
      <xdr:spPr>
        <a:xfrm flipV="1">
          <a:off x="9429115" y="12694286"/>
          <a:ext cx="0" cy="114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76626388-83D6-43F3-8BA3-D0780E07A81F}"/>
            </a:ext>
          </a:extLst>
        </xdr:cNvPr>
        <xdr:cNvSpPr txBox="1"/>
      </xdr:nvSpPr>
      <xdr:spPr>
        <a:xfrm>
          <a:off x="9467850" y="1384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9F77C435-0283-486D-95AA-1E410C0B4893}"/>
            </a:ext>
          </a:extLst>
        </xdr:cNvPr>
        <xdr:cNvCxnSpPr/>
      </xdr:nvCxnSpPr>
      <xdr:spPr>
        <a:xfrm>
          <a:off x="9363075" y="138417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E490C60C-84A8-4C5B-A197-56B9B5257024}"/>
            </a:ext>
          </a:extLst>
        </xdr:cNvPr>
        <xdr:cNvSpPr txBox="1"/>
      </xdr:nvSpPr>
      <xdr:spPr>
        <a:xfrm>
          <a:off x="9467850" y="124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664A1F05-C7EA-4BD3-8FBB-BA4F3D1A882B}"/>
            </a:ext>
          </a:extLst>
        </xdr:cNvPr>
        <xdr:cNvCxnSpPr/>
      </xdr:nvCxnSpPr>
      <xdr:spPr>
        <a:xfrm>
          <a:off x="9363075" y="12694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C2308D5D-4261-41CF-9D4B-6DDB9B039387}"/>
            </a:ext>
          </a:extLst>
        </xdr:cNvPr>
        <xdr:cNvSpPr txBox="1"/>
      </xdr:nvSpPr>
      <xdr:spPr>
        <a:xfrm>
          <a:off x="9467850" y="13307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5E05FFFE-DE2B-4680-95B7-1B2CE5B59292}"/>
            </a:ext>
          </a:extLst>
        </xdr:cNvPr>
        <xdr:cNvSpPr/>
      </xdr:nvSpPr>
      <xdr:spPr>
        <a:xfrm>
          <a:off x="9401175" y="1344676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3D1DD3CB-472D-49D3-AD7F-F4E83BD9AE82}"/>
            </a:ext>
          </a:extLst>
        </xdr:cNvPr>
        <xdr:cNvSpPr/>
      </xdr:nvSpPr>
      <xdr:spPr>
        <a:xfrm>
          <a:off x="8639175" y="13447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3FF11ABD-8BA4-462F-AC75-31167D57AD2E}"/>
            </a:ext>
          </a:extLst>
        </xdr:cNvPr>
        <xdr:cNvSpPr/>
      </xdr:nvSpPr>
      <xdr:spPr>
        <a:xfrm>
          <a:off x="78390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FF11BC31-8CAD-4F6C-84D9-3731A4B71C43}"/>
            </a:ext>
          </a:extLst>
        </xdr:cNvPr>
        <xdr:cNvSpPr/>
      </xdr:nvSpPr>
      <xdr:spPr>
        <a:xfrm>
          <a:off x="7029450" y="13495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6B121F6A-EF63-4A7E-92E9-827B1620E7AF}"/>
            </a:ext>
          </a:extLst>
        </xdr:cNvPr>
        <xdr:cNvSpPr/>
      </xdr:nvSpPr>
      <xdr:spPr>
        <a:xfrm>
          <a:off x="6238875" y="134867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E4A9D04-3C64-4716-B640-65A590B06DD7}"/>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024B6A1-E585-4506-AA73-D5D71992A562}"/>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2488353-3E34-4C13-8E83-469E47B16E6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32577E2-FAE4-426A-A5F4-AAD56E27772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0275ACD-9BC2-41F7-B2FE-0365BF257EA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56" name="楕円 355">
          <a:extLst>
            <a:ext uri="{FF2B5EF4-FFF2-40B4-BE49-F238E27FC236}">
              <a16:creationId xmlns:a16="http://schemas.microsoft.com/office/drawing/2014/main" id="{5DB45B0B-3761-4477-9D55-2633FF346261}"/>
            </a:ext>
          </a:extLst>
        </xdr:cNvPr>
        <xdr:cNvSpPr/>
      </xdr:nvSpPr>
      <xdr:spPr>
        <a:xfrm>
          <a:off x="9401175" y="1356106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102888</xdr:rowOff>
    </xdr:from>
    <xdr:ext cx="469744" cy="259045"/>
    <xdr:sp macro="" textlink="">
      <xdr:nvSpPr>
        <xdr:cNvPr id="357" name="【福祉施設】&#10;一人当たり面積該当値テキスト">
          <a:extLst>
            <a:ext uri="{FF2B5EF4-FFF2-40B4-BE49-F238E27FC236}">
              <a16:creationId xmlns:a16="http://schemas.microsoft.com/office/drawing/2014/main" id="{C5A0DC7B-6F3F-44AB-841D-9CAA823AAB4D}"/>
            </a:ext>
          </a:extLst>
        </xdr:cNvPr>
        <xdr:cNvSpPr txBox="1"/>
      </xdr:nvSpPr>
      <xdr:spPr>
        <a:xfrm>
          <a:off x="9467850" y="1354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124461</xdr:rowOff>
    </xdr:from>
    <xdr:to>
      <xdr:col>50</xdr:col>
      <xdr:colOff>165100</xdr:colOff>
      <xdr:row>84</xdr:row>
      <xdr:rowOff>54611</xdr:rowOff>
    </xdr:to>
    <xdr:sp macro="" textlink="">
      <xdr:nvSpPr>
        <xdr:cNvPr id="358" name="楕円 357">
          <a:extLst>
            <a:ext uri="{FF2B5EF4-FFF2-40B4-BE49-F238E27FC236}">
              <a16:creationId xmlns:a16="http://schemas.microsoft.com/office/drawing/2014/main" id="{D00630FC-F981-4CA6-8D51-42E21E5D79AB}"/>
            </a:ext>
          </a:extLst>
        </xdr:cNvPr>
        <xdr:cNvSpPr/>
      </xdr:nvSpPr>
      <xdr:spPr>
        <a:xfrm>
          <a:off x="8639175" y="135610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3811</xdr:rowOff>
    </xdr:from>
    <xdr:to>
      <xdr:col>55</xdr:col>
      <xdr:colOff>0</xdr:colOff>
      <xdr:row>84</xdr:row>
      <xdr:rowOff>3811</xdr:rowOff>
    </xdr:to>
    <xdr:cxnSp macro="">
      <xdr:nvCxnSpPr>
        <xdr:cNvPr id="359" name="直線コネクタ 358">
          <a:extLst>
            <a:ext uri="{FF2B5EF4-FFF2-40B4-BE49-F238E27FC236}">
              <a16:creationId xmlns:a16="http://schemas.microsoft.com/office/drawing/2014/main" id="{B04AFA5E-EA1D-4AA0-AC9B-D6CBC9E1B30E}"/>
            </a:ext>
          </a:extLst>
        </xdr:cNvPr>
        <xdr:cNvCxnSpPr/>
      </xdr:nvCxnSpPr>
      <xdr:spPr>
        <a:xfrm>
          <a:off x="8686800" y="136086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60" name="楕円 359">
          <a:extLst>
            <a:ext uri="{FF2B5EF4-FFF2-40B4-BE49-F238E27FC236}">
              <a16:creationId xmlns:a16="http://schemas.microsoft.com/office/drawing/2014/main" id="{5C61A949-5F6B-44F3-83F1-AC2EB88ED5FB}"/>
            </a:ext>
          </a:extLst>
        </xdr:cNvPr>
        <xdr:cNvSpPr/>
      </xdr:nvSpPr>
      <xdr:spPr>
        <a:xfrm>
          <a:off x="7839075" y="135610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3811</xdr:rowOff>
    </xdr:from>
    <xdr:to>
      <xdr:col>50</xdr:col>
      <xdr:colOff>114300</xdr:colOff>
      <xdr:row>84</xdr:row>
      <xdr:rowOff>3811</xdr:rowOff>
    </xdr:to>
    <xdr:cxnSp macro="">
      <xdr:nvCxnSpPr>
        <xdr:cNvPr id="361" name="直線コネクタ 360">
          <a:extLst>
            <a:ext uri="{FF2B5EF4-FFF2-40B4-BE49-F238E27FC236}">
              <a16:creationId xmlns:a16="http://schemas.microsoft.com/office/drawing/2014/main" id="{D6D16176-FCCD-467D-806F-84C253E86C24}"/>
            </a:ext>
          </a:extLst>
        </xdr:cNvPr>
        <xdr:cNvCxnSpPr/>
      </xdr:nvCxnSpPr>
      <xdr:spPr>
        <a:xfrm>
          <a:off x="7886700" y="1360868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130175</xdr:rowOff>
    </xdr:from>
    <xdr:to>
      <xdr:col>41</xdr:col>
      <xdr:colOff>101600</xdr:colOff>
      <xdr:row>84</xdr:row>
      <xdr:rowOff>60325</xdr:rowOff>
    </xdr:to>
    <xdr:sp macro="" textlink="">
      <xdr:nvSpPr>
        <xdr:cNvPr id="362" name="楕円 361">
          <a:extLst>
            <a:ext uri="{FF2B5EF4-FFF2-40B4-BE49-F238E27FC236}">
              <a16:creationId xmlns:a16="http://schemas.microsoft.com/office/drawing/2014/main" id="{A8EC429B-E663-416A-A2EF-A155B307CFD1}"/>
            </a:ext>
          </a:extLst>
        </xdr:cNvPr>
        <xdr:cNvSpPr/>
      </xdr:nvSpPr>
      <xdr:spPr>
        <a:xfrm>
          <a:off x="7029450" y="13569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3811</xdr:rowOff>
    </xdr:from>
    <xdr:to>
      <xdr:col>45</xdr:col>
      <xdr:colOff>177800</xdr:colOff>
      <xdr:row>84</xdr:row>
      <xdr:rowOff>9525</xdr:rowOff>
    </xdr:to>
    <xdr:cxnSp macro="">
      <xdr:nvCxnSpPr>
        <xdr:cNvPr id="363" name="直線コネクタ 362">
          <a:extLst>
            <a:ext uri="{FF2B5EF4-FFF2-40B4-BE49-F238E27FC236}">
              <a16:creationId xmlns:a16="http://schemas.microsoft.com/office/drawing/2014/main" id="{26E73BDC-B86E-4246-ACC1-882B52B5EBEE}"/>
            </a:ext>
          </a:extLst>
        </xdr:cNvPr>
        <xdr:cNvCxnSpPr/>
      </xdr:nvCxnSpPr>
      <xdr:spPr>
        <a:xfrm flipV="1">
          <a:off x="7077075" y="1360868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130175</xdr:rowOff>
    </xdr:from>
    <xdr:to>
      <xdr:col>36</xdr:col>
      <xdr:colOff>165100</xdr:colOff>
      <xdr:row>84</xdr:row>
      <xdr:rowOff>60325</xdr:rowOff>
    </xdr:to>
    <xdr:sp macro="" textlink="">
      <xdr:nvSpPr>
        <xdr:cNvPr id="364" name="楕円 363">
          <a:extLst>
            <a:ext uri="{FF2B5EF4-FFF2-40B4-BE49-F238E27FC236}">
              <a16:creationId xmlns:a16="http://schemas.microsoft.com/office/drawing/2014/main" id="{D86F2FED-2829-4529-BABC-259A3F088860}"/>
            </a:ext>
          </a:extLst>
        </xdr:cNvPr>
        <xdr:cNvSpPr/>
      </xdr:nvSpPr>
      <xdr:spPr>
        <a:xfrm>
          <a:off x="6238875" y="13569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xdr:rowOff>
    </xdr:from>
    <xdr:to>
      <xdr:col>41</xdr:col>
      <xdr:colOff>50800</xdr:colOff>
      <xdr:row>84</xdr:row>
      <xdr:rowOff>9525</xdr:rowOff>
    </xdr:to>
    <xdr:cxnSp macro="">
      <xdr:nvCxnSpPr>
        <xdr:cNvPr id="365" name="直線コネクタ 364">
          <a:extLst>
            <a:ext uri="{FF2B5EF4-FFF2-40B4-BE49-F238E27FC236}">
              <a16:creationId xmlns:a16="http://schemas.microsoft.com/office/drawing/2014/main" id="{ADDDC5E4-1E16-4CD6-853B-65E56B3155DF}"/>
            </a:ext>
          </a:extLst>
        </xdr:cNvPr>
        <xdr:cNvCxnSpPr/>
      </xdr:nvCxnSpPr>
      <xdr:spPr>
        <a:xfrm>
          <a:off x="6286500" y="136080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15DAC2C0-0537-4E17-A1A6-33A30232112C}"/>
            </a:ext>
          </a:extLst>
        </xdr:cNvPr>
        <xdr:cNvSpPr txBox="1"/>
      </xdr:nvSpPr>
      <xdr:spPr>
        <a:xfrm>
          <a:off x="8458277"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AE642C5E-1700-4769-8B6F-644517A6B6BD}"/>
            </a:ext>
          </a:extLst>
        </xdr:cNvPr>
        <xdr:cNvSpPr txBox="1"/>
      </xdr:nvSpPr>
      <xdr:spPr>
        <a:xfrm>
          <a:off x="7677227"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AE6AEC80-E5D7-4AD6-9725-C9B522698E61}"/>
            </a:ext>
          </a:extLst>
        </xdr:cNvPr>
        <xdr:cNvSpPr txBox="1"/>
      </xdr:nvSpPr>
      <xdr:spPr>
        <a:xfrm>
          <a:off x="6867602" y="132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D09C6FEA-4D9F-400C-BB1C-E5D3491DEE20}"/>
            </a:ext>
          </a:extLst>
        </xdr:cNvPr>
        <xdr:cNvSpPr txBox="1"/>
      </xdr:nvSpPr>
      <xdr:spPr>
        <a:xfrm>
          <a:off x="6067502" y="1327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45738</xdr:rowOff>
    </xdr:from>
    <xdr:ext cx="469744" cy="259045"/>
    <xdr:sp macro="" textlink="">
      <xdr:nvSpPr>
        <xdr:cNvPr id="370" name="n_1mainValue【福祉施設】&#10;一人当たり面積">
          <a:extLst>
            <a:ext uri="{FF2B5EF4-FFF2-40B4-BE49-F238E27FC236}">
              <a16:creationId xmlns:a16="http://schemas.microsoft.com/office/drawing/2014/main" id="{6BD945FA-FC94-4D20-AAC3-DCBC597176D7}"/>
            </a:ext>
          </a:extLst>
        </xdr:cNvPr>
        <xdr:cNvSpPr txBox="1"/>
      </xdr:nvSpPr>
      <xdr:spPr>
        <a:xfrm>
          <a:off x="8458277" y="1365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71" name="n_2mainValue【福祉施設】&#10;一人当たり面積">
          <a:extLst>
            <a:ext uri="{FF2B5EF4-FFF2-40B4-BE49-F238E27FC236}">
              <a16:creationId xmlns:a16="http://schemas.microsoft.com/office/drawing/2014/main" id="{8261410B-855B-48BD-A00C-AD33A0AB9321}"/>
            </a:ext>
          </a:extLst>
        </xdr:cNvPr>
        <xdr:cNvSpPr txBox="1"/>
      </xdr:nvSpPr>
      <xdr:spPr>
        <a:xfrm>
          <a:off x="7677227" y="1365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51452</xdr:rowOff>
    </xdr:from>
    <xdr:ext cx="469744" cy="259045"/>
    <xdr:sp macro="" textlink="">
      <xdr:nvSpPr>
        <xdr:cNvPr id="372" name="n_3mainValue【福祉施設】&#10;一人当たり面積">
          <a:extLst>
            <a:ext uri="{FF2B5EF4-FFF2-40B4-BE49-F238E27FC236}">
              <a16:creationId xmlns:a16="http://schemas.microsoft.com/office/drawing/2014/main" id="{82514AB9-63CE-41DA-8D24-2C35E7B8E5D1}"/>
            </a:ext>
          </a:extLst>
        </xdr:cNvPr>
        <xdr:cNvSpPr txBox="1"/>
      </xdr:nvSpPr>
      <xdr:spPr>
        <a:xfrm>
          <a:off x="6867602"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51452</xdr:rowOff>
    </xdr:from>
    <xdr:ext cx="469744" cy="259045"/>
    <xdr:sp macro="" textlink="">
      <xdr:nvSpPr>
        <xdr:cNvPr id="373" name="n_4mainValue【福祉施設】&#10;一人当たり面積">
          <a:extLst>
            <a:ext uri="{FF2B5EF4-FFF2-40B4-BE49-F238E27FC236}">
              <a16:creationId xmlns:a16="http://schemas.microsoft.com/office/drawing/2014/main" id="{18A8A840-52DB-4C1A-AE6C-E19947BB6560}"/>
            </a:ext>
          </a:extLst>
        </xdr:cNvPr>
        <xdr:cNvSpPr txBox="1"/>
      </xdr:nvSpPr>
      <xdr:spPr>
        <a:xfrm>
          <a:off x="6067502"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BAE21FF-44DB-4EA8-BAA6-FC1267A936ED}"/>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61F2D819-C2AE-426A-B59A-0B4C8E8B9591}"/>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E62F7723-B635-4737-8042-842A16B3198A}"/>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FFF42FC3-AE0A-4C45-AF5E-E97C75F7A4DA}"/>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315ED558-B9FF-4AB3-973F-C27AB53041DF}"/>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F4FC9DF2-C972-4ED6-9091-B1BF572A26F6}"/>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FF6D778F-A078-4A0F-8EA2-4E995C2E8C43}"/>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CE639635-2E06-4AB9-81A4-B4F4986F8BB0}"/>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76E41E5D-0D71-40C2-8AA8-EE2496707269}"/>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860819D7-CCFD-4D4D-8DBA-9F7D52D5392F}"/>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C72B0288-7DFE-41AB-91EB-4448C5ABBDB1}"/>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8423B434-D4CB-4EA1-9D76-A027E1B59C0C}"/>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8A49E979-F3AD-4845-8C2F-8D8C636D8AD0}"/>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D94B4DC3-2732-4DB6-AA8D-2EBA9370078C}"/>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5C1FBC6A-EFC9-4E0B-ADA5-23DBAA5BD70A}"/>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8E23D455-27A2-4364-9F66-CB1DF6CF83C9}"/>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4C91C424-9704-4DF5-B962-17D5102CF86F}"/>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E019FF10-1DE0-483D-80F0-5A40804B4204}"/>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7BDBA401-CDEE-4C60-AF48-A8DAE624F99D}"/>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DD85B326-A25E-4FA1-A40C-46F0C9C1BC51}"/>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A4D59FB-88DA-4821-A495-C74186A540E4}"/>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FF516CFD-8D54-4C43-95D7-01C394C3608D}"/>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DDB8C05F-4FA8-4E0B-8239-3BD3B5DAF95A}"/>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7D7594B5-EE1E-4B58-9731-AE23683F5292}"/>
            </a:ext>
          </a:extLst>
        </xdr:cNvPr>
        <xdr:cNvCxnSpPr/>
      </xdr:nvCxnSpPr>
      <xdr:spPr>
        <a:xfrm flipV="1">
          <a:off x="4180840" y="161925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7B66E681-64C4-43C8-965C-96AFDDEAB14A}"/>
            </a:ext>
          </a:extLst>
        </xdr:cNvPr>
        <xdr:cNvSpPr txBox="1"/>
      </xdr:nvSpPr>
      <xdr:spPr>
        <a:xfrm>
          <a:off x="4219575" y="1739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377DE3A2-E14A-4DCB-892E-47A93B82060D}"/>
            </a:ext>
          </a:extLst>
        </xdr:cNvPr>
        <xdr:cNvCxnSpPr/>
      </xdr:nvCxnSpPr>
      <xdr:spPr>
        <a:xfrm>
          <a:off x="4105275" y="17392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BEB087A6-286E-4CD3-917A-BE15656A7282}"/>
            </a:ext>
          </a:extLst>
        </xdr:cNvPr>
        <xdr:cNvSpPr txBox="1"/>
      </xdr:nvSpPr>
      <xdr:spPr>
        <a:xfrm>
          <a:off x="4219575" y="159899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EB7A72D0-AEC8-4791-B8FA-180360C720C9}"/>
            </a:ext>
          </a:extLst>
        </xdr:cNvPr>
        <xdr:cNvCxnSpPr/>
      </xdr:nvCxnSpPr>
      <xdr:spPr>
        <a:xfrm>
          <a:off x="4105275" y="16192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9A75F5B5-D845-43EB-A660-3E39060F424E}"/>
            </a:ext>
          </a:extLst>
        </xdr:cNvPr>
        <xdr:cNvSpPr txBox="1"/>
      </xdr:nvSpPr>
      <xdr:spPr>
        <a:xfrm>
          <a:off x="4219575" y="1672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622EE042-53ED-4240-82AC-68F5C40F683D}"/>
            </a:ext>
          </a:extLst>
        </xdr:cNvPr>
        <xdr:cNvSpPr/>
      </xdr:nvSpPr>
      <xdr:spPr>
        <a:xfrm>
          <a:off x="4124325" y="16870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767BCFDA-FEAF-4F15-BF3A-FA101E2DABBA}"/>
            </a:ext>
          </a:extLst>
        </xdr:cNvPr>
        <xdr:cNvSpPr/>
      </xdr:nvSpPr>
      <xdr:spPr>
        <a:xfrm>
          <a:off x="3381375" y="168471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89A4FA06-79BA-452C-98F3-0BDEC64EC4DA}"/>
            </a:ext>
          </a:extLst>
        </xdr:cNvPr>
        <xdr:cNvSpPr/>
      </xdr:nvSpPr>
      <xdr:spPr>
        <a:xfrm>
          <a:off x="2571750" y="168414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196960A8-CB15-4961-A93E-8E335EF30DFA}"/>
            </a:ext>
          </a:extLst>
        </xdr:cNvPr>
        <xdr:cNvSpPr/>
      </xdr:nvSpPr>
      <xdr:spPr>
        <a:xfrm>
          <a:off x="1781175" y="168471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04556B6E-9A24-4CED-B927-522A80982A2F}"/>
            </a:ext>
          </a:extLst>
        </xdr:cNvPr>
        <xdr:cNvSpPr/>
      </xdr:nvSpPr>
      <xdr:spPr>
        <a:xfrm>
          <a:off x="981075" y="168389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ECE73540-AB54-42D2-8593-3FB9F0B5F48A}"/>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C91E170-4DCE-4EC1-8CA8-685458EBFE24}"/>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ECF46E4-9866-484D-9894-70C30E9D3AF1}"/>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935791A-4B1F-4EF0-AFE0-19A6044A5CD9}"/>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73414D9-2A4E-4985-B2A5-4EBF194361DD}"/>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68580</xdr:rowOff>
    </xdr:from>
    <xdr:to>
      <xdr:col>24</xdr:col>
      <xdr:colOff>114300</xdr:colOff>
      <xdr:row>104</xdr:row>
      <xdr:rowOff>170180</xdr:rowOff>
    </xdr:to>
    <xdr:sp macro="" textlink="">
      <xdr:nvSpPr>
        <xdr:cNvPr id="413" name="楕円 412">
          <a:extLst>
            <a:ext uri="{FF2B5EF4-FFF2-40B4-BE49-F238E27FC236}">
              <a16:creationId xmlns:a16="http://schemas.microsoft.com/office/drawing/2014/main" id="{493DF921-A425-479A-9BFA-B7581009B936}"/>
            </a:ext>
          </a:extLst>
        </xdr:cNvPr>
        <xdr:cNvSpPr/>
      </xdr:nvSpPr>
      <xdr:spPr>
        <a:xfrm>
          <a:off x="4124325" y="169056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47007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A8B05779-5505-43CB-9CD0-D3097A113551}"/>
            </a:ext>
          </a:extLst>
        </xdr:cNvPr>
        <xdr:cNvSpPr txBox="1"/>
      </xdr:nvSpPr>
      <xdr:spPr>
        <a:xfrm>
          <a:off x="4219575" y="1689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36830</xdr:rowOff>
    </xdr:from>
    <xdr:to>
      <xdr:col>20</xdr:col>
      <xdr:colOff>38100</xdr:colOff>
      <xdr:row>104</xdr:row>
      <xdr:rowOff>138430</xdr:rowOff>
    </xdr:to>
    <xdr:sp macro="" textlink="">
      <xdr:nvSpPr>
        <xdr:cNvPr id="415" name="楕円 414">
          <a:extLst>
            <a:ext uri="{FF2B5EF4-FFF2-40B4-BE49-F238E27FC236}">
              <a16:creationId xmlns:a16="http://schemas.microsoft.com/office/drawing/2014/main" id="{A9E611C1-A314-4EA7-9A7C-8D97E14B25CA}"/>
            </a:ext>
          </a:extLst>
        </xdr:cNvPr>
        <xdr:cNvSpPr/>
      </xdr:nvSpPr>
      <xdr:spPr>
        <a:xfrm>
          <a:off x="3381375" y="168770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87630</xdr:rowOff>
    </xdr:from>
    <xdr:to>
      <xdr:col>24</xdr:col>
      <xdr:colOff>63500</xdr:colOff>
      <xdr:row>104</xdr:row>
      <xdr:rowOff>119380</xdr:rowOff>
    </xdr:to>
    <xdr:cxnSp macro="">
      <xdr:nvCxnSpPr>
        <xdr:cNvPr id="416" name="直線コネクタ 415">
          <a:extLst>
            <a:ext uri="{FF2B5EF4-FFF2-40B4-BE49-F238E27FC236}">
              <a16:creationId xmlns:a16="http://schemas.microsoft.com/office/drawing/2014/main" id="{42E9AEB8-27EC-4FBE-A21E-CC89DAFA0953}"/>
            </a:ext>
          </a:extLst>
        </xdr:cNvPr>
        <xdr:cNvCxnSpPr/>
      </xdr:nvCxnSpPr>
      <xdr:spPr>
        <a:xfrm>
          <a:off x="3429000" y="1692465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5080</xdr:rowOff>
    </xdr:from>
    <xdr:to>
      <xdr:col>15</xdr:col>
      <xdr:colOff>101600</xdr:colOff>
      <xdr:row>104</xdr:row>
      <xdr:rowOff>106680</xdr:rowOff>
    </xdr:to>
    <xdr:sp macro="" textlink="">
      <xdr:nvSpPr>
        <xdr:cNvPr id="417" name="楕円 416">
          <a:extLst>
            <a:ext uri="{FF2B5EF4-FFF2-40B4-BE49-F238E27FC236}">
              <a16:creationId xmlns:a16="http://schemas.microsoft.com/office/drawing/2014/main" id="{8C1E1A5E-8589-4E35-B5E4-3FBC78152862}"/>
            </a:ext>
          </a:extLst>
        </xdr:cNvPr>
        <xdr:cNvSpPr/>
      </xdr:nvSpPr>
      <xdr:spPr>
        <a:xfrm>
          <a:off x="2571750" y="168484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55880</xdr:rowOff>
    </xdr:from>
    <xdr:to>
      <xdr:col>19</xdr:col>
      <xdr:colOff>177800</xdr:colOff>
      <xdr:row>104</xdr:row>
      <xdr:rowOff>87630</xdr:rowOff>
    </xdr:to>
    <xdr:cxnSp macro="">
      <xdr:nvCxnSpPr>
        <xdr:cNvPr id="418" name="直線コネクタ 417">
          <a:extLst>
            <a:ext uri="{FF2B5EF4-FFF2-40B4-BE49-F238E27FC236}">
              <a16:creationId xmlns:a16="http://schemas.microsoft.com/office/drawing/2014/main" id="{B9462783-1730-41D5-A61C-1BEA08D2F188}"/>
            </a:ext>
          </a:extLst>
        </xdr:cNvPr>
        <xdr:cNvCxnSpPr/>
      </xdr:nvCxnSpPr>
      <xdr:spPr>
        <a:xfrm>
          <a:off x="2619375" y="16896080"/>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419" name="楕円 418">
          <a:extLst>
            <a:ext uri="{FF2B5EF4-FFF2-40B4-BE49-F238E27FC236}">
              <a16:creationId xmlns:a16="http://schemas.microsoft.com/office/drawing/2014/main" id="{0D121F62-0D78-41DD-BA04-22D36474C8FC}"/>
            </a:ext>
          </a:extLst>
        </xdr:cNvPr>
        <xdr:cNvSpPr/>
      </xdr:nvSpPr>
      <xdr:spPr>
        <a:xfrm>
          <a:off x="1781175" y="168186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22861</xdr:rowOff>
    </xdr:from>
    <xdr:to>
      <xdr:col>15</xdr:col>
      <xdr:colOff>50800</xdr:colOff>
      <xdr:row>104</xdr:row>
      <xdr:rowOff>55880</xdr:rowOff>
    </xdr:to>
    <xdr:cxnSp macro="">
      <xdr:nvCxnSpPr>
        <xdr:cNvPr id="420" name="直線コネクタ 419">
          <a:extLst>
            <a:ext uri="{FF2B5EF4-FFF2-40B4-BE49-F238E27FC236}">
              <a16:creationId xmlns:a16="http://schemas.microsoft.com/office/drawing/2014/main" id="{CC6E895C-3F66-4308-AC33-E661B1D0F700}"/>
            </a:ext>
          </a:extLst>
        </xdr:cNvPr>
        <xdr:cNvCxnSpPr/>
      </xdr:nvCxnSpPr>
      <xdr:spPr>
        <a:xfrm>
          <a:off x="1828800" y="16866236"/>
          <a:ext cx="790575"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111761</xdr:rowOff>
    </xdr:from>
    <xdr:to>
      <xdr:col>6</xdr:col>
      <xdr:colOff>38100</xdr:colOff>
      <xdr:row>104</xdr:row>
      <xdr:rowOff>41911</xdr:rowOff>
    </xdr:to>
    <xdr:sp macro="" textlink="">
      <xdr:nvSpPr>
        <xdr:cNvPr id="421" name="楕円 420">
          <a:extLst>
            <a:ext uri="{FF2B5EF4-FFF2-40B4-BE49-F238E27FC236}">
              <a16:creationId xmlns:a16="http://schemas.microsoft.com/office/drawing/2014/main" id="{7BC35882-AE7B-477C-8F06-2F51F0C8F0C1}"/>
            </a:ext>
          </a:extLst>
        </xdr:cNvPr>
        <xdr:cNvSpPr/>
      </xdr:nvSpPr>
      <xdr:spPr>
        <a:xfrm>
          <a:off x="981075" y="167900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162561</xdr:rowOff>
    </xdr:from>
    <xdr:to>
      <xdr:col>10</xdr:col>
      <xdr:colOff>114300</xdr:colOff>
      <xdr:row>104</xdr:row>
      <xdr:rowOff>22861</xdr:rowOff>
    </xdr:to>
    <xdr:cxnSp macro="">
      <xdr:nvCxnSpPr>
        <xdr:cNvPr id="422" name="直線コネクタ 421">
          <a:extLst>
            <a:ext uri="{FF2B5EF4-FFF2-40B4-BE49-F238E27FC236}">
              <a16:creationId xmlns:a16="http://schemas.microsoft.com/office/drawing/2014/main" id="{F22E1C82-3046-49CF-B0AA-A4B623DE7D52}"/>
            </a:ext>
          </a:extLst>
        </xdr:cNvPr>
        <xdr:cNvCxnSpPr/>
      </xdr:nvCxnSpPr>
      <xdr:spPr>
        <a:xfrm>
          <a:off x="1028700" y="16837661"/>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845927D8-3285-4E6C-98E9-FB9107E7AE91}"/>
            </a:ext>
          </a:extLst>
        </xdr:cNvPr>
        <xdr:cNvSpPr txBox="1"/>
      </xdr:nvSpPr>
      <xdr:spPr>
        <a:xfrm>
          <a:off x="3239144" y="1664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C67B910F-422D-4893-80CE-C48FF7C988B4}"/>
            </a:ext>
          </a:extLst>
        </xdr:cNvPr>
        <xdr:cNvSpPr txBox="1"/>
      </xdr:nvSpPr>
      <xdr:spPr>
        <a:xfrm>
          <a:off x="2439044" y="1662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a:extLst>
            <a:ext uri="{FF2B5EF4-FFF2-40B4-BE49-F238E27FC236}">
              <a16:creationId xmlns:a16="http://schemas.microsoft.com/office/drawing/2014/main" id="{5C18C816-981D-4B47-9A6E-EECC26210804}"/>
            </a:ext>
          </a:extLst>
        </xdr:cNvPr>
        <xdr:cNvSpPr txBox="1"/>
      </xdr:nvSpPr>
      <xdr:spPr>
        <a:xfrm>
          <a:off x="1648469" y="1693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6" name="n_4aveValue【市民会館】&#10;有形固定資産減価償却率">
          <a:extLst>
            <a:ext uri="{FF2B5EF4-FFF2-40B4-BE49-F238E27FC236}">
              <a16:creationId xmlns:a16="http://schemas.microsoft.com/office/drawing/2014/main" id="{9B669B58-4341-479A-A01C-CF2F33A52C04}"/>
            </a:ext>
          </a:extLst>
        </xdr:cNvPr>
        <xdr:cNvSpPr txBox="1"/>
      </xdr:nvSpPr>
      <xdr:spPr>
        <a:xfrm>
          <a:off x="848369"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129557</xdr:rowOff>
    </xdr:from>
    <xdr:ext cx="405111" cy="259045"/>
    <xdr:sp macro="" textlink="">
      <xdr:nvSpPr>
        <xdr:cNvPr id="427" name="n_1mainValue【市民会館】&#10;有形固定資産減価償却率">
          <a:extLst>
            <a:ext uri="{FF2B5EF4-FFF2-40B4-BE49-F238E27FC236}">
              <a16:creationId xmlns:a16="http://schemas.microsoft.com/office/drawing/2014/main" id="{2EF588AA-BA1E-4DF5-9FF6-40EEF39AA223}"/>
            </a:ext>
          </a:extLst>
        </xdr:cNvPr>
        <xdr:cNvSpPr txBox="1"/>
      </xdr:nvSpPr>
      <xdr:spPr>
        <a:xfrm>
          <a:off x="3239144" y="1696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97807</xdr:rowOff>
    </xdr:from>
    <xdr:ext cx="405111" cy="259045"/>
    <xdr:sp macro="" textlink="">
      <xdr:nvSpPr>
        <xdr:cNvPr id="428" name="n_2mainValue【市民会館】&#10;有形固定資産減価償却率">
          <a:extLst>
            <a:ext uri="{FF2B5EF4-FFF2-40B4-BE49-F238E27FC236}">
              <a16:creationId xmlns:a16="http://schemas.microsoft.com/office/drawing/2014/main" id="{45E8E26D-F1D5-4516-A9CC-9559C69E7827}"/>
            </a:ext>
          </a:extLst>
        </xdr:cNvPr>
        <xdr:cNvSpPr txBox="1"/>
      </xdr:nvSpPr>
      <xdr:spPr>
        <a:xfrm>
          <a:off x="2439044" y="1693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90188</xdr:rowOff>
    </xdr:from>
    <xdr:ext cx="405111" cy="259045"/>
    <xdr:sp macro="" textlink="">
      <xdr:nvSpPr>
        <xdr:cNvPr id="429" name="n_3mainValue【市民会館】&#10;有形固定資産減価償却率">
          <a:extLst>
            <a:ext uri="{FF2B5EF4-FFF2-40B4-BE49-F238E27FC236}">
              <a16:creationId xmlns:a16="http://schemas.microsoft.com/office/drawing/2014/main" id="{526AF9DC-639C-48A2-8E88-CC86FE125A07}"/>
            </a:ext>
          </a:extLst>
        </xdr:cNvPr>
        <xdr:cNvSpPr txBox="1"/>
      </xdr:nvSpPr>
      <xdr:spPr>
        <a:xfrm>
          <a:off x="1648469" y="1660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58438</xdr:rowOff>
    </xdr:from>
    <xdr:ext cx="405111" cy="259045"/>
    <xdr:sp macro="" textlink="">
      <xdr:nvSpPr>
        <xdr:cNvPr id="430" name="n_4mainValue【市民会館】&#10;有形固定資産減価償却率">
          <a:extLst>
            <a:ext uri="{FF2B5EF4-FFF2-40B4-BE49-F238E27FC236}">
              <a16:creationId xmlns:a16="http://schemas.microsoft.com/office/drawing/2014/main" id="{06D4FBF8-E55C-44E3-BE82-CC95A35A39A1}"/>
            </a:ext>
          </a:extLst>
        </xdr:cNvPr>
        <xdr:cNvSpPr txBox="1"/>
      </xdr:nvSpPr>
      <xdr:spPr>
        <a:xfrm>
          <a:off x="848369" y="1657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EA19BE53-BC3C-4F26-8A8C-A7EA11D2EEA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C96DD1A7-6ABA-462F-B1A9-6AB302253F52}"/>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FCDDCF2C-A8C0-40DC-9B21-B0AF5AACF9D1}"/>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9D589A5B-1654-47E5-9D03-319AE3D2EBDF}"/>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1F04DB3A-61EC-4638-8628-7741FF0162C1}"/>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4812F66D-17E2-4073-9704-32445494F7BF}"/>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4D953C9C-5F2B-44F4-953E-0DE08955BAC0}"/>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4DF27230-0331-4B8D-8FF3-BF64F8B720EF}"/>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2B23C731-09BD-4DCE-9674-15D86C382419}"/>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9F10BD1D-15BB-4A78-A812-7D525E61404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B5368A4B-CD21-4D72-A2DE-BD6C1741E82B}"/>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D1C68DD6-C36B-4692-B3BA-1F3BA243AD6C}"/>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61AD0354-4BB2-4DC9-9385-6CA810EDEE58}"/>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5B49B037-A6F4-4158-9F7C-D9398FD55BB7}"/>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15332DA2-753B-4341-93A8-E96ACD61E46E}"/>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E4A63E86-50FD-4739-9E3E-48F35D746396}"/>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A264BE95-B844-49A6-8A3F-09EAB05ECE3D}"/>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C36BDFD9-88F9-466F-A162-429942E8733F}"/>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5FC2074E-E0CD-48DA-B84C-C8EE6A54FE6F}"/>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6AE759DF-CA8A-4EAE-A21C-B843E2680017}"/>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92C55D3C-374F-49F4-B580-FCB2A5A6981E}"/>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62BBBA10-2162-460D-BD09-F9EF28853B1C}"/>
            </a:ext>
          </a:extLst>
        </xdr:cNvPr>
        <xdr:cNvCxnSpPr/>
      </xdr:nvCxnSpPr>
      <xdr:spPr>
        <a:xfrm flipV="1">
          <a:off x="9429115" y="16438372"/>
          <a:ext cx="0" cy="1099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663C39EE-0F29-4B8F-80CF-EA4FE14DB9EF}"/>
            </a:ext>
          </a:extLst>
        </xdr:cNvPr>
        <xdr:cNvSpPr txBox="1"/>
      </xdr:nvSpPr>
      <xdr:spPr>
        <a:xfrm>
          <a:off x="9467850" y="1754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F7ECDAC8-A51C-44EC-AAA3-263FF719831C}"/>
            </a:ext>
          </a:extLst>
        </xdr:cNvPr>
        <xdr:cNvCxnSpPr/>
      </xdr:nvCxnSpPr>
      <xdr:spPr>
        <a:xfrm>
          <a:off x="9363075" y="175380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2E97B373-5A40-4FA5-B6B0-F662FD98858A}"/>
            </a:ext>
          </a:extLst>
        </xdr:cNvPr>
        <xdr:cNvSpPr txBox="1"/>
      </xdr:nvSpPr>
      <xdr:spPr>
        <a:xfrm>
          <a:off x="9467850" y="16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27356209-6789-4B33-BF98-0AF2109C05E2}"/>
            </a:ext>
          </a:extLst>
        </xdr:cNvPr>
        <xdr:cNvCxnSpPr/>
      </xdr:nvCxnSpPr>
      <xdr:spPr>
        <a:xfrm>
          <a:off x="9363075" y="164383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a:extLst>
            <a:ext uri="{FF2B5EF4-FFF2-40B4-BE49-F238E27FC236}">
              <a16:creationId xmlns:a16="http://schemas.microsoft.com/office/drawing/2014/main" id="{BAC8BEB2-404D-4CEE-BD9F-756F6539AAA6}"/>
            </a:ext>
          </a:extLst>
        </xdr:cNvPr>
        <xdr:cNvSpPr txBox="1"/>
      </xdr:nvSpPr>
      <xdr:spPr>
        <a:xfrm>
          <a:off x="9467850" y="17230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596F90AB-FAAA-48EB-ADE1-D8851BA05B34}"/>
            </a:ext>
          </a:extLst>
        </xdr:cNvPr>
        <xdr:cNvSpPr/>
      </xdr:nvSpPr>
      <xdr:spPr>
        <a:xfrm>
          <a:off x="9401175" y="1725256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B1309871-D10E-46D7-A101-0DD38DF273E2}"/>
            </a:ext>
          </a:extLst>
        </xdr:cNvPr>
        <xdr:cNvSpPr/>
      </xdr:nvSpPr>
      <xdr:spPr>
        <a:xfrm>
          <a:off x="8639175" y="172525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8C8EDFC3-3BD6-4AC5-91A9-F8BC5FEAA472}"/>
            </a:ext>
          </a:extLst>
        </xdr:cNvPr>
        <xdr:cNvSpPr/>
      </xdr:nvSpPr>
      <xdr:spPr>
        <a:xfrm>
          <a:off x="7839075" y="17249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3E123C77-4664-4161-A2DB-BAD5E30F1B44}"/>
            </a:ext>
          </a:extLst>
        </xdr:cNvPr>
        <xdr:cNvSpPr/>
      </xdr:nvSpPr>
      <xdr:spPr>
        <a:xfrm>
          <a:off x="7029450" y="172479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03B4DAAB-A2DC-4995-A06A-065E91D4B7A7}"/>
            </a:ext>
          </a:extLst>
        </xdr:cNvPr>
        <xdr:cNvSpPr/>
      </xdr:nvSpPr>
      <xdr:spPr>
        <a:xfrm>
          <a:off x="6238875" y="172479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AF1432-3B19-46C3-847D-47D1E28C099F}"/>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AD19FD8E-676F-4548-8D48-16903188314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30CF196E-9CB1-47A5-9B39-A4650C4841F9}"/>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D94CF38-F62B-4E13-B7B2-9637E886E5B0}"/>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607613C-FCEF-4A8F-A7CF-6C82CEA7C65B}"/>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87122</xdr:rowOff>
    </xdr:from>
    <xdr:to>
      <xdr:col>55</xdr:col>
      <xdr:colOff>50800</xdr:colOff>
      <xdr:row>104</xdr:row>
      <xdr:rowOff>17272</xdr:rowOff>
    </xdr:to>
    <xdr:sp macro="" textlink="">
      <xdr:nvSpPr>
        <xdr:cNvPr id="468" name="楕円 467">
          <a:extLst>
            <a:ext uri="{FF2B5EF4-FFF2-40B4-BE49-F238E27FC236}">
              <a16:creationId xmlns:a16="http://schemas.microsoft.com/office/drawing/2014/main" id="{4A5C857A-CA16-4CCB-8C09-21371357D00A}"/>
            </a:ext>
          </a:extLst>
        </xdr:cNvPr>
        <xdr:cNvSpPr/>
      </xdr:nvSpPr>
      <xdr:spPr>
        <a:xfrm>
          <a:off x="9401175" y="1676222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109999</xdr:rowOff>
    </xdr:from>
    <xdr:ext cx="469744" cy="259045"/>
    <xdr:sp macro="" textlink="">
      <xdr:nvSpPr>
        <xdr:cNvPr id="469" name="【市民会館】&#10;一人当たり面積該当値テキスト">
          <a:extLst>
            <a:ext uri="{FF2B5EF4-FFF2-40B4-BE49-F238E27FC236}">
              <a16:creationId xmlns:a16="http://schemas.microsoft.com/office/drawing/2014/main" id="{F57211D7-D72B-4B78-A182-98EDFF1B865E}"/>
            </a:ext>
          </a:extLst>
        </xdr:cNvPr>
        <xdr:cNvSpPr txBox="1"/>
      </xdr:nvSpPr>
      <xdr:spPr>
        <a:xfrm>
          <a:off x="9467850" y="1662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91694</xdr:rowOff>
    </xdr:from>
    <xdr:to>
      <xdr:col>50</xdr:col>
      <xdr:colOff>165100</xdr:colOff>
      <xdr:row>104</xdr:row>
      <xdr:rowOff>21844</xdr:rowOff>
    </xdr:to>
    <xdr:sp macro="" textlink="">
      <xdr:nvSpPr>
        <xdr:cNvPr id="470" name="楕円 469">
          <a:extLst>
            <a:ext uri="{FF2B5EF4-FFF2-40B4-BE49-F238E27FC236}">
              <a16:creationId xmlns:a16="http://schemas.microsoft.com/office/drawing/2014/main" id="{02DBCE09-6BD3-4AA6-BAB4-907226A22FDC}"/>
            </a:ext>
          </a:extLst>
        </xdr:cNvPr>
        <xdr:cNvSpPr/>
      </xdr:nvSpPr>
      <xdr:spPr>
        <a:xfrm>
          <a:off x="8639175" y="167667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137922</xdr:rowOff>
    </xdr:from>
    <xdr:to>
      <xdr:col>55</xdr:col>
      <xdr:colOff>0</xdr:colOff>
      <xdr:row>103</xdr:row>
      <xdr:rowOff>142494</xdr:rowOff>
    </xdr:to>
    <xdr:cxnSp macro="">
      <xdr:nvCxnSpPr>
        <xdr:cNvPr id="471" name="直線コネクタ 470">
          <a:extLst>
            <a:ext uri="{FF2B5EF4-FFF2-40B4-BE49-F238E27FC236}">
              <a16:creationId xmlns:a16="http://schemas.microsoft.com/office/drawing/2014/main" id="{9FCD03B0-2DF8-4607-96D6-F4888CC87323}"/>
            </a:ext>
          </a:extLst>
        </xdr:cNvPr>
        <xdr:cNvCxnSpPr/>
      </xdr:nvCxnSpPr>
      <xdr:spPr>
        <a:xfrm flipV="1">
          <a:off x="8686800" y="16819372"/>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93980</xdr:rowOff>
    </xdr:from>
    <xdr:to>
      <xdr:col>46</xdr:col>
      <xdr:colOff>38100</xdr:colOff>
      <xdr:row>104</xdr:row>
      <xdr:rowOff>24130</xdr:rowOff>
    </xdr:to>
    <xdr:sp macro="" textlink="">
      <xdr:nvSpPr>
        <xdr:cNvPr id="472" name="楕円 471">
          <a:extLst>
            <a:ext uri="{FF2B5EF4-FFF2-40B4-BE49-F238E27FC236}">
              <a16:creationId xmlns:a16="http://schemas.microsoft.com/office/drawing/2014/main" id="{0CE3BC60-7AED-49EA-8286-84B819843E6B}"/>
            </a:ext>
          </a:extLst>
        </xdr:cNvPr>
        <xdr:cNvSpPr/>
      </xdr:nvSpPr>
      <xdr:spPr>
        <a:xfrm>
          <a:off x="7839075" y="167722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142494</xdr:rowOff>
    </xdr:from>
    <xdr:to>
      <xdr:col>50</xdr:col>
      <xdr:colOff>114300</xdr:colOff>
      <xdr:row>103</xdr:row>
      <xdr:rowOff>144780</xdr:rowOff>
    </xdr:to>
    <xdr:cxnSp macro="">
      <xdr:nvCxnSpPr>
        <xdr:cNvPr id="473" name="直線コネクタ 472">
          <a:extLst>
            <a:ext uri="{FF2B5EF4-FFF2-40B4-BE49-F238E27FC236}">
              <a16:creationId xmlns:a16="http://schemas.microsoft.com/office/drawing/2014/main" id="{E0F9671A-E1E4-491A-905F-7FC078770EB2}"/>
            </a:ext>
          </a:extLst>
        </xdr:cNvPr>
        <xdr:cNvCxnSpPr/>
      </xdr:nvCxnSpPr>
      <xdr:spPr>
        <a:xfrm flipV="1">
          <a:off x="7886700" y="1682394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100837</xdr:rowOff>
    </xdr:from>
    <xdr:to>
      <xdr:col>41</xdr:col>
      <xdr:colOff>101600</xdr:colOff>
      <xdr:row>104</xdr:row>
      <xdr:rowOff>30987</xdr:rowOff>
    </xdr:to>
    <xdr:sp macro="" textlink="">
      <xdr:nvSpPr>
        <xdr:cNvPr id="474" name="楕円 473">
          <a:extLst>
            <a:ext uri="{FF2B5EF4-FFF2-40B4-BE49-F238E27FC236}">
              <a16:creationId xmlns:a16="http://schemas.microsoft.com/office/drawing/2014/main" id="{F764B4AF-5EFB-4971-9857-BB3B566A7419}"/>
            </a:ext>
          </a:extLst>
        </xdr:cNvPr>
        <xdr:cNvSpPr/>
      </xdr:nvSpPr>
      <xdr:spPr>
        <a:xfrm>
          <a:off x="7029450" y="167822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144780</xdr:rowOff>
    </xdr:from>
    <xdr:to>
      <xdr:col>45</xdr:col>
      <xdr:colOff>177800</xdr:colOff>
      <xdr:row>103</xdr:row>
      <xdr:rowOff>151637</xdr:rowOff>
    </xdr:to>
    <xdr:cxnSp macro="">
      <xdr:nvCxnSpPr>
        <xdr:cNvPr id="475" name="直線コネクタ 474">
          <a:extLst>
            <a:ext uri="{FF2B5EF4-FFF2-40B4-BE49-F238E27FC236}">
              <a16:creationId xmlns:a16="http://schemas.microsoft.com/office/drawing/2014/main" id="{A8F172E1-A5B3-414E-AB5D-0035F86E71BC}"/>
            </a:ext>
          </a:extLst>
        </xdr:cNvPr>
        <xdr:cNvCxnSpPr/>
      </xdr:nvCxnSpPr>
      <xdr:spPr>
        <a:xfrm flipV="1">
          <a:off x="7077075" y="16819880"/>
          <a:ext cx="809625"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105411</xdr:rowOff>
    </xdr:from>
    <xdr:to>
      <xdr:col>36</xdr:col>
      <xdr:colOff>165100</xdr:colOff>
      <xdr:row>104</xdr:row>
      <xdr:rowOff>35561</xdr:rowOff>
    </xdr:to>
    <xdr:sp macro="" textlink="">
      <xdr:nvSpPr>
        <xdr:cNvPr id="476" name="楕円 475">
          <a:extLst>
            <a:ext uri="{FF2B5EF4-FFF2-40B4-BE49-F238E27FC236}">
              <a16:creationId xmlns:a16="http://schemas.microsoft.com/office/drawing/2014/main" id="{2189090C-DCF5-472D-9FB6-21B46C3FE6E6}"/>
            </a:ext>
          </a:extLst>
        </xdr:cNvPr>
        <xdr:cNvSpPr/>
      </xdr:nvSpPr>
      <xdr:spPr>
        <a:xfrm>
          <a:off x="6238875" y="167805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151637</xdr:rowOff>
    </xdr:from>
    <xdr:to>
      <xdr:col>41</xdr:col>
      <xdr:colOff>50800</xdr:colOff>
      <xdr:row>103</xdr:row>
      <xdr:rowOff>156211</xdr:rowOff>
    </xdr:to>
    <xdr:cxnSp macro="">
      <xdr:nvCxnSpPr>
        <xdr:cNvPr id="477" name="直線コネクタ 476">
          <a:extLst>
            <a:ext uri="{FF2B5EF4-FFF2-40B4-BE49-F238E27FC236}">
              <a16:creationId xmlns:a16="http://schemas.microsoft.com/office/drawing/2014/main" id="{2FFD75B4-4FEF-4B60-BBB5-DCF366BF9C9B}"/>
            </a:ext>
          </a:extLst>
        </xdr:cNvPr>
        <xdr:cNvCxnSpPr/>
      </xdr:nvCxnSpPr>
      <xdr:spPr>
        <a:xfrm flipV="1">
          <a:off x="6286500" y="16829912"/>
          <a:ext cx="790575"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a:extLst>
            <a:ext uri="{FF2B5EF4-FFF2-40B4-BE49-F238E27FC236}">
              <a16:creationId xmlns:a16="http://schemas.microsoft.com/office/drawing/2014/main" id="{6C1CDB26-9037-4FB8-9A61-0CE4B9D1A985}"/>
            </a:ext>
          </a:extLst>
        </xdr:cNvPr>
        <xdr:cNvSpPr txBox="1"/>
      </xdr:nvSpPr>
      <xdr:spPr>
        <a:xfrm>
          <a:off x="8458277" y="1733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3827</xdr:rowOff>
    </xdr:from>
    <xdr:ext cx="469744" cy="259045"/>
    <xdr:sp macro="" textlink="">
      <xdr:nvSpPr>
        <xdr:cNvPr id="479" name="n_2aveValue【市民会館】&#10;一人当たり面積">
          <a:extLst>
            <a:ext uri="{FF2B5EF4-FFF2-40B4-BE49-F238E27FC236}">
              <a16:creationId xmlns:a16="http://schemas.microsoft.com/office/drawing/2014/main" id="{F5E6E625-B60A-4CFB-9EE5-8BFA49929A10}"/>
            </a:ext>
          </a:extLst>
        </xdr:cNvPr>
        <xdr:cNvSpPr txBox="1"/>
      </xdr:nvSpPr>
      <xdr:spPr>
        <a:xfrm>
          <a:off x="7677227" y="1733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0" name="n_3aveValue【市民会館】&#10;一人当たり面積">
          <a:extLst>
            <a:ext uri="{FF2B5EF4-FFF2-40B4-BE49-F238E27FC236}">
              <a16:creationId xmlns:a16="http://schemas.microsoft.com/office/drawing/2014/main" id="{0FB75DA0-FD96-447A-86EC-93BDEA4C8964}"/>
            </a:ext>
          </a:extLst>
        </xdr:cNvPr>
        <xdr:cNvSpPr txBox="1"/>
      </xdr:nvSpPr>
      <xdr:spPr>
        <a:xfrm>
          <a:off x="6867602" y="1733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8399</xdr:rowOff>
    </xdr:from>
    <xdr:ext cx="469744" cy="259045"/>
    <xdr:sp macro="" textlink="">
      <xdr:nvSpPr>
        <xdr:cNvPr id="481" name="n_4aveValue【市民会館】&#10;一人当たり面積">
          <a:extLst>
            <a:ext uri="{FF2B5EF4-FFF2-40B4-BE49-F238E27FC236}">
              <a16:creationId xmlns:a16="http://schemas.microsoft.com/office/drawing/2014/main" id="{907167C4-E2DB-46D8-BCAF-BB44C3D73CFC}"/>
            </a:ext>
          </a:extLst>
        </xdr:cNvPr>
        <xdr:cNvSpPr txBox="1"/>
      </xdr:nvSpPr>
      <xdr:spPr>
        <a:xfrm>
          <a:off x="6067502" y="1733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38371</xdr:rowOff>
    </xdr:from>
    <xdr:ext cx="469744" cy="259045"/>
    <xdr:sp macro="" textlink="">
      <xdr:nvSpPr>
        <xdr:cNvPr id="482" name="n_1mainValue【市民会館】&#10;一人当たり面積">
          <a:extLst>
            <a:ext uri="{FF2B5EF4-FFF2-40B4-BE49-F238E27FC236}">
              <a16:creationId xmlns:a16="http://schemas.microsoft.com/office/drawing/2014/main" id="{F1ECD7E2-9771-47B4-AC24-9995C538CB4F}"/>
            </a:ext>
          </a:extLst>
        </xdr:cNvPr>
        <xdr:cNvSpPr txBox="1"/>
      </xdr:nvSpPr>
      <xdr:spPr>
        <a:xfrm>
          <a:off x="8458277" y="1655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40657</xdr:rowOff>
    </xdr:from>
    <xdr:ext cx="469744" cy="259045"/>
    <xdr:sp macro="" textlink="">
      <xdr:nvSpPr>
        <xdr:cNvPr id="483" name="n_2mainValue【市民会館】&#10;一人当たり面積">
          <a:extLst>
            <a:ext uri="{FF2B5EF4-FFF2-40B4-BE49-F238E27FC236}">
              <a16:creationId xmlns:a16="http://schemas.microsoft.com/office/drawing/2014/main" id="{9A636F10-A861-4F45-A42D-3BAFE49C383B}"/>
            </a:ext>
          </a:extLst>
        </xdr:cNvPr>
        <xdr:cNvSpPr txBox="1"/>
      </xdr:nvSpPr>
      <xdr:spPr>
        <a:xfrm>
          <a:off x="7677227" y="1655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47514</xdr:rowOff>
    </xdr:from>
    <xdr:ext cx="469744" cy="259045"/>
    <xdr:sp macro="" textlink="">
      <xdr:nvSpPr>
        <xdr:cNvPr id="484" name="n_3mainValue【市民会館】&#10;一人当たり面積">
          <a:extLst>
            <a:ext uri="{FF2B5EF4-FFF2-40B4-BE49-F238E27FC236}">
              <a16:creationId xmlns:a16="http://schemas.microsoft.com/office/drawing/2014/main" id="{26C93683-7992-45C5-BB84-BA10E7864562}"/>
            </a:ext>
          </a:extLst>
        </xdr:cNvPr>
        <xdr:cNvSpPr txBox="1"/>
      </xdr:nvSpPr>
      <xdr:spPr>
        <a:xfrm>
          <a:off x="6867602" y="1656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52088</xdr:rowOff>
    </xdr:from>
    <xdr:ext cx="469744" cy="259045"/>
    <xdr:sp macro="" textlink="">
      <xdr:nvSpPr>
        <xdr:cNvPr id="485" name="n_4mainValue【市民会館】&#10;一人当たり面積">
          <a:extLst>
            <a:ext uri="{FF2B5EF4-FFF2-40B4-BE49-F238E27FC236}">
              <a16:creationId xmlns:a16="http://schemas.microsoft.com/office/drawing/2014/main" id="{C85AE108-41E3-4F9B-B5D1-09A7AD9040D4}"/>
            </a:ext>
          </a:extLst>
        </xdr:cNvPr>
        <xdr:cNvSpPr txBox="1"/>
      </xdr:nvSpPr>
      <xdr:spPr>
        <a:xfrm>
          <a:off x="6067502" y="1656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9B3BEC8D-A25D-43C1-8A63-39F214A6864B}"/>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22E9E5DC-CA91-44F4-B031-5B5DC0B6E99E}"/>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F7189991-472E-4800-82F2-52C14BC809E3}"/>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BED2B886-F48E-4BBD-A141-491D22C67998}"/>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5A738BE6-223D-4A49-988C-567E2BB0A31A}"/>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EBC306F6-8005-4B5F-BD07-F85471E475D9}"/>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39542DC7-9705-4464-AE8B-43E801ED45DA}"/>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3EE7693A-0952-46F0-AE63-C39112DA91F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6BF975F3-CFF0-49FE-BAB7-378D9E27C96C}"/>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85BFCEEA-6701-4DF1-9BB3-9E6EE5F835E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6E4429A2-D1E8-4335-AE02-443EBCC28CFC}"/>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17AABB92-1775-4A15-BE76-F888114F13A3}"/>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59C3AA73-BA0D-41E5-86EB-D5B1C5346A97}"/>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06B5F2CC-AA82-47F7-BA79-91222110C0BD}"/>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B1F5262E-1984-40B2-9900-7D4FBC7D738C}"/>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957474DE-2E7E-41BB-82DD-F305C6ED3708}"/>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407CF637-A99C-47C6-B1F4-BACA01B2F534}"/>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B0EB07A-68CC-45E6-8088-E762566E9236}"/>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C20C77D9-B003-4481-9189-93D1F2779509}"/>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85A0F211-F011-411E-B084-12A5070F5905}"/>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A6F9DB43-3115-48BD-8AE3-595C68D0868A}"/>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A557C598-E25B-4493-A6D1-29E3B1353E00}"/>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5B9D5061-D4B0-4797-A633-0BF5D8CCD6B1}"/>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30F0DE45-B945-4823-8E98-47A7BFC999FC}"/>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70857B4C-2967-4F49-8573-A6F583B27D3A}"/>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01D079B1-6A79-433A-93DE-E977EEDCA5B4}"/>
            </a:ext>
          </a:extLst>
        </xdr:cNvPr>
        <xdr:cNvCxnSpPr/>
      </xdr:nvCxnSpPr>
      <xdr:spPr>
        <a:xfrm flipV="1">
          <a:off x="14696439" y="5536021"/>
          <a:ext cx="0" cy="1283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24A3D516-526E-43C1-A408-D06BC1B23455}"/>
            </a:ext>
          </a:extLst>
        </xdr:cNvPr>
        <xdr:cNvSpPr txBox="1"/>
      </xdr:nvSpPr>
      <xdr:spPr>
        <a:xfrm>
          <a:off x="147351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E0CB7DE5-B759-4615-B536-2C494674B4FF}"/>
            </a:ext>
          </a:extLst>
        </xdr:cNvPr>
        <xdr:cNvCxnSpPr/>
      </xdr:nvCxnSpPr>
      <xdr:spPr>
        <a:xfrm>
          <a:off x="14611350"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8B995971-3686-4452-B89A-9AC1643EEAF5}"/>
            </a:ext>
          </a:extLst>
        </xdr:cNvPr>
        <xdr:cNvSpPr txBox="1"/>
      </xdr:nvSpPr>
      <xdr:spPr>
        <a:xfrm>
          <a:off x="14735175" y="533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C9215A45-5E4E-4AA1-B29B-741CD07A8481}"/>
            </a:ext>
          </a:extLst>
        </xdr:cNvPr>
        <xdr:cNvCxnSpPr/>
      </xdr:nvCxnSpPr>
      <xdr:spPr>
        <a:xfrm>
          <a:off x="14611350" y="55360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915CADB1-1A6C-4C17-89B3-78CAF77B8ADC}"/>
            </a:ext>
          </a:extLst>
        </xdr:cNvPr>
        <xdr:cNvSpPr txBox="1"/>
      </xdr:nvSpPr>
      <xdr:spPr>
        <a:xfrm>
          <a:off x="14735175" y="6140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DB1490B3-E8E5-4A0D-899F-E4473431B62C}"/>
            </a:ext>
          </a:extLst>
        </xdr:cNvPr>
        <xdr:cNvSpPr/>
      </xdr:nvSpPr>
      <xdr:spPr>
        <a:xfrm>
          <a:off x="14649450" y="6276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0F63B8F4-0C7C-4881-83E3-B6A4930E4B4B}"/>
            </a:ext>
          </a:extLst>
        </xdr:cNvPr>
        <xdr:cNvSpPr/>
      </xdr:nvSpPr>
      <xdr:spPr>
        <a:xfrm>
          <a:off x="13887450" y="62796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2D5871D1-275F-4EE5-8D50-69206FD47FAE}"/>
            </a:ext>
          </a:extLst>
        </xdr:cNvPr>
        <xdr:cNvSpPr/>
      </xdr:nvSpPr>
      <xdr:spPr>
        <a:xfrm>
          <a:off x="13096875" y="62503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3D67F904-0CCB-47D3-B302-C0B3C03B08AF}"/>
            </a:ext>
          </a:extLst>
        </xdr:cNvPr>
        <xdr:cNvSpPr/>
      </xdr:nvSpPr>
      <xdr:spPr>
        <a:xfrm>
          <a:off x="12296775" y="62112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49CE995C-EC6E-455A-8AB4-B166A4C372D4}"/>
            </a:ext>
          </a:extLst>
        </xdr:cNvPr>
        <xdr:cNvSpPr/>
      </xdr:nvSpPr>
      <xdr:spPr>
        <a:xfrm>
          <a:off x="11487150" y="619161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4970C5FC-B3F1-4924-97A8-5464B9A12DD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87700F40-8FFA-414C-AAB3-BA6EFD124D0D}"/>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FC1C4CFD-AC14-41D0-BEA2-815F8523B005}"/>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7187C041-E0C2-4289-9D8E-6C3B59992DC6}"/>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874901FC-F18E-4043-B1B5-01231C90D9D5}"/>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146231</xdr:rowOff>
    </xdr:from>
    <xdr:to>
      <xdr:col>85</xdr:col>
      <xdr:colOff>177800</xdr:colOff>
      <xdr:row>40</xdr:row>
      <xdr:rowOff>76381</xdr:rowOff>
    </xdr:to>
    <xdr:sp macro="" textlink="">
      <xdr:nvSpPr>
        <xdr:cNvPr id="527" name="楕円 526">
          <a:extLst>
            <a:ext uri="{FF2B5EF4-FFF2-40B4-BE49-F238E27FC236}">
              <a16:creationId xmlns:a16="http://schemas.microsoft.com/office/drawing/2014/main" id="{316A8FFF-AC87-4FAA-8C1C-699A73D6B493}"/>
            </a:ext>
          </a:extLst>
        </xdr:cNvPr>
        <xdr:cNvSpPr/>
      </xdr:nvSpPr>
      <xdr:spPr>
        <a:xfrm>
          <a:off x="14649450" y="64581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124658</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B0DEEA4D-0E9A-4725-ACF5-BD6A6B7466E5}"/>
            </a:ext>
          </a:extLst>
        </xdr:cNvPr>
        <xdr:cNvSpPr txBox="1"/>
      </xdr:nvSpPr>
      <xdr:spPr>
        <a:xfrm>
          <a:off x="14735175"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111941</xdr:rowOff>
    </xdr:from>
    <xdr:to>
      <xdr:col>81</xdr:col>
      <xdr:colOff>101600</xdr:colOff>
      <xdr:row>40</xdr:row>
      <xdr:rowOff>42091</xdr:rowOff>
    </xdr:to>
    <xdr:sp macro="" textlink="">
      <xdr:nvSpPr>
        <xdr:cNvPr id="529" name="楕円 528">
          <a:extLst>
            <a:ext uri="{FF2B5EF4-FFF2-40B4-BE49-F238E27FC236}">
              <a16:creationId xmlns:a16="http://schemas.microsoft.com/office/drawing/2014/main" id="{87D1532D-0342-468F-8307-E04A45988382}"/>
            </a:ext>
          </a:extLst>
        </xdr:cNvPr>
        <xdr:cNvSpPr/>
      </xdr:nvSpPr>
      <xdr:spPr>
        <a:xfrm>
          <a:off x="13887450" y="64270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162741</xdr:rowOff>
    </xdr:from>
    <xdr:to>
      <xdr:col>85</xdr:col>
      <xdr:colOff>127000</xdr:colOff>
      <xdr:row>40</xdr:row>
      <xdr:rowOff>25581</xdr:rowOff>
    </xdr:to>
    <xdr:cxnSp macro="">
      <xdr:nvCxnSpPr>
        <xdr:cNvPr id="530" name="直線コネクタ 529">
          <a:extLst>
            <a:ext uri="{FF2B5EF4-FFF2-40B4-BE49-F238E27FC236}">
              <a16:creationId xmlns:a16="http://schemas.microsoft.com/office/drawing/2014/main" id="{97CF1F50-6E55-41A2-AE21-34FF4210B558}"/>
            </a:ext>
          </a:extLst>
        </xdr:cNvPr>
        <xdr:cNvCxnSpPr/>
      </xdr:nvCxnSpPr>
      <xdr:spPr>
        <a:xfrm>
          <a:off x="13935075" y="6474641"/>
          <a:ext cx="762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77651</xdr:rowOff>
    </xdr:from>
    <xdr:to>
      <xdr:col>76</xdr:col>
      <xdr:colOff>165100</xdr:colOff>
      <xdr:row>40</xdr:row>
      <xdr:rowOff>7801</xdr:rowOff>
    </xdr:to>
    <xdr:sp macro="" textlink="">
      <xdr:nvSpPr>
        <xdr:cNvPr id="531" name="楕円 530">
          <a:extLst>
            <a:ext uri="{FF2B5EF4-FFF2-40B4-BE49-F238E27FC236}">
              <a16:creationId xmlns:a16="http://schemas.microsoft.com/office/drawing/2014/main" id="{C3D2D696-C648-49C9-B3E0-1926DE8B5FE6}"/>
            </a:ext>
          </a:extLst>
        </xdr:cNvPr>
        <xdr:cNvSpPr/>
      </xdr:nvSpPr>
      <xdr:spPr>
        <a:xfrm>
          <a:off x="13096875" y="63927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128451</xdr:rowOff>
    </xdr:from>
    <xdr:to>
      <xdr:col>81</xdr:col>
      <xdr:colOff>50800</xdr:colOff>
      <xdr:row>39</xdr:row>
      <xdr:rowOff>162741</xdr:rowOff>
    </xdr:to>
    <xdr:cxnSp macro="">
      <xdr:nvCxnSpPr>
        <xdr:cNvPr id="532" name="直線コネクタ 531">
          <a:extLst>
            <a:ext uri="{FF2B5EF4-FFF2-40B4-BE49-F238E27FC236}">
              <a16:creationId xmlns:a16="http://schemas.microsoft.com/office/drawing/2014/main" id="{75490D5C-EC94-4E60-B125-AAED5FB4C265}"/>
            </a:ext>
          </a:extLst>
        </xdr:cNvPr>
        <xdr:cNvCxnSpPr/>
      </xdr:nvCxnSpPr>
      <xdr:spPr>
        <a:xfrm>
          <a:off x="13144500" y="6440351"/>
          <a:ext cx="7905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44994</xdr:rowOff>
    </xdr:from>
    <xdr:to>
      <xdr:col>72</xdr:col>
      <xdr:colOff>38100</xdr:colOff>
      <xdr:row>39</xdr:row>
      <xdr:rowOff>146594</xdr:rowOff>
    </xdr:to>
    <xdr:sp macro="" textlink="">
      <xdr:nvSpPr>
        <xdr:cNvPr id="533" name="楕円 532">
          <a:extLst>
            <a:ext uri="{FF2B5EF4-FFF2-40B4-BE49-F238E27FC236}">
              <a16:creationId xmlns:a16="http://schemas.microsoft.com/office/drawing/2014/main" id="{B8ABD08A-4E99-435C-8D11-A12D1B2804D9}"/>
            </a:ext>
          </a:extLst>
        </xdr:cNvPr>
        <xdr:cNvSpPr/>
      </xdr:nvSpPr>
      <xdr:spPr>
        <a:xfrm>
          <a:off x="12296775" y="63632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95794</xdr:rowOff>
    </xdr:from>
    <xdr:to>
      <xdr:col>76</xdr:col>
      <xdr:colOff>114300</xdr:colOff>
      <xdr:row>39</xdr:row>
      <xdr:rowOff>128451</xdr:rowOff>
    </xdr:to>
    <xdr:cxnSp macro="">
      <xdr:nvCxnSpPr>
        <xdr:cNvPr id="534" name="直線コネクタ 533">
          <a:extLst>
            <a:ext uri="{FF2B5EF4-FFF2-40B4-BE49-F238E27FC236}">
              <a16:creationId xmlns:a16="http://schemas.microsoft.com/office/drawing/2014/main" id="{B37D50B4-3F64-4EFA-98ED-9CB505D483F0}"/>
            </a:ext>
          </a:extLst>
        </xdr:cNvPr>
        <xdr:cNvCxnSpPr/>
      </xdr:nvCxnSpPr>
      <xdr:spPr>
        <a:xfrm>
          <a:off x="12344400" y="6410869"/>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10704</xdr:rowOff>
    </xdr:from>
    <xdr:to>
      <xdr:col>67</xdr:col>
      <xdr:colOff>101600</xdr:colOff>
      <xdr:row>39</xdr:row>
      <xdr:rowOff>112304</xdr:rowOff>
    </xdr:to>
    <xdr:sp macro="" textlink="">
      <xdr:nvSpPr>
        <xdr:cNvPr id="535" name="楕円 534">
          <a:extLst>
            <a:ext uri="{FF2B5EF4-FFF2-40B4-BE49-F238E27FC236}">
              <a16:creationId xmlns:a16="http://schemas.microsoft.com/office/drawing/2014/main" id="{446247D6-CEF9-4FFB-996D-F0C6C0B4B749}"/>
            </a:ext>
          </a:extLst>
        </xdr:cNvPr>
        <xdr:cNvSpPr/>
      </xdr:nvSpPr>
      <xdr:spPr>
        <a:xfrm>
          <a:off x="11487150" y="63226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61504</xdr:rowOff>
    </xdr:from>
    <xdr:to>
      <xdr:col>71</xdr:col>
      <xdr:colOff>177800</xdr:colOff>
      <xdr:row>39</xdr:row>
      <xdr:rowOff>95794</xdr:rowOff>
    </xdr:to>
    <xdr:cxnSp macro="">
      <xdr:nvCxnSpPr>
        <xdr:cNvPr id="536" name="直線コネクタ 535">
          <a:extLst>
            <a:ext uri="{FF2B5EF4-FFF2-40B4-BE49-F238E27FC236}">
              <a16:creationId xmlns:a16="http://schemas.microsoft.com/office/drawing/2014/main" id="{6E56CDFA-E2D2-44B1-957A-AB2CE179CCD8}"/>
            </a:ext>
          </a:extLst>
        </xdr:cNvPr>
        <xdr:cNvCxnSpPr/>
      </xdr:nvCxnSpPr>
      <xdr:spPr>
        <a:xfrm>
          <a:off x="11534775" y="6379754"/>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159ECA0C-536F-4788-AC2C-C298FB3EC050}"/>
            </a:ext>
          </a:extLst>
        </xdr:cNvPr>
        <xdr:cNvSpPr txBox="1"/>
      </xdr:nvSpPr>
      <xdr:spPr>
        <a:xfrm>
          <a:off x="13745219" y="605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CAC3D42F-8617-4B87-B1F3-0CDBDA85EFE6}"/>
            </a:ext>
          </a:extLst>
        </xdr:cNvPr>
        <xdr:cNvSpPr txBox="1"/>
      </xdr:nvSpPr>
      <xdr:spPr>
        <a:xfrm>
          <a:off x="12964169" y="603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F38CD2A4-F3C1-497E-B1E9-365891C8A5B5}"/>
            </a:ext>
          </a:extLst>
        </xdr:cNvPr>
        <xdr:cNvSpPr txBox="1"/>
      </xdr:nvSpPr>
      <xdr:spPr>
        <a:xfrm>
          <a:off x="12164069" y="5999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382F99B2-D949-444A-B6DB-CDAF76C82166}"/>
            </a:ext>
          </a:extLst>
        </xdr:cNvPr>
        <xdr:cNvSpPr txBox="1"/>
      </xdr:nvSpPr>
      <xdr:spPr>
        <a:xfrm>
          <a:off x="11354444" y="598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33218</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31FEFBDE-AF97-45B5-BF5C-ACDBA0B811F4}"/>
            </a:ext>
          </a:extLst>
        </xdr:cNvPr>
        <xdr:cNvSpPr txBox="1"/>
      </xdr:nvSpPr>
      <xdr:spPr>
        <a:xfrm>
          <a:off x="13745219" y="650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170378</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5CC39A62-ED34-40CF-A1AC-54759E626C19}"/>
            </a:ext>
          </a:extLst>
        </xdr:cNvPr>
        <xdr:cNvSpPr txBox="1"/>
      </xdr:nvSpPr>
      <xdr:spPr>
        <a:xfrm>
          <a:off x="12964169" y="6475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137721</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ED734803-780E-4E2A-B340-8B08EF37527F}"/>
            </a:ext>
          </a:extLst>
        </xdr:cNvPr>
        <xdr:cNvSpPr txBox="1"/>
      </xdr:nvSpPr>
      <xdr:spPr>
        <a:xfrm>
          <a:off x="12164069" y="6455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103431</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9F313A4B-0EF2-4C36-A8D5-9F7B02B62AD7}"/>
            </a:ext>
          </a:extLst>
        </xdr:cNvPr>
        <xdr:cNvSpPr txBox="1"/>
      </xdr:nvSpPr>
      <xdr:spPr>
        <a:xfrm>
          <a:off x="11354444" y="6421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1B13FAC1-D001-407C-A2F3-CB77C5849BA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52CE51A9-ED6A-42BF-BF74-7ED85CD0481A}"/>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73E7947B-611E-4544-B290-9392790529F1}"/>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843D289D-88E3-43EC-8986-34F382B019D5}"/>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C11E1FD6-713F-409F-9938-5BC470A1DF67}"/>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64EA7CD1-41BC-42BD-A72B-B1F7F9311EF7}"/>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FF25B709-712C-4976-949E-40221565DFAA}"/>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A8BB4805-5FB5-43D1-91C3-8CB2EA7B9CBF}"/>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66B70D77-2685-471A-92DC-1F2038270A66}"/>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963CC030-3106-4021-9C94-AFC524B3874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26E1FD24-43A1-4797-A495-746E4D65BAB6}"/>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6A4C14E2-2AD0-45A7-ACFE-AA363836BD3D}"/>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2F01026B-2059-4B24-941D-F72BF590C6B5}"/>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59BB5E81-735E-43A7-8E47-2009735F4FE2}"/>
            </a:ext>
          </a:extLst>
        </xdr:cNvPr>
        <xdr:cNvSpPr txBox="1"/>
      </xdr:nvSpPr>
      <xdr:spPr>
        <a:xfrm>
          <a:off x="15936806" y="634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521816F5-4A88-4508-BA34-BCF948804F20}"/>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B72E3F23-89B4-4C80-85F2-DA53AC3B5698}"/>
            </a:ext>
          </a:extLst>
        </xdr:cNvPr>
        <xdr:cNvSpPr txBox="1"/>
      </xdr:nvSpPr>
      <xdr:spPr>
        <a:xfrm>
          <a:off x="15936806" y="598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5E57F090-1ED3-4F6D-A4AC-5CE35E2127DB}"/>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E525DF2A-9346-40E8-89A9-C2D47660040C}"/>
            </a:ext>
          </a:extLst>
        </xdr:cNvPr>
        <xdr:cNvSpPr txBox="1"/>
      </xdr:nvSpPr>
      <xdr:spPr>
        <a:xfrm>
          <a:off x="15936806" y="562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40EAF65D-0095-4875-9ED3-A543F8B493F3}"/>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26E9A1B4-0379-4DB3-B258-1AF2BB971BD2}"/>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88129D90-CE6A-454E-9D8C-8286F63DB9F9}"/>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AEEC707B-66E9-4110-8E79-6A486FDEF585}"/>
            </a:ext>
          </a:extLst>
        </xdr:cNvPr>
        <xdr:cNvSpPr txBox="1"/>
      </xdr:nvSpPr>
      <xdr:spPr>
        <a:xfrm>
          <a:off x="15849828" y="49028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5E445463-0306-40B6-AC17-C00CD407C051}"/>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3E8630AC-2F1F-4844-81DE-A095CBC03565}"/>
            </a:ext>
          </a:extLst>
        </xdr:cNvPr>
        <xdr:cNvCxnSpPr/>
      </xdr:nvCxnSpPr>
      <xdr:spPr>
        <a:xfrm flipV="1">
          <a:off x="19954239" y="5657317"/>
          <a:ext cx="0" cy="118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3B20A650-7AD1-48E7-8FBB-39E998E0E3D5}"/>
            </a:ext>
          </a:extLst>
        </xdr:cNvPr>
        <xdr:cNvSpPr txBox="1"/>
      </xdr:nvSpPr>
      <xdr:spPr>
        <a:xfrm>
          <a:off x="19992975" y="6845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ECDAFA50-79B0-4C0B-B7E8-AA47580DBC3E}"/>
            </a:ext>
          </a:extLst>
        </xdr:cNvPr>
        <xdr:cNvCxnSpPr/>
      </xdr:nvCxnSpPr>
      <xdr:spPr>
        <a:xfrm>
          <a:off x="19878675" y="6838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7DC2CEF4-0D03-4D96-8471-67A2CB211D0D}"/>
            </a:ext>
          </a:extLst>
        </xdr:cNvPr>
        <xdr:cNvSpPr txBox="1"/>
      </xdr:nvSpPr>
      <xdr:spPr>
        <a:xfrm>
          <a:off x="19992975" y="544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9F09EDC4-AE67-4455-A982-A83D15EDFF07}"/>
            </a:ext>
          </a:extLst>
        </xdr:cNvPr>
        <xdr:cNvCxnSpPr/>
      </xdr:nvCxnSpPr>
      <xdr:spPr>
        <a:xfrm>
          <a:off x="19878675" y="56573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3DAE2861-0070-42B5-B47B-D17E8C17506F}"/>
            </a:ext>
          </a:extLst>
        </xdr:cNvPr>
        <xdr:cNvSpPr txBox="1"/>
      </xdr:nvSpPr>
      <xdr:spPr>
        <a:xfrm>
          <a:off x="19992975" y="6496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D058AB15-E993-4671-8E95-BC8002268DEF}"/>
            </a:ext>
          </a:extLst>
        </xdr:cNvPr>
        <xdr:cNvSpPr/>
      </xdr:nvSpPr>
      <xdr:spPr>
        <a:xfrm>
          <a:off x="19897725" y="66358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1C672418-4F6E-4B3B-964E-EB03FB2F6461}"/>
            </a:ext>
          </a:extLst>
        </xdr:cNvPr>
        <xdr:cNvSpPr/>
      </xdr:nvSpPr>
      <xdr:spPr>
        <a:xfrm>
          <a:off x="19154775" y="66471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8DA56C22-D61F-48AB-AE8E-09401E4DC28C}"/>
            </a:ext>
          </a:extLst>
        </xdr:cNvPr>
        <xdr:cNvSpPr/>
      </xdr:nvSpPr>
      <xdr:spPr>
        <a:xfrm>
          <a:off x="18345150" y="66587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C035A89E-E54E-4CA4-9CEC-FC9D502BAEFB}"/>
            </a:ext>
          </a:extLst>
        </xdr:cNvPr>
        <xdr:cNvSpPr/>
      </xdr:nvSpPr>
      <xdr:spPr>
        <a:xfrm>
          <a:off x="17554575" y="665890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519A8814-75FE-4D59-ABC9-560E48029269}"/>
            </a:ext>
          </a:extLst>
        </xdr:cNvPr>
        <xdr:cNvSpPr/>
      </xdr:nvSpPr>
      <xdr:spPr>
        <a:xfrm>
          <a:off x="16754475" y="66679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1DCBEA19-0D8F-4190-A8A1-BF010A8358B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2382128-AC2F-4332-BE89-59A35116BBEB}"/>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4835FA40-48F5-4254-A882-73D1FDAA6A2F}"/>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C1B3D1A1-371A-45AD-9238-CEB3A88F29DB}"/>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B1B28F8E-3C4F-47AE-9843-575DA532611B}"/>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92119</xdr:rowOff>
    </xdr:from>
    <xdr:to>
      <xdr:col>116</xdr:col>
      <xdr:colOff>114300</xdr:colOff>
      <xdr:row>42</xdr:row>
      <xdr:rowOff>22269</xdr:rowOff>
    </xdr:to>
    <xdr:sp macro="" textlink="">
      <xdr:nvSpPr>
        <xdr:cNvPr id="584" name="楕円 583">
          <a:extLst>
            <a:ext uri="{FF2B5EF4-FFF2-40B4-BE49-F238E27FC236}">
              <a16:creationId xmlns:a16="http://schemas.microsoft.com/office/drawing/2014/main" id="{7CCBEF08-81C3-4BA9-A5B8-C34DAD24B59E}"/>
            </a:ext>
          </a:extLst>
        </xdr:cNvPr>
        <xdr:cNvSpPr/>
      </xdr:nvSpPr>
      <xdr:spPr>
        <a:xfrm>
          <a:off x="19897725" y="67310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7046</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0DF3C72A-C9FA-48B3-9116-0ADDB3269FCE}"/>
            </a:ext>
          </a:extLst>
        </xdr:cNvPr>
        <xdr:cNvSpPr txBox="1"/>
      </xdr:nvSpPr>
      <xdr:spPr>
        <a:xfrm>
          <a:off x="19992975" y="664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92445</xdr:rowOff>
    </xdr:from>
    <xdr:to>
      <xdr:col>112</xdr:col>
      <xdr:colOff>38100</xdr:colOff>
      <xdr:row>42</xdr:row>
      <xdr:rowOff>22595</xdr:rowOff>
    </xdr:to>
    <xdr:sp macro="" textlink="">
      <xdr:nvSpPr>
        <xdr:cNvPr id="586" name="楕円 585">
          <a:extLst>
            <a:ext uri="{FF2B5EF4-FFF2-40B4-BE49-F238E27FC236}">
              <a16:creationId xmlns:a16="http://schemas.microsoft.com/office/drawing/2014/main" id="{09536C8A-14C6-42CA-856C-F4FE0A1D7B13}"/>
            </a:ext>
          </a:extLst>
        </xdr:cNvPr>
        <xdr:cNvSpPr/>
      </xdr:nvSpPr>
      <xdr:spPr>
        <a:xfrm>
          <a:off x="19154775" y="67313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142919</xdr:rowOff>
    </xdr:from>
    <xdr:to>
      <xdr:col>116</xdr:col>
      <xdr:colOff>63500</xdr:colOff>
      <xdr:row>41</xdr:row>
      <xdr:rowOff>143245</xdr:rowOff>
    </xdr:to>
    <xdr:cxnSp macro="">
      <xdr:nvCxnSpPr>
        <xdr:cNvPr id="587" name="直線コネクタ 586">
          <a:extLst>
            <a:ext uri="{FF2B5EF4-FFF2-40B4-BE49-F238E27FC236}">
              <a16:creationId xmlns:a16="http://schemas.microsoft.com/office/drawing/2014/main" id="{F385A358-920F-4D25-96F2-1A22C79072D8}"/>
            </a:ext>
          </a:extLst>
        </xdr:cNvPr>
        <xdr:cNvCxnSpPr/>
      </xdr:nvCxnSpPr>
      <xdr:spPr>
        <a:xfrm flipV="1">
          <a:off x="19202400" y="6778669"/>
          <a:ext cx="752475"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92692</xdr:rowOff>
    </xdr:from>
    <xdr:to>
      <xdr:col>107</xdr:col>
      <xdr:colOff>101600</xdr:colOff>
      <xdr:row>42</xdr:row>
      <xdr:rowOff>22842</xdr:rowOff>
    </xdr:to>
    <xdr:sp macro="" textlink="">
      <xdr:nvSpPr>
        <xdr:cNvPr id="588" name="楕円 587">
          <a:extLst>
            <a:ext uri="{FF2B5EF4-FFF2-40B4-BE49-F238E27FC236}">
              <a16:creationId xmlns:a16="http://schemas.microsoft.com/office/drawing/2014/main" id="{D9B4184A-B30C-4C8F-83B9-5DAFCCC4BF9C}"/>
            </a:ext>
          </a:extLst>
        </xdr:cNvPr>
        <xdr:cNvSpPr/>
      </xdr:nvSpPr>
      <xdr:spPr>
        <a:xfrm>
          <a:off x="18345150" y="67316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143245</xdr:rowOff>
    </xdr:from>
    <xdr:to>
      <xdr:col>111</xdr:col>
      <xdr:colOff>177800</xdr:colOff>
      <xdr:row>41</xdr:row>
      <xdr:rowOff>143492</xdr:rowOff>
    </xdr:to>
    <xdr:cxnSp macro="">
      <xdr:nvCxnSpPr>
        <xdr:cNvPr id="589" name="直線コネクタ 588">
          <a:extLst>
            <a:ext uri="{FF2B5EF4-FFF2-40B4-BE49-F238E27FC236}">
              <a16:creationId xmlns:a16="http://schemas.microsoft.com/office/drawing/2014/main" id="{ADD3A035-6A82-41B3-A4D1-4793797AD0E3}"/>
            </a:ext>
          </a:extLst>
        </xdr:cNvPr>
        <xdr:cNvCxnSpPr/>
      </xdr:nvCxnSpPr>
      <xdr:spPr>
        <a:xfrm flipV="1">
          <a:off x="18392775" y="6778995"/>
          <a:ext cx="809625"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93152</xdr:rowOff>
    </xdr:from>
    <xdr:to>
      <xdr:col>102</xdr:col>
      <xdr:colOff>165100</xdr:colOff>
      <xdr:row>42</xdr:row>
      <xdr:rowOff>23302</xdr:rowOff>
    </xdr:to>
    <xdr:sp macro="" textlink="">
      <xdr:nvSpPr>
        <xdr:cNvPr id="590" name="楕円 589">
          <a:extLst>
            <a:ext uri="{FF2B5EF4-FFF2-40B4-BE49-F238E27FC236}">
              <a16:creationId xmlns:a16="http://schemas.microsoft.com/office/drawing/2014/main" id="{14E8BCA9-40DE-4D4E-A0CE-0E93E4DE9D3C}"/>
            </a:ext>
          </a:extLst>
        </xdr:cNvPr>
        <xdr:cNvSpPr/>
      </xdr:nvSpPr>
      <xdr:spPr>
        <a:xfrm>
          <a:off x="17554575" y="67320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143492</xdr:rowOff>
    </xdr:from>
    <xdr:to>
      <xdr:col>107</xdr:col>
      <xdr:colOff>50800</xdr:colOff>
      <xdr:row>41</xdr:row>
      <xdr:rowOff>143952</xdr:rowOff>
    </xdr:to>
    <xdr:cxnSp macro="">
      <xdr:nvCxnSpPr>
        <xdr:cNvPr id="591" name="直線コネクタ 590">
          <a:extLst>
            <a:ext uri="{FF2B5EF4-FFF2-40B4-BE49-F238E27FC236}">
              <a16:creationId xmlns:a16="http://schemas.microsoft.com/office/drawing/2014/main" id="{EF91730F-8349-4C94-A7CC-824FD3C6A3C9}"/>
            </a:ext>
          </a:extLst>
        </xdr:cNvPr>
        <xdr:cNvCxnSpPr/>
      </xdr:nvCxnSpPr>
      <xdr:spPr>
        <a:xfrm flipV="1">
          <a:off x="17602200" y="6779242"/>
          <a:ext cx="790575" cy="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93616</xdr:rowOff>
    </xdr:from>
    <xdr:to>
      <xdr:col>98</xdr:col>
      <xdr:colOff>38100</xdr:colOff>
      <xdr:row>42</xdr:row>
      <xdr:rowOff>23766</xdr:rowOff>
    </xdr:to>
    <xdr:sp macro="" textlink="">
      <xdr:nvSpPr>
        <xdr:cNvPr id="592" name="楕円 591">
          <a:extLst>
            <a:ext uri="{FF2B5EF4-FFF2-40B4-BE49-F238E27FC236}">
              <a16:creationId xmlns:a16="http://schemas.microsoft.com/office/drawing/2014/main" id="{547C1F0A-5AFC-455A-A583-00C8AC65D7D2}"/>
            </a:ext>
          </a:extLst>
        </xdr:cNvPr>
        <xdr:cNvSpPr/>
      </xdr:nvSpPr>
      <xdr:spPr>
        <a:xfrm>
          <a:off x="16754475" y="67325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143952</xdr:rowOff>
    </xdr:from>
    <xdr:to>
      <xdr:col>102</xdr:col>
      <xdr:colOff>114300</xdr:colOff>
      <xdr:row>41</xdr:row>
      <xdr:rowOff>144416</xdr:rowOff>
    </xdr:to>
    <xdr:cxnSp macro="">
      <xdr:nvCxnSpPr>
        <xdr:cNvPr id="593" name="直線コネクタ 592">
          <a:extLst>
            <a:ext uri="{FF2B5EF4-FFF2-40B4-BE49-F238E27FC236}">
              <a16:creationId xmlns:a16="http://schemas.microsoft.com/office/drawing/2014/main" id="{39AB1F05-74DC-44D5-B83F-371393823A03}"/>
            </a:ext>
          </a:extLst>
        </xdr:cNvPr>
        <xdr:cNvCxnSpPr/>
      </xdr:nvCxnSpPr>
      <xdr:spPr>
        <a:xfrm flipV="1">
          <a:off x="16802100" y="6779702"/>
          <a:ext cx="8001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ED214DC3-EFE4-47C8-8B12-5C9399E8B152}"/>
            </a:ext>
          </a:extLst>
        </xdr:cNvPr>
        <xdr:cNvSpPr txBox="1"/>
      </xdr:nvSpPr>
      <xdr:spPr>
        <a:xfrm>
          <a:off x="18944736" y="644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EBBCAAF3-A21D-4D68-ACE8-AB53213C3969}"/>
            </a:ext>
          </a:extLst>
        </xdr:cNvPr>
        <xdr:cNvSpPr txBox="1"/>
      </xdr:nvSpPr>
      <xdr:spPr>
        <a:xfrm>
          <a:off x="18163686" y="64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06998AD0-AAE5-48BD-AFDB-AFA105B4140B}"/>
            </a:ext>
          </a:extLst>
        </xdr:cNvPr>
        <xdr:cNvSpPr txBox="1"/>
      </xdr:nvSpPr>
      <xdr:spPr>
        <a:xfrm>
          <a:off x="17354061" y="6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C3BCFD8E-1B5A-424D-BFA1-A0E6DF38A12D}"/>
            </a:ext>
          </a:extLst>
        </xdr:cNvPr>
        <xdr:cNvSpPr txBox="1"/>
      </xdr:nvSpPr>
      <xdr:spPr>
        <a:xfrm>
          <a:off x="16563486" y="64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13722</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A08550CF-1F45-47B1-AB72-A36220E8549D}"/>
            </a:ext>
          </a:extLst>
        </xdr:cNvPr>
        <xdr:cNvSpPr txBox="1"/>
      </xdr:nvSpPr>
      <xdr:spPr>
        <a:xfrm>
          <a:off x="18944736" y="681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13969</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DE8AAAE6-B652-4692-BEBD-3615A1C0B883}"/>
            </a:ext>
          </a:extLst>
        </xdr:cNvPr>
        <xdr:cNvSpPr txBox="1"/>
      </xdr:nvSpPr>
      <xdr:spPr>
        <a:xfrm>
          <a:off x="18163686" y="68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14429</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8E091CD3-8FF2-4726-98E5-1EBC6602F497}"/>
            </a:ext>
          </a:extLst>
        </xdr:cNvPr>
        <xdr:cNvSpPr txBox="1"/>
      </xdr:nvSpPr>
      <xdr:spPr>
        <a:xfrm>
          <a:off x="17354061" y="681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14893</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0F3C2DDB-FB07-4C0F-A859-6DB722BB96C3}"/>
            </a:ext>
          </a:extLst>
        </xdr:cNvPr>
        <xdr:cNvSpPr txBox="1"/>
      </xdr:nvSpPr>
      <xdr:spPr>
        <a:xfrm>
          <a:off x="16563486" y="681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8D2BDB82-AB34-4134-B724-0EC246F4F71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D8FA5273-215B-4727-8E9A-AEAA93C6E3E7}"/>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3CD526BB-4A35-4981-8825-3C249242BAA0}"/>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8BC72429-7090-4DBE-AAC9-D4C6D6081A55}"/>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839792AC-9354-489A-988B-F08288F855F9}"/>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89A87A7E-E857-4789-B898-6B5C1CD5097B}"/>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DA405063-8457-44BB-B1B5-D836B8A35FB3}"/>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2C653BFD-3C7F-4CBB-A02C-2430FCF8F9A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17FAC8A2-F312-415F-8C40-F0ACBBC5A338}"/>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AC5906E7-61A4-486D-BC47-E31E400D1407}"/>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E66ADA5B-21F4-4290-B6D9-9A574D5B8D4D}"/>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B2668BF2-13B2-4A55-9C11-2D818BEDA6C7}"/>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8A552EE3-EB80-4F8B-A5D2-6507E59F4A22}"/>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9D1A1C62-A3E6-4C3D-AD07-D46B0AF24A8E}"/>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F3E28B74-FAA3-4CCF-B5BF-E43284241C83}"/>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CBE8DB47-5DF3-4AEA-8325-D56E311040EF}"/>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2327F765-D134-4ACF-929A-7A359D37AB9B}"/>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8D5664A4-EC0C-4697-AF54-FA025519941C}"/>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1ACE8927-C0EC-4245-B3EB-3E85F1C94B42}"/>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1D6FD536-73E2-448A-9A94-E7763CCF73F4}"/>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A7E906B9-2312-4AC8-81C0-279C1544A9CC}"/>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F5D63AD5-477C-4B90-BE62-A423B3A15373}"/>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BBAE96F7-D24A-4A9F-948C-E027169A2FC2}"/>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9A0FC4AF-CB32-4C2C-BFC1-C2F203A2DC61}"/>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41A70047-0742-4DA5-9E0F-961837A44DD6}"/>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39D566BF-B8C2-491A-94FA-912AB4EA7CA8}"/>
            </a:ext>
          </a:extLst>
        </xdr:cNvPr>
        <xdr:cNvCxnSpPr/>
      </xdr:nvCxnSpPr>
      <xdr:spPr>
        <a:xfrm flipV="1">
          <a:off x="14696439" y="9077688"/>
          <a:ext cx="0" cy="1416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2ADD9919-67C9-46EC-9A51-24E52FC5AAA8}"/>
            </a:ext>
          </a:extLst>
        </xdr:cNvPr>
        <xdr:cNvSpPr txBox="1"/>
      </xdr:nvSpPr>
      <xdr:spPr>
        <a:xfrm>
          <a:off x="14735175" y="10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77E6544F-A873-420E-AEFF-D1E2E9DF71DD}"/>
            </a:ext>
          </a:extLst>
        </xdr:cNvPr>
        <xdr:cNvCxnSpPr/>
      </xdr:nvCxnSpPr>
      <xdr:spPr>
        <a:xfrm>
          <a:off x="14611350" y="10493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1B361503-147B-464A-B0B8-F560A433784C}"/>
            </a:ext>
          </a:extLst>
        </xdr:cNvPr>
        <xdr:cNvSpPr txBox="1"/>
      </xdr:nvSpPr>
      <xdr:spPr>
        <a:xfrm>
          <a:off x="14735175" y="8875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8A508060-DFDA-4BA3-AF48-8C8641F8A2CB}"/>
            </a:ext>
          </a:extLst>
        </xdr:cNvPr>
        <xdr:cNvCxnSpPr/>
      </xdr:nvCxnSpPr>
      <xdr:spPr>
        <a:xfrm>
          <a:off x="14611350" y="90776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32718551-CDAA-48AD-9061-05F724EABF16}"/>
            </a:ext>
          </a:extLst>
        </xdr:cNvPr>
        <xdr:cNvSpPr txBox="1"/>
      </xdr:nvSpPr>
      <xdr:spPr>
        <a:xfrm>
          <a:off x="14735175" y="9487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9F1A7A77-EADE-4ED5-ACC4-0A636974CDEE}"/>
            </a:ext>
          </a:extLst>
        </xdr:cNvPr>
        <xdr:cNvSpPr/>
      </xdr:nvSpPr>
      <xdr:spPr>
        <a:xfrm>
          <a:off x="14649450" y="96268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DC9E1C7C-BABA-451B-9915-DF52CA7AA906}"/>
            </a:ext>
          </a:extLst>
        </xdr:cNvPr>
        <xdr:cNvSpPr/>
      </xdr:nvSpPr>
      <xdr:spPr>
        <a:xfrm>
          <a:off x="13887450" y="95990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33DA4D02-7C84-4793-BE92-9EC375ED37CB}"/>
            </a:ext>
          </a:extLst>
        </xdr:cNvPr>
        <xdr:cNvSpPr/>
      </xdr:nvSpPr>
      <xdr:spPr>
        <a:xfrm>
          <a:off x="13096875" y="95649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98832F55-1601-45F3-A47B-060D3F621E73}"/>
            </a:ext>
          </a:extLst>
        </xdr:cNvPr>
        <xdr:cNvSpPr/>
      </xdr:nvSpPr>
      <xdr:spPr>
        <a:xfrm>
          <a:off x="12296775" y="95530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A1EFFE78-C87B-41FE-8EFC-B819CE08AD34}"/>
            </a:ext>
          </a:extLst>
        </xdr:cNvPr>
        <xdr:cNvSpPr/>
      </xdr:nvSpPr>
      <xdr:spPr>
        <a:xfrm>
          <a:off x="11487150" y="95172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2361B3A0-C9E6-4B30-84A0-9C360E69AED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6A26057A-A79C-4548-B02A-E9FC9F7EFF0C}"/>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2D313193-D5E7-4D75-B1CF-DE7DD7723CE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924C3FB0-C13B-4E19-A1CC-2D26F93FDFB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A39277A7-AB2D-4E4C-93E0-A40C30EB9A2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112485</xdr:rowOff>
    </xdr:from>
    <xdr:to>
      <xdr:col>85</xdr:col>
      <xdr:colOff>177800</xdr:colOff>
      <xdr:row>62</xdr:row>
      <xdr:rowOff>42635</xdr:rowOff>
    </xdr:to>
    <xdr:sp macro="" textlink="">
      <xdr:nvSpPr>
        <xdr:cNvPr id="643" name="楕円 642">
          <a:extLst>
            <a:ext uri="{FF2B5EF4-FFF2-40B4-BE49-F238E27FC236}">
              <a16:creationId xmlns:a16="http://schemas.microsoft.com/office/drawing/2014/main" id="{529CEDD6-D59C-41E2-ACF9-A2CFECA1D866}"/>
            </a:ext>
          </a:extLst>
        </xdr:cNvPr>
        <xdr:cNvSpPr/>
      </xdr:nvSpPr>
      <xdr:spPr>
        <a:xfrm>
          <a:off x="14649450" y="99899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90912</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3008744E-A74D-4117-9B11-C7AF02D09A3E}"/>
            </a:ext>
          </a:extLst>
        </xdr:cNvPr>
        <xdr:cNvSpPr txBox="1"/>
      </xdr:nvSpPr>
      <xdr:spPr>
        <a:xfrm>
          <a:off x="14735175" y="996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79828</xdr:rowOff>
    </xdr:from>
    <xdr:to>
      <xdr:col>81</xdr:col>
      <xdr:colOff>101600</xdr:colOff>
      <xdr:row>62</xdr:row>
      <xdr:rowOff>9978</xdr:rowOff>
    </xdr:to>
    <xdr:sp macro="" textlink="">
      <xdr:nvSpPr>
        <xdr:cNvPr id="645" name="楕円 644">
          <a:extLst>
            <a:ext uri="{FF2B5EF4-FFF2-40B4-BE49-F238E27FC236}">
              <a16:creationId xmlns:a16="http://schemas.microsoft.com/office/drawing/2014/main" id="{95637FC0-AEB1-4B59-B3A4-22F42FF424AC}"/>
            </a:ext>
          </a:extLst>
        </xdr:cNvPr>
        <xdr:cNvSpPr/>
      </xdr:nvSpPr>
      <xdr:spPr>
        <a:xfrm>
          <a:off x="13887450" y="99604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130628</xdr:rowOff>
    </xdr:from>
    <xdr:to>
      <xdr:col>85</xdr:col>
      <xdr:colOff>127000</xdr:colOff>
      <xdr:row>61</xdr:row>
      <xdr:rowOff>163285</xdr:rowOff>
    </xdr:to>
    <xdr:cxnSp macro="">
      <xdr:nvCxnSpPr>
        <xdr:cNvPr id="646" name="直線コネクタ 645">
          <a:extLst>
            <a:ext uri="{FF2B5EF4-FFF2-40B4-BE49-F238E27FC236}">
              <a16:creationId xmlns:a16="http://schemas.microsoft.com/office/drawing/2014/main" id="{A0916C41-9D8D-4284-A4C4-4FDB8BC119F4}"/>
            </a:ext>
          </a:extLst>
        </xdr:cNvPr>
        <xdr:cNvCxnSpPr/>
      </xdr:nvCxnSpPr>
      <xdr:spPr>
        <a:xfrm>
          <a:off x="13935075" y="10008053"/>
          <a:ext cx="7620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47172</xdr:rowOff>
    </xdr:from>
    <xdr:to>
      <xdr:col>76</xdr:col>
      <xdr:colOff>165100</xdr:colOff>
      <xdr:row>61</xdr:row>
      <xdr:rowOff>148772</xdr:rowOff>
    </xdr:to>
    <xdr:sp macro="" textlink="">
      <xdr:nvSpPr>
        <xdr:cNvPr id="647" name="楕円 646">
          <a:extLst>
            <a:ext uri="{FF2B5EF4-FFF2-40B4-BE49-F238E27FC236}">
              <a16:creationId xmlns:a16="http://schemas.microsoft.com/office/drawing/2014/main" id="{1ACB6C6F-90BB-45E1-81CB-42D5725C4461}"/>
            </a:ext>
          </a:extLst>
        </xdr:cNvPr>
        <xdr:cNvSpPr/>
      </xdr:nvSpPr>
      <xdr:spPr>
        <a:xfrm>
          <a:off x="13096875" y="99277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97972</xdr:rowOff>
    </xdr:from>
    <xdr:to>
      <xdr:col>81</xdr:col>
      <xdr:colOff>50800</xdr:colOff>
      <xdr:row>61</xdr:row>
      <xdr:rowOff>130628</xdr:rowOff>
    </xdr:to>
    <xdr:cxnSp macro="">
      <xdr:nvCxnSpPr>
        <xdr:cNvPr id="648" name="直線コネクタ 647">
          <a:extLst>
            <a:ext uri="{FF2B5EF4-FFF2-40B4-BE49-F238E27FC236}">
              <a16:creationId xmlns:a16="http://schemas.microsoft.com/office/drawing/2014/main" id="{629D92E1-1882-4040-B7D2-CFA16719074A}"/>
            </a:ext>
          </a:extLst>
        </xdr:cNvPr>
        <xdr:cNvCxnSpPr/>
      </xdr:nvCxnSpPr>
      <xdr:spPr>
        <a:xfrm>
          <a:off x="13144500" y="9975397"/>
          <a:ext cx="790575"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14515</xdr:rowOff>
    </xdr:from>
    <xdr:to>
      <xdr:col>72</xdr:col>
      <xdr:colOff>38100</xdr:colOff>
      <xdr:row>61</xdr:row>
      <xdr:rowOff>116115</xdr:rowOff>
    </xdr:to>
    <xdr:sp macro="" textlink="">
      <xdr:nvSpPr>
        <xdr:cNvPr id="649" name="楕円 648">
          <a:extLst>
            <a:ext uri="{FF2B5EF4-FFF2-40B4-BE49-F238E27FC236}">
              <a16:creationId xmlns:a16="http://schemas.microsoft.com/office/drawing/2014/main" id="{022F1290-70B3-4257-AE73-168CCB717DF9}"/>
            </a:ext>
          </a:extLst>
        </xdr:cNvPr>
        <xdr:cNvSpPr/>
      </xdr:nvSpPr>
      <xdr:spPr>
        <a:xfrm>
          <a:off x="12296775" y="98887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65315</xdr:rowOff>
    </xdr:from>
    <xdr:to>
      <xdr:col>76</xdr:col>
      <xdr:colOff>114300</xdr:colOff>
      <xdr:row>61</xdr:row>
      <xdr:rowOff>97972</xdr:rowOff>
    </xdr:to>
    <xdr:cxnSp macro="">
      <xdr:nvCxnSpPr>
        <xdr:cNvPr id="650" name="直線コネクタ 649">
          <a:extLst>
            <a:ext uri="{FF2B5EF4-FFF2-40B4-BE49-F238E27FC236}">
              <a16:creationId xmlns:a16="http://schemas.microsoft.com/office/drawing/2014/main" id="{9A4F318F-B3C8-4315-B0C3-14DEA9A486DA}"/>
            </a:ext>
          </a:extLst>
        </xdr:cNvPr>
        <xdr:cNvCxnSpPr/>
      </xdr:nvCxnSpPr>
      <xdr:spPr>
        <a:xfrm>
          <a:off x="12344400" y="9945915"/>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153307</xdr:rowOff>
    </xdr:from>
    <xdr:to>
      <xdr:col>67</xdr:col>
      <xdr:colOff>101600</xdr:colOff>
      <xdr:row>61</xdr:row>
      <xdr:rowOff>83457</xdr:rowOff>
    </xdr:to>
    <xdr:sp macro="" textlink="">
      <xdr:nvSpPr>
        <xdr:cNvPr id="651" name="楕円 650">
          <a:extLst>
            <a:ext uri="{FF2B5EF4-FFF2-40B4-BE49-F238E27FC236}">
              <a16:creationId xmlns:a16="http://schemas.microsoft.com/office/drawing/2014/main" id="{7774820D-3DE0-4C13-A2F4-B5EF10B8D1B5}"/>
            </a:ext>
          </a:extLst>
        </xdr:cNvPr>
        <xdr:cNvSpPr/>
      </xdr:nvSpPr>
      <xdr:spPr>
        <a:xfrm>
          <a:off x="11487150" y="98688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32657</xdr:rowOff>
    </xdr:from>
    <xdr:to>
      <xdr:col>71</xdr:col>
      <xdr:colOff>177800</xdr:colOff>
      <xdr:row>61</xdr:row>
      <xdr:rowOff>65315</xdr:rowOff>
    </xdr:to>
    <xdr:cxnSp macro="">
      <xdr:nvCxnSpPr>
        <xdr:cNvPr id="652" name="直線コネクタ 651">
          <a:extLst>
            <a:ext uri="{FF2B5EF4-FFF2-40B4-BE49-F238E27FC236}">
              <a16:creationId xmlns:a16="http://schemas.microsoft.com/office/drawing/2014/main" id="{B1F9394D-2BA6-4C5E-8CE8-9373276F762F}"/>
            </a:ext>
          </a:extLst>
        </xdr:cNvPr>
        <xdr:cNvCxnSpPr/>
      </xdr:nvCxnSpPr>
      <xdr:spPr>
        <a:xfrm>
          <a:off x="11534775" y="9906907"/>
          <a:ext cx="809625"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8A232BCA-E71C-468C-B934-89ED87C21572}"/>
            </a:ext>
          </a:extLst>
        </xdr:cNvPr>
        <xdr:cNvSpPr txBox="1"/>
      </xdr:nvSpPr>
      <xdr:spPr>
        <a:xfrm>
          <a:off x="13745219" y="939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B4107DBC-DFBA-4FD6-9694-5A3863D2E37F}"/>
            </a:ext>
          </a:extLst>
        </xdr:cNvPr>
        <xdr:cNvSpPr txBox="1"/>
      </xdr:nvSpPr>
      <xdr:spPr>
        <a:xfrm>
          <a:off x="12964169" y="936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BBCB66BC-09C9-4157-B17C-3D0F79A3386B}"/>
            </a:ext>
          </a:extLst>
        </xdr:cNvPr>
        <xdr:cNvSpPr txBox="1"/>
      </xdr:nvSpPr>
      <xdr:spPr>
        <a:xfrm>
          <a:off x="12164069" y="9331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8BE8CE3D-CF8B-4D32-BBE5-E86DE72CFA4E}"/>
            </a:ext>
          </a:extLst>
        </xdr:cNvPr>
        <xdr:cNvSpPr txBox="1"/>
      </xdr:nvSpPr>
      <xdr:spPr>
        <a:xfrm>
          <a:off x="11354444" y="930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EC6CA65C-C5B1-4094-AE18-C7983D606CA5}"/>
            </a:ext>
          </a:extLst>
        </xdr:cNvPr>
        <xdr:cNvSpPr txBox="1"/>
      </xdr:nvSpPr>
      <xdr:spPr>
        <a:xfrm>
          <a:off x="13745219" y="1004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139899</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5725B9E5-DF81-421E-970A-86C7794F06B0}"/>
            </a:ext>
          </a:extLst>
        </xdr:cNvPr>
        <xdr:cNvSpPr txBox="1"/>
      </xdr:nvSpPr>
      <xdr:spPr>
        <a:xfrm>
          <a:off x="12964169" y="10020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107242</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5343A4C5-9438-4C9E-A5B9-9521E115347C}"/>
            </a:ext>
          </a:extLst>
        </xdr:cNvPr>
        <xdr:cNvSpPr txBox="1"/>
      </xdr:nvSpPr>
      <xdr:spPr>
        <a:xfrm>
          <a:off x="12164069" y="9981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74584</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60E2DB86-6B36-4E8D-93CE-0F178C13BEE0}"/>
            </a:ext>
          </a:extLst>
        </xdr:cNvPr>
        <xdr:cNvSpPr txBox="1"/>
      </xdr:nvSpPr>
      <xdr:spPr>
        <a:xfrm>
          <a:off x="11354444" y="995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118302FA-11C1-420B-931C-43802ECC0A10}"/>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2FED576B-E039-4D76-95C9-ED05380D82E9}"/>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78644065-C35A-414A-B09D-C20595AECCAA}"/>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2B58B050-525F-489F-B45E-5D46D64F6104}"/>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BB155FD8-A161-42DB-B03C-D673DA2CBA17}"/>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9ECFDAB3-0981-4E84-A7DE-DE287D623868}"/>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C698A6FD-7E0A-4C85-9860-723040A66475}"/>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41639918-C8E7-4D8B-ACC3-DF6520741A20}"/>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8E9568E4-5437-4766-A1E5-9CB9B57F2362}"/>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7E902E99-A132-435C-BF4F-D97A98CFFA5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B7363E83-91F9-4315-8691-FAC073C8DB2E}"/>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10771E44-8D8A-4E16-808E-F3D76A1FBA5B}"/>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6384B093-FA8B-4C31-9770-4FC378EB785D}"/>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5196A529-275F-48E8-8FAB-4E4A160D06E0}"/>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A85EC0A9-DEAD-4299-8FDE-E9A9B45BC6B7}"/>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2FDF4829-5322-4435-A83A-5765F4B9BBD6}"/>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3CA32632-DD98-4725-A6CB-3A038B6F4F49}"/>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51EB518B-9F5E-4697-AEF2-3DE1F77F156E}"/>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9D2CB48C-AD98-49A2-8AD0-43EE1E092DB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60CF7227-4060-46EF-825E-2CDF1C97BABF}"/>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7C8D3D27-2F1C-45D6-815F-E81CF0EA6193}"/>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0B5C2FB6-C695-4D03-BB71-F4FCDD4D6E63}"/>
            </a:ext>
          </a:extLst>
        </xdr:cNvPr>
        <xdr:cNvCxnSpPr/>
      </xdr:nvCxnSpPr>
      <xdr:spPr>
        <a:xfrm flipV="1">
          <a:off x="19954239" y="9036177"/>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4910F77-BC10-4A42-A961-FA039DDD0923}"/>
            </a:ext>
          </a:extLst>
        </xdr:cNvPr>
        <xdr:cNvSpPr txBox="1"/>
      </xdr:nvSpPr>
      <xdr:spPr>
        <a:xfrm>
          <a:off x="19992975" y="1036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BC40F728-4DE1-4610-9CAB-C19503820DF9}"/>
            </a:ext>
          </a:extLst>
        </xdr:cNvPr>
        <xdr:cNvCxnSpPr/>
      </xdr:nvCxnSpPr>
      <xdr:spPr>
        <a:xfrm>
          <a:off x="19878675" y="103544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596791D7-A556-4BEE-86C6-B42EAD8EECE6}"/>
            </a:ext>
          </a:extLst>
        </xdr:cNvPr>
        <xdr:cNvSpPr txBox="1"/>
      </xdr:nvSpPr>
      <xdr:spPr>
        <a:xfrm>
          <a:off x="19992975" y="882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469A8BB5-EF22-423C-A865-097D09CD7F1F}"/>
            </a:ext>
          </a:extLst>
        </xdr:cNvPr>
        <xdr:cNvCxnSpPr/>
      </xdr:nvCxnSpPr>
      <xdr:spPr>
        <a:xfrm>
          <a:off x="19878675" y="90361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812DE9D9-CE7E-4795-A0B8-C08EB793D527}"/>
            </a:ext>
          </a:extLst>
        </xdr:cNvPr>
        <xdr:cNvSpPr txBox="1"/>
      </xdr:nvSpPr>
      <xdr:spPr>
        <a:xfrm>
          <a:off x="19992975" y="1003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31F4DC89-7B23-4048-A623-C7701F7D07BF}"/>
            </a:ext>
          </a:extLst>
        </xdr:cNvPr>
        <xdr:cNvSpPr/>
      </xdr:nvSpPr>
      <xdr:spPr>
        <a:xfrm>
          <a:off x="19897725" y="101714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715AE793-A213-4229-93C2-333EE97BC969}"/>
            </a:ext>
          </a:extLst>
        </xdr:cNvPr>
        <xdr:cNvSpPr/>
      </xdr:nvSpPr>
      <xdr:spPr>
        <a:xfrm>
          <a:off x="19154775" y="101636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B29A8742-968E-42BA-AB7D-B10517F7C300}"/>
            </a:ext>
          </a:extLst>
        </xdr:cNvPr>
        <xdr:cNvSpPr/>
      </xdr:nvSpPr>
      <xdr:spPr>
        <a:xfrm>
          <a:off x="18345150" y="1016368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194572C6-0B8C-4669-9538-7481DB9C83BF}"/>
            </a:ext>
          </a:extLst>
        </xdr:cNvPr>
        <xdr:cNvSpPr/>
      </xdr:nvSpPr>
      <xdr:spPr>
        <a:xfrm>
          <a:off x="17554575" y="10171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ACB0EBEF-E857-4EFA-8625-A39BDA534683}"/>
            </a:ext>
          </a:extLst>
        </xdr:cNvPr>
        <xdr:cNvSpPr/>
      </xdr:nvSpPr>
      <xdr:spPr>
        <a:xfrm>
          <a:off x="16754475" y="10171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EAA6B872-0483-4FAF-B190-385FDFF26FF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36E8113-964D-4268-80F0-DAE69A1FAFD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CCA4B8D5-3701-45D3-A55A-D3A117E2D8B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823C0D3E-054F-4D8E-80AA-BFEA40D6483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AB6D4426-4BE4-419E-9D72-5614332615A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61214</xdr:rowOff>
    </xdr:from>
    <xdr:to>
      <xdr:col>116</xdr:col>
      <xdr:colOff>114300</xdr:colOff>
      <xdr:row>63</xdr:row>
      <xdr:rowOff>162814</xdr:rowOff>
    </xdr:to>
    <xdr:sp macro="" textlink="">
      <xdr:nvSpPr>
        <xdr:cNvPr id="698" name="楕円 697">
          <a:extLst>
            <a:ext uri="{FF2B5EF4-FFF2-40B4-BE49-F238E27FC236}">
              <a16:creationId xmlns:a16="http://schemas.microsoft.com/office/drawing/2014/main" id="{EE671E9C-1D53-432C-A1B6-0F239E0F5CB1}"/>
            </a:ext>
          </a:extLst>
        </xdr:cNvPr>
        <xdr:cNvSpPr/>
      </xdr:nvSpPr>
      <xdr:spPr>
        <a:xfrm>
          <a:off x="19897725" y="1026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147591</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5399FA35-3E93-4416-AF52-BB2ED9DA8E27}"/>
            </a:ext>
          </a:extLst>
        </xdr:cNvPr>
        <xdr:cNvSpPr txBox="1"/>
      </xdr:nvSpPr>
      <xdr:spPr>
        <a:xfrm>
          <a:off x="19992975" y="1018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61214</xdr:rowOff>
    </xdr:from>
    <xdr:to>
      <xdr:col>112</xdr:col>
      <xdr:colOff>38100</xdr:colOff>
      <xdr:row>63</xdr:row>
      <xdr:rowOff>162814</xdr:rowOff>
    </xdr:to>
    <xdr:sp macro="" textlink="">
      <xdr:nvSpPr>
        <xdr:cNvPr id="700" name="楕円 699">
          <a:extLst>
            <a:ext uri="{FF2B5EF4-FFF2-40B4-BE49-F238E27FC236}">
              <a16:creationId xmlns:a16="http://schemas.microsoft.com/office/drawing/2014/main" id="{5F4AA47E-2A34-4F99-BE14-EC3ED29B6FBF}"/>
            </a:ext>
          </a:extLst>
        </xdr:cNvPr>
        <xdr:cNvSpPr/>
      </xdr:nvSpPr>
      <xdr:spPr>
        <a:xfrm>
          <a:off x="19154775" y="10265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112014</xdr:rowOff>
    </xdr:from>
    <xdr:to>
      <xdr:col>116</xdr:col>
      <xdr:colOff>63500</xdr:colOff>
      <xdr:row>63</xdr:row>
      <xdr:rowOff>112014</xdr:rowOff>
    </xdr:to>
    <xdr:cxnSp macro="">
      <xdr:nvCxnSpPr>
        <xdr:cNvPr id="701" name="直線コネクタ 700">
          <a:extLst>
            <a:ext uri="{FF2B5EF4-FFF2-40B4-BE49-F238E27FC236}">
              <a16:creationId xmlns:a16="http://schemas.microsoft.com/office/drawing/2014/main" id="{1ECA8822-3D0E-4DE3-99A8-E91D03168CAC}"/>
            </a:ext>
          </a:extLst>
        </xdr:cNvPr>
        <xdr:cNvCxnSpPr/>
      </xdr:nvCxnSpPr>
      <xdr:spPr>
        <a:xfrm>
          <a:off x="19202400" y="1031328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61214</xdr:rowOff>
    </xdr:from>
    <xdr:to>
      <xdr:col>107</xdr:col>
      <xdr:colOff>101600</xdr:colOff>
      <xdr:row>63</xdr:row>
      <xdr:rowOff>162814</xdr:rowOff>
    </xdr:to>
    <xdr:sp macro="" textlink="">
      <xdr:nvSpPr>
        <xdr:cNvPr id="702" name="楕円 701">
          <a:extLst>
            <a:ext uri="{FF2B5EF4-FFF2-40B4-BE49-F238E27FC236}">
              <a16:creationId xmlns:a16="http://schemas.microsoft.com/office/drawing/2014/main" id="{01CB7994-2A2B-403A-A6E2-6857F6637F09}"/>
            </a:ext>
          </a:extLst>
        </xdr:cNvPr>
        <xdr:cNvSpPr/>
      </xdr:nvSpPr>
      <xdr:spPr>
        <a:xfrm>
          <a:off x="18345150" y="1026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112014</xdr:rowOff>
    </xdr:from>
    <xdr:to>
      <xdr:col>111</xdr:col>
      <xdr:colOff>177800</xdr:colOff>
      <xdr:row>63</xdr:row>
      <xdr:rowOff>112014</xdr:rowOff>
    </xdr:to>
    <xdr:cxnSp macro="">
      <xdr:nvCxnSpPr>
        <xdr:cNvPr id="703" name="直線コネクタ 702">
          <a:extLst>
            <a:ext uri="{FF2B5EF4-FFF2-40B4-BE49-F238E27FC236}">
              <a16:creationId xmlns:a16="http://schemas.microsoft.com/office/drawing/2014/main" id="{1A50C512-A1C8-49B7-8924-0DFC8CB1CA45}"/>
            </a:ext>
          </a:extLst>
        </xdr:cNvPr>
        <xdr:cNvCxnSpPr/>
      </xdr:nvCxnSpPr>
      <xdr:spPr>
        <a:xfrm>
          <a:off x="18392775" y="1031328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65786</xdr:rowOff>
    </xdr:from>
    <xdr:to>
      <xdr:col>102</xdr:col>
      <xdr:colOff>165100</xdr:colOff>
      <xdr:row>63</xdr:row>
      <xdr:rowOff>167386</xdr:rowOff>
    </xdr:to>
    <xdr:sp macro="" textlink="">
      <xdr:nvSpPr>
        <xdr:cNvPr id="704" name="楕円 703">
          <a:extLst>
            <a:ext uri="{FF2B5EF4-FFF2-40B4-BE49-F238E27FC236}">
              <a16:creationId xmlns:a16="http://schemas.microsoft.com/office/drawing/2014/main" id="{119BC8FF-79C2-4FC2-A934-32CB8B5FA74D}"/>
            </a:ext>
          </a:extLst>
        </xdr:cNvPr>
        <xdr:cNvSpPr/>
      </xdr:nvSpPr>
      <xdr:spPr>
        <a:xfrm>
          <a:off x="17554575" y="102702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112014</xdr:rowOff>
    </xdr:from>
    <xdr:to>
      <xdr:col>107</xdr:col>
      <xdr:colOff>50800</xdr:colOff>
      <xdr:row>63</xdr:row>
      <xdr:rowOff>116586</xdr:rowOff>
    </xdr:to>
    <xdr:cxnSp macro="">
      <xdr:nvCxnSpPr>
        <xdr:cNvPr id="705" name="直線コネクタ 704">
          <a:extLst>
            <a:ext uri="{FF2B5EF4-FFF2-40B4-BE49-F238E27FC236}">
              <a16:creationId xmlns:a16="http://schemas.microsoft.com/office/drawing/2014/main" id="{E4B112E6-2AB4-46C2-A4E6-7EE847CF44EB}"/>
            </a:ext>
          </a:extLst>
        </xdr:cNvPr>
        <xdr:cNvCxnSpPr/>
      </xdr:nvCxnSpPr>
      <xdr:spPr>
        <a:xfrm flipV="1">
          <a:off x="17602200" y="10313289"/>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65786</xdr:rowOff>
    </xdr:from>
    <xdr:to>
      <xdr:col>98</xdr:col>
      <xdr:colOff>38100</xdr:colOff>
      <xdr:row>63</xdr:row>
      <xdr:rowOff>167386</xdr:rowOff>
    </xdr:to>
    <xdr:sp macro="" textlink="">
      <xdr:nvSpPr>
        <xdr:cNvPr id="706" name="楕円 705">
          <a:extLst>
            <a:ext uri="{FF2B5EF4-FFF2-40B4-BE49-F238E27FC236}">
              <a16:creationId xmlns:a16="http://schemas.microsoft.com/office/drawing/2014/main" id="{480466CA-6F77-4D1D-BC4C-52C4FEC17324}"/>
            </a:ext>
          </a:extLst>
        </xdr:cNvPr>
        <xdr:cNvSpPr/>
      </xdr:nvSpPr>
      <xdr:spPr>
        <a:xfrm>
          <a:off x="16754475" y="102702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116586</xdr:rowOff>
    </xdr:from>
    <xdr:to>
      <xdr:col>102</xdr:col>
      <xdr:colOff>114300</xdr:colOff>
      <xdr:row>63</xdr:row>
      <xdr:rowOff>116586</xdr:rowOff>
    </xdr:to>
    <xdr:cxnSp macro="">
      <xdr:nvCxnSpPr>
        <xdr:cNvPr id="707" name="直線コネクタ 706">
          <a:extLst>
            <a:ext uri="{FF2B5EF4-FFF2-40B4-BE49-F238E27FC236}">
              <a16:creationId xmlns:a16="http://schemas.microsoft.com/office/drawing/2014/main" id="{81AF213C-3C87-4E61-ADF6-C648783F14AB}"/>
            </a:ext>
          </a:extLst>
        </xdr:cNvPr>
        <xdr:cNvCxnSpPr/>
      </xdr:nvCxnSpPr>
      <xdr:spPr>
        <a:xfrm>
          <a:off x="16802100" y="103178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094547B9-1753-4948-8F8B-E3A4B197BA44}"/>
            </a:ext>
          </a:extLst>
        </xdr:cNvPr>
        <xdr:cNvSpPr txBox="1"/>
      </xdr:nvSpPr>
      <xdr:spPr>
        <a:xfrm>
          <a:off x="18983402" y="99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9FB7336B-5679-4945-A63E-FE47F194C756}"/>
            </a:ext>
          </a:extLst>
        </xdr:cNvPr>
        <xdr:cNvSpPr txBox="1"/>
      </xdr:nvSpPr>
      <xdr:spPr>
        <a:xfrm>
          <a:off x="18183302" y="995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B093B5BA-BD04-406C-A884-70D466CEF5A3}"/>
            </a:ext>
          </a:extLst>
        </xdr:cNvPr>
        <xdr:cNvSpPr txBox="1"/>
      </xdr:nvSpPr>
      <xdr:spPr>
        <a:xfrm>
          <a:off x="17383202"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69489C63-F444-44E8-BB08-605880E83BB3}"/>
            </a:ext>
          </a:extLst>
        </xdr:cNvPr>
        <xdr:cNvSpPr txBox="1"/>
      </xdr:nvSpPr>
      <xdr:spPr>
        <a:xfrm>
          <a:off x="16592627"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153941</xdr:rowOff>
    </xdr:from>
    <xdr:ext cx="469744" cy="259045"/>
    <xdr:sp macro="" textlink="">
      <xdr:nvSpPr>
        <xdr:cNvPr id="712" name="n_1mainValue【保健センター・保健所】&#10;一人当たり面積">
          <a:extLst>
            <a:ext uri="{FF2B5EF4-FFF2-40B4-BE49-F238E27FC236}">
              <a16:creationId xmlns:a16="http://schemas.microsoft.com/office/drawing/2014/main" id="{921298FD-D858-4815-B696-1CB7CFB994F9}"/>
            </a:ext>
          </a:extLst>
        </xdr:cNvPr>
        <xdr:cNvSpPr txBox="1"/>
      </xdr:nvSpPr>
      <xdr:spPr>
        <a:xfrm>
          <a:off x="18983402" y="1035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153941</xdr:rowOff>
    </xdr:from>
    <xdr:ext cx="469744" cy="259045"/>
    <xdr:sp macro="" textlink="">
      <xdr:nvSpPr>
        <xdr:cNvPr id="713" name="n_2mainValue【保健センター・保健所】&#10;一人当たり面積">
          <a:extLst>
            <a:ext uri="{FF2B5EF4-FFF2-40B4-BE49-F238E27FC236}">
              <a16:creationId xmlns:a16="http://schemas.microsoft.com/office/drawing/2014/main" id="{3759521C-1D19-45BF-A2C4-90EE14280D47}"/>
            </a:ext>
          </a:extLst>
        </xdr:cNvPr>
        <xdr:cNvSpPr txBox="1"/>
      </xdr:nvSpPr>
      <xdr:spPr>
        <a:xfrm>
          <a:off x="18183302" y="1035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158513</xdr:rowOff>
    </xdr:from>
    <xdr:ext cx="469744" cy="259045"/>
    <xdr:sp macro="" textlink="">
      <xdr:nvSpPr>
        <xdr:cNvPr id="714" name="n_3mainValue【保健センター・保健所】&#10;一人当たり面積">
          <a:extLst>
            <a:ext uri="{FF2B5EF4-FFF2-40B4-BE49-F238E27FC236}">
              <a16:creationId xmlns:a16="http://schemas.microsoft.com/office/drawing/2014/main" id="{1E57D230-57A7-44E1-8720-F4A067C7CAE1}"/>
            </a:ext>
          </a:extLst>
        </xdr:cNvPr>
        <xdr:cNvSpPr txBox="1"/>
      </xdr:nvSpPr>
      <xdr:spPr>
        <a:xfrm>
          <a:off x="17383202" y="1036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158513</xdr:rowOff>
    </xdr:from>
    <xdr:ext cx="469744" cy="259045"/>
    <xdr:sp macro="" textlink="">
      <xdr:nvSpPr>
        <xdr:cNvPr id="715" name="n_4mainValue【保健センター・保健所】&#10;一人当たり面積">
          <a:extLst>
            <a:ext uri="{FF2B5EF4-FFF2-40B4-BE49-F238E27FC236}">
              <a16:creationId xmlns:a16="http://schemas.microsoft.com/office/drawing/2014/main" id="{8EED4F5A-E1A7-4EC5-A86E-459BCD183F3D}"/>
            </a:ext>
          </a:extLst>
        </xdr:cNvPr>
        <xdr:cNvSpPr txBox="1"/>
      </xdr:nvSpPr>
      <xdr:spPr>
        <a:xfrm>
          <a:off x="16592627" y="1036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FAE66B44-C787-4D3B-9B0B-A5BACDAF84B2}"/>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93C3653F-C738-4A93-8564-996E9AEF679D}"/>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CC49B755-FC4B-47F9-AFDC-ABF871DF56DF}"/>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506E4249-9135-4559-9A7F-58BD5851A3B4}"/>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B8691EBA-449D-465B-852A-232840E70098}"/>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48FF579B-D052-437B-979D-12A666564DAE}"/>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8B7238E1-1D73-4712-8168-E2601AAFD190}"/>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8DD889C1-CE53-4627-A9C9-3CF5F6D976F8}"/>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1DD0ACFB-80B2-4E21-87EA-BC96977ED1D7}"/>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D37CD3CC-68F4-43D8-928B-F50AEB143D4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88A9D621-8AAE-4857-9177-918158BC0103}"/>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EA34E642-0A99-4E47-886C-26195C3F4140}"/>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52AC8A8D-3136-4693-9E7B-2FC4F0EFE6A3}"/>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B05EF3E6-FF97-4B9C-A417-8676EB20EBAD}"/>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22F5FFCB-1166-4B7D-9EA8-AA7AC2DB855A}"/>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01DD44EA-C2B3-4EE0-BA68-034392AD6815}"/>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A670D9E0-8CD2-493C-AFCB-C9ABBE47E3DD}"/>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EB732C01-9988-41B9-848F-7E24501115E9}"/>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FE81953C-6A0D-4D82-91E8-CB50A46CCDA6}"/>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52B401D6-095F-4EA8-80BA-A233C434DD48}"/>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0C9B1D27-D613-4B18-8CE7-B7B141ED480A}"/>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73784254-EFE8-407C-9AB5-779065732C92}"/>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585A08BC-8939-4CD7-95CD-EC18F833FFE3}"/>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1E2799CB-66C4-4D8E-9BF5-5114B9A6C5A8}"/>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E090E035-C6A4-44EB-9CDE-F0EE82C3E62C}"/>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47007225-6506-4CFA-BF2B-08AAA4E098C6}"/>
            </a:ext>
          </a:extLst>
        </xdr:cNvPr>
        <xdr:cNvCxnSpPr/>
      </xdr:nvCxnSpPr>
      <xdr:spPr>
        <a:xfrm flipV="1">
          <a:off x="14696439" y="12723768"/>
          <a:ext cx="0" cy="136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CF0490F1-E4F2-4A57-9AAB-46AAA9AC71F8}"/>
            </a:ext>
          </a:extLst>
        </xdr:cNvPr>
        <xdr:cNvSpPr txBox="1"/>
      </xdr:nvSpPr>
      <xdr:spPr>
        <a:xfrm>
          <a:off x="14735175" y="140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2EC347B2-8A7D-406A-8E1B-8841ABE3B8BF}"/>
            </a:ext>
          </a:extLst>
        </xdr:cNvPr>
        <xdr:cNvCxnSpPr/>
      </xdr:nvCxnSpPr>
      <xdr:spPr>
        <a:xfrm>
          <a:off x="14611350" y="140847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02AE008E-73B4-41E2-9391-BF90D4924E80}"/>
            </a:ext>
          </a:extLst>
        </xdr:cNvPr>
        <xdr:cNvSpPr txBox="1"/>
      </xdr:nvSpPr>
      <xdr:spPr>
        <a:xfrm>
          <a:off x="14735175" y="1250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5D82658E-CC55-450E-9292-05DF0D981888}"/>
            </a:ext>
          </a:extLst>
        </xdr:cNvPr>
        <xdr:cNvCxnSpPr/>
      </xdr:nvCxnSpPr>
      <xdr:spPr>
        <a:xfrm>
          <a:off x="14611350" y="127237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897E8E13-1CC3-4D24-91A1-79506D759EE3}"/>
            </a:ext>
          </a:extLst>
        </xdr:cNvPr>
        <xdr:cNvSpPr txBox="1"/>
      </xdr:nvSpPr>
      <xdr:spPr>
        <a:xfrm>
          <a:off x="14735175" y="13374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BD102528-7B94-4F77-AA24-F7E1D0432DF5}"/>
            </a:ext>
          </a:extLst>
        </xdr:cNvPr>
        <xdr:cNvSpPr/>
      </xdr:nvSpPr>
      <xdr:spPr>
        <a:xfrm>
          <a:off x="14649450" y="135136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A8BB114F-40E9-4FCE-B945-8BB976373AAC}"/>
            </a:ext>
          </a:extLst>
        </xdr:cNvPr>
        <xdr:cNvSpPr/>
      </xdr:nvSpPr>
      <xdr:spPr>
        <a:xfrm>
          <a:off x="13887450" y="1349402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440ED10A-345A-4B09-AC8E-AE87DA6EC8AB}"/>
            </a:ext>
          </a:extLst>
        </xdr:cNvPr>
        <xdr:cNvSpPr/>
      </xdr:nvSpPr>
      <xdr:spPr>
        <a:xfrm>
          <a:off x="13096875" y="135364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0AFFF4B1-307F-4A79-B822-80AD840F92A7}"/>
            </a:ext>
          </a:extLst>
        </xdr:cNvPr>
        <xdr:cNvSpPr/>
      </xdr:nvSpPr>
      <xdr:spPr>
        <a:xfrm>
          <a:off x="12296775" y="1352658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E31D63DA-257C-4411-BAFA-1F52F8516D5F}"/>
            </a:ext>
          </a:extLst>
        </xdr:cNvPr>
        <xdr:cNvSpPr/>
      </xdr:nvSpPr>
      <xdr:spPr>
        <a:xfrm>
          <a:off x="11487150" y="135069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5ACEFB2A-3CCE-4C6E-90FF-5BC987841B61}"/>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48301382-0656-4AC4-8E90-43A1E199B75C}"/>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97A74A05-8595-4362-8314-BABCF212B8B7}"/>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53E4D9B6-0DB5-496E-938F-956C335D4AA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36BC5B7A-AE92-45E9-B98F-CB6DE556F5EE}"/>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363</xdr:rowOff>
    </xdr:from>
    <xdr:to>
      <xdr:col>85</xdr:col>
      <xdr:colOff>177800</xdr:colOff>
      <xdr:row>84</xdr:row>
      <xdr:rowOff>101963</xdr:rowOff>
    </xdr:to>
    <xdr:sp macro="" textlink="">
      <xdr:nvSpPr>
        <xdr:cNvPr id="757" name="楕円 756">
          <a:extLst>
            <a:ext uri="{FF2B5EF4-FFF2-40B4-BE49-F238E27FC236}">
              <a16:creationId xmlns:a16="http://schemas.microsoft.com/office/drawing/2014/main" id="{B8FFAF29-03F3-4D22-9A15-23F8CB951FE0}"/>
            </a:ext>
          </a:extLst>
        </xdr:cNvPr>
        <xdr:cNvSpPr/>
      </xdr:nvSpPr>
      <xdr:spPr>
        <a:xfrm>
          <a:off x="14649450" y="1360206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150240</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947FC4A5-40F4-416B-8299-355C3FC8A784}"/>
            </a:ext>
          </a:extLst>
        </xdr:cNvPr>
        <xdr:cNvSpPr txBox="1"/>
      </xdr:nvSpPr>
      <xdr:spPr>
        <a:xfrm>
          <a:off x="14735175" y="135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26488</xdr:rowOff>
    </xdr:from>
    <xdr:to>
      <xdr:col>81</xdr:col>
      <xdr:colOff>101600</xdr:colOff>
      <xdr:row>84</xdr:row>
      <xdr:rowOff>128088</xdr:rowOff>
    </xdr:to>
    <xdr:sp macro="" textlink="">
      <xdr:nvSpPr>
        <xdr:cNvPr id="759" name="楕円 758">
          <a:extLst>
            <a:ext uri="{FF2B5EF4-FFF2-40B4-BE49-F238E27FC236}">
              <a16:creationId xmlns:a16="http://schemas.microsoft.com/office/drawing/2014/main" id="{D9D96325-2043-4296-A1F0-1AB5F2C8B67E}"/>
            </a:ext>
          </a:extLst>
        </xdr:cNvPr>
        <xdr:cNvSpPr/>
      </xdr:nvSpPr>
      <xdr:spPr>
        <a:xfrm>
          <a:off x="13887450" y="136313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51163</xdr:rowOff>
    </xdr:from>
    <xdr:to>
      <xdr:col>85</xdr:col>
      <xdr:colOff>127000</xdr:colOff>
      <xdr:row>84</xdr:row>
      <xdr:rowOff>77288</xdr:rowOff>
    </xdr:to>
    <xdr:cxnSp macro="">
      <xdr:nvCxnSpPr>
        <xdr:cNvPr id="760" name="直線コネクタ 759">
          <a:extLst>
            <a:ext uri="{FF2B5EF4-FFF2-40B4-BE49-F238E27FC236}">
              <a16:creationId xmlns:a16="http://schemas.microsoft.com/office/drawing/2014/main" id="{829184EF-E1D9-4BC2-B791-49467DEE67B0}"/>
            </a:ext>
          </a:extLst>
        </xdr:cNvPr>
        <xdr:cNvCxnSpPr/>
      </xdr:nvCxnSpPr>
      <xdr:spPr>
        <a:xfrm flipV="1">
          <a:off x="13935075" y="13649688"/>
          <a:ext cx="762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168548</xdr:rowOff>
    </xdr:from>
    <xdr:to>
      <xdr:col>76</xdr:col>
      <xdr:colOff>165100</xdr:colOff>
      <xdr:row>84</xdr:row>
      <xdr:rowOff>98698</xdr:rowOff>
    </xdr:to>
    <xdr:sp macro="" textlink="">
      <xdr:nvSpPr>
        <xdr:cNvPr id="761" name="楕円 760">
          <a:extLst>
            <a:ext uri="{FF2B5EF4-FFF2-40B4-BE49-F238E27FC236}">
              <a16:creationId xmlns:a16="http://schemas.microsoft.com/office/drawing/2014/main" id="{0ACCDFF7-5B91-493D-9CC7-42BCD495E9DD}"/>
            </a:ext>
          </a:extLst>
        </xdr:cNvPr>
        <xdr:cNvSpPr/>
      </xdr:nvSpPr>
      <xdr:spPr>
        <a:xfrm>
          <a:off x="13096875" y="1359879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47898</xdr:rowOff>
    </xdr:from>
    <xdr:to>
      <xdr:col>81</xdr:col>
      <xdr:colOff>50800</xdr:colOff>
      <xdr:row>84</xdr:row>
      <xdr:rowOff>77288</xdr:rowOff>
    </xdr:to>
    <xdr:cxnSp macro="">
      <xdr:nvCxnSpPr>
        <xdr:cNvPr id="762" name="直線コネクタ 761">
          <a:extLst>
            <a:ext uri="{FF2B5EF4-FFF2-40B4-BE49-F238E27FC236}">
              <a16:creationId xmlns:a16="http://schemas.microsoft.com/office/drawing/2014/main" id="{27FA559E-D05B-4A1A-9F09-93BA32BDA55A}"/>
            </a:ext>
          </a:extLst>
        </xdr:cNvPr>
        <xdr:cNvCxnSpPr/>
      </xdr:nvCxnSpPr>
      <xdr:spPr>
        <a:xfrm>
          <a:off x="13144500" y="13646423"/>
          <a:ext cx="790575" cy="3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137523</xdr:rowOff>
    </xdr:from>
    <xdr:to>
      <xdr:col>72</xdr:col>
      <xdr:colOff>38100</xdr:colOff>
      <xdr:row>84</xdr:row>
      <xdr:rowOff>67673</xdr:rowOff>
    </xdr:to>
    <xdr:sp macro="" textlink="">
      <xdr:nvSpPr>
        <xdr:cNvPr id="763" name="楕円 762">
          <a:extLst>
            <a:ext uri="{FF2B5EF4-FFF2-40B4-BE49-F238E27FC236}">
              <a16:creationId xmlns:a16="http://schemas.microsoft.com/office/drawing/2014/main" id="{A886CF51-A6FD-444E-8EFE-FF0A2C34782F}"/>
            </a:ext>
          </a:extLst>
        </xdr:cNvPr>
        <xdr:cNvSpPr/>
      </xdr:nvSpPr>
      <xdr:spPr>
        <a:xfrm>
          <a:off x="12296775" y="135804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16873</xdr:rowOff>
    </xdr:from>
    <xdr:to>
      <xdr:col>76</xdr:col>
      <xdr:colOff>114300</xdr:colOff>
      <xdr:row>84</xdr:row>
      <xdr:rowOff>47898</xdr:rowOff>
    </xdr:to>
    <xdr:cxnSp macro="">
      <xdr:nvCxnSpPr>
        <xdr:cNvPr id="764" name="直線コネクタ 763">
          <a:extLst>
            <a:ext uri="{FF2B5EF4-FFF2-40B4-BE49-F238E27FC236}">
              <a16:creationId xmlns:a16="http://schemas.microsoft.com/office/drawing/2014/main" id="{2551E02D-ED97-484F-A97E-65EAAC8A9B3A}"/>
            </a:ext>
          </a:extLst>
        </xdr:cNvPr>
        <xdr:cNvCxnSpPr/>
      </xdr:nvCxnSpPr>
      <xdr:spPr>
        <a:xfrm>
          <a:off x="12344400" y="13618573"/>
          <a:ext cx="800100" cy="2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106499</xdr:rowOff>
    </xdr:from>
    <xdr:to>
      <xdr:col>67</xdr:col>
      <xdr:colOff>101600</xdr:colOff>
      <xdr:row>84</xdr:row>
      <xdr:rowOff>36649</xdr:rowOff>
    </xdr:to>
    <xdr:sp macro="" textlink="">
      <xdr:nvSpPr>
        <xdr:cNvPr id="765" name="楕円 764">
          <a:extLst>
            <a:ext uri="{FF2B5EF4-FFF2-40B4-BE49-F238E27FC236}">
              <a16:creationId xmlns:a16="http://schemas.microsoft.com/office/drawing/2014/main" id="{3FDCD72B-107F-49C4-9972-C873F2F057FC}"/>
            </a:ext>
          </a:extLst>
        </xdr:cNvPr>
        <xdr:cNvSpPr/>
      </xdr:nvSpPr>
      <xdr:spPr>
        <a:xfrm>
          <a:off x="11487150" y="135430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157299</xdr:rowOff>
    </xdr:from>
    <xdr:to>
      <xdr:col>71</xdr:col>
      <xdr:colOff>177800</xdr:colOff>
      <xdr:row>84</xdr:row>
      <xdr:rowOff>16873</xdr:rowOff>
    </xdr:to>
    <xdr:cxnSp macro="">
      <xdr:nvCxnSpPr>
        <xdr:cNvPr id="766" name="直線コネクタ 765">
          <a:extLst>
            <a:ext uri="{FF2B5EF4-FFF2-40B4-BE49-F238E27FC236}">
              <a16:creationId xmlns:a16="http://schemas.microsoft.com/office/drawing/2014/main" id="{055FB8D5-ECC5-481E-A9DE-DE6745686D2E}"/>
            </a:ext>
          </a:extLst>
        </xdr:cNvPr>
        <xdr:cNvCxnSpPr/>
      </xdr:nvCxnSpPr>
      <xdr:spPr>
        <a:xfrm>
          <a:off x="11534775" y="13600249"/>
          <a:ext cx="809625" cy="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67" name="n_1aveValue【消防施設】&#10;有形固定資産減価償却率">
          <a:extLst>
            <a:ext uri="{FF2B5EF4-FFF2-40B4-BE49-F238E27FC236}">
              <a16:creationId xmlns:a16="http://schemas.microsoft.com/office/drawing/2014/main" id="{B33A8345-315F-435F-9B31-ABCC6BB1A981}"/>
            </a:ext>
          </a:extLst>
        </xdr:cNvPr>
        <xdr:cNvSpPr txBox="1"/>
      </xdr:nvSpPr>
      <xdr:spPr>
        <a:xfrm>
          <a:off x="13745219" y="1327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768" name="n_2aveValue【消防施設】&#10;有形固定資産減価償却率">
          <a:extLst>
            <a:ext uri="{FF2B5EF4-FFF2-40B4-BE49-F238E27FC236}">
              <a16:creationId xmlns:a16="http://schemas.microsoft.com/office/drawing/2014/main" id="{1EADDF89-CEF3-4DE5-B145-4849BE69B746}"/>
            </a:ext>
          </a:extLst>
        </xdr:cNvPr>
        <xdr:cNvSpPr txBox="1"/>
      </xdr:nvSpPr>
      <xdr:spPr>
        <a:xfrm>
          <a:off x="12964169" y="1332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769" name="n_3aveValue【消防施設】&#10;有形固定資産減価償却率">
          <a:extLst>
            <a:ext uri="{FF2B5EF4-FFF2-40B4-BE49-F238E27FC236}">
              <a16:creationId xmlns:a16="http://schemas.microsoft.com/office/drawing/2014/main" id="{2A6703C5-7418-4E72-AFB6-E80C04E5E754}"/>
            </a:ext>
          </a:extLst>
        </xdr:cNvPr>
        <xdr:cNvSpPr txBox="1"/>
      </xdr:nvSpPr>
      <xdr:spPr>
        <a:xfrm>
          <a:off x="12164069" y="1330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770" name="n_4aveValue【消防施設】&#10;有形固定資産減価償却率">
          <a:extLst>
            <a:ext uri="{FF2B5EF4-FFF2-40B4-BE49-F238E27FC236}">
              <a16:creationId xmlns:a16="http://schemas.microsoft.com/office/drawing/2014/main" id="{C6565CE5-45C1-4CFE-B941-D5F546F1320B}"/>
            </a:ext>
          </a:extLst>
        </xdr:cNvPr>
        <xdr:cNvSpPr txBox="1"/>
      </xdr:nvSpPr>
      <xdr:spPr>
        <a:xfrm>
          <a:off x="11354444" y="1328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119215</xdr:rowOff>
    </xdr:from>
    <xdr:ext cx="405111" cy="259045"/>
    <xdr:sp macro="" textlink="">
      <xdr:nvSpPr>
        <xdr:cNvPr id="771" name="n_1mainValue【消防施設】&#10;有形固定資産減価償却率">
          <a:extLst>
            <a:ext uri="{FF2B5EF4-FFF2-40B4-BE49-F238E27FC236}">
              <a16:creationId xmlns:a16="http://schemas.microsoft.com/office/drawing/2014/main" id="{18212834-7298-42A4-A8D7-2ED0AE2D787E}"/>
            </a:ext>
          </a:extLst>
        </xdr:cNvPr>
        <xdr:cNvSpPr txBox="1"/>
      </xdr:nvSpPr>
      <xdr:spPr>
        <a:xfrm>
          <a:off x="13745219" y="13724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89825</xdr:rowOff>
    </xdr:from>
    <xdr:ext cx="405111" cy="259045"/>
    <xdr:sp macro="" textlink="">
      <xdr:nvSpPr>
        <xdr:cNvPr id="772" name="n_2mainValue【消防施設】&#10;有形固定資産減価償却率">
          <a:extLst>
            <a:ext uri="{FF2B5EF4-FFF2-40B4-BE49-F238E27FC236}">
              <a16:creationId xmlns:a16="http://schemas.microsoft.com/office/drawing/2014/main" id="{E7283A8C-9795-4BED-9130-A79012FDA0B5}"/>
            </a:ext>
          </a:extLst>
        </xdr:cNvPr>
        <xdr:cNvSpPr txBox="1"/>
      </xdr:nvSpPr>
      <xdr:spPr>
        <a:xfrm>
          <a:off x="12964169" y="13688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58800</xdr:rowOff>
    </xdr:from>
    <xdr:ext cx="405111" cy="259045"/>
    <xdr:sp macro="" textlink="">
      <xdr:nvSpPr>
        <xdr:cNvPr id="773" name="n_3mainValue【消防施設】&#10;有形固定資産減価償却率">
          <a:extLst>
            <a:ext uri="{FF2B5EF4-FFF2-40B4-BE49-F238E27FC236}">
              <a16:creationId xmlns:a16="http://schemas.microsoft.com/office/drawing/2014/main" id="{1FF05D43-BEC3-4DE5-AC50-C45A0BA51D48}"/>
            </a:ext>
          </a:extLst>
        </xdr:cNvPr>
        <xdr:cNvSpPr txBox="1"/>
      </xdr:nvSpPr>
      <xdr:spPr>
        <a:xfrm>
          <a:off x="12164069" y="1366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27776</xdr:rowOff>
    </xdr:from>
    <xdr:ext cx="405111" cy="259045"/>
    <xdr:sp macro="" textlink="">
      <xdr:nvSpPr>
        <xdr:cNvPr id="774" name="n_4mainValue【消防施設】&#10;有形固定資産減価償却率">
          <a:extLst>
            <a:ext uri="{FF2B5EF4-FFF2-40B4-BE49-F238E27FC236}">
              <a16:creationId xmlns:a16="http://schemas.microsoft.com/office/drawing/2014/main" id="{37C57D2D-AA02-462C-99E4-E48A7F9403A1}"/>
            </a:ext>
          </a:extLst>
        </xdr:cNvPr>
        <xdr:cNvSpPr txBox="1"/>
      </xdr:nvSpPr>
      <xdr:spPr>
        <a:xfrm>
          <a:off x="11354444" y="13632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71D07C01-8469-430A-86E4-E96E933CCCC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A470E5C7-788F-4B69-9A35-23E69D5EAD50}"/>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FC5257CB-5387-4D1D-846C-22614E3DE995}"/>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CF871076-2931-48DC-AF2E-D91D746B8468}"/>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CF192F6F-8CDD-4AA1-B982-11FC0D12B3FE}"/>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C5A321FB-6F4A-4545-B2E8-276D3BE0C36D}"/>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39D2BDBC-7553-4A8F-8510-FB415B258182}"/>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CA86E503-D564-4BA0-9C7E-C52F819EB245}"/>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2B39003F-7E44-42B4-8FF3-4906B6F23867}"/>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7BC09A46-BB4C-4B28-BEB3-5F461D370EA1}"/>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5627BD29-783D-4141-935B-E448983DC42E}"/>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CBDBF572-AA7F-45B2-9140-30A2E671F1D9}"/>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329EF5A8-7BE2-4674-BE55-572D79D9C5E4}"/>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19A5C811-449A-45AA-98AB-D40921A0EEAD}"/>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F86C6BF2-BD34-43A5-9647-0D6FD5BC7C30}"/>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97EB251D-8651-4979-80F6-A9A1A84CCDF2}"/>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33D7E944-97E6-4DDD-BD04-C01CCA1410A8}"/>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7686BD47-E25D-4A32-9531-58A2423087D2}"/>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64896F3A-5B4A-4DF7-83B0-435B9198AB80}"/>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4A3AC527-6B13-438D-A117-710BDDBA8551}"/>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BDFFEF14-3BEC-49F0-BD7F-A70E93733F4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2BE8E0D8-CF0E-42AD-9701-B75DFBF5A7E9}"/>
            </a:ext>
          </a:extLst>
        </xdr:cNvPr>
        <xdr:cNvCxnSpPr/>
      </xdr:nvCxnSpPr>
      <xdr:spPr>
        <a:xfrm flipV="1">
          <a:off x="19954239" y="12782550"/>
          <a:ext cx="0" cy="117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729BCD29-1EBD-4D58-A4D6-40CC2F72E057}"/>
            </a:ext>
          </a:extLst>
        </xdr:cNvPr>
        <xdr:cNvSpPr txBox="1"/>
      </xdr:nvSpPr>
      <xdr:spPr>
        <a:xfrm>
          <a:off x="19992975" y="1395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EAA0B6D6-6EE0-4618-98E2-A0EC20B20C4D}"/>
            </a:ext>
          </a:extLst>
        </xdr:cNvPr>
        <xdr:cNvCxnSpPr/>
      </xdr:nvCxnSpPr>
      <xdr:spPr>
        <a:xfrm>
          <a:off x="19878675" y="139531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8C81208D-C3D6-4431-A4BA-4ACC0D0ABBF9}"/>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9F47BC0B-A8FD-47C1-95EE-DC5D3AF6A6F5}"/>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801" name="【消防施設】&#10;一人当たり面積平均値テキスト">
          <a:extLst>
            <a:ext uri="{FF2B5EF4-FFF2-40B4-BE49-F238E27FC236}">
              <a16:creationId xmlns:a16="http://schemas.microsoft.com/office/drawing/2014/main" id="{EFF39637-E78A-4178-AD76-E3FCCBFB5755}"/>
            </a:ext>
          </a:extLst>
        </xdr:cNvPr>
        <xdr:cNvSpPr txBox="1"/>
      </xdr:nvSpPr>
      <xdr:spPr>
        <a:xfrm>
          <a:off x="19992975" y="13617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020BBED9-E96F-4CBE-AB76-14C9D49D83FD}"/>
            </a:ext>
          </a:extLst>
        </xdr:cNvPr>
        <xdr:cNvSpPr/>
      </xdr:nvSpPr>
      <xdr:spPr>
        <a:xfrm>
          <a:off x="19897725" y="136392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9DB04A1D-8B32-4ADD-8271-A47702A02F28}"/>
            </a:ext>
          </a:extLst>
        </xdr:cNvPr>
        <xdr:cNvSpPr/>
      </xdr:nvSpPr>
      <xdr:spPr>
        <a:xfrm>
          <a:off x="19154775" y="136315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1957DC95-D61F-47B5-B7B0-0A9CFD647087}"/>
            </a:ext>
          </a:extLst>
        </xdr:cNvPr>
        <xdr:cNvSpPr/>
      </xdr:nvSpPr>
      <xdr:spPr>
        <a:xfrm>
          <a:off x="18345150" y="136470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68D65EB4-B12D-4E74-8F6E-20E6DEB9DC52}"/>
            </a:ext>
          </a:extLst>
        </xdr:cNvPr>
        <xdr:cNvSpPr/>
      </xdr:nvSpPr>
      <xdr:spPr>
        <a:xfrm>
          <a:off x="17554575" y="136498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3090D090-E7D9-4625-BFAE-6593485D15A3}"/>
            </a:ext>
          </a:extLst>
        </xdr:cNvPr>
        <xdr:cNvSpPr/>
      </xdr:nvSpPr>
      <xdr:spPr>
        <a:xfrm>
          <a:off x="16754475" y="136516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ADB3C558-EC31-4A7F-B1B2-11AE846A67DF}"/>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157B9CE0-295E-439A-9B0A-B05CE0DB9C77}"/>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3832CBB1-D626-4A84-BCA0-4E8E2E88C8DF}"/>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6F84031F-59DC-463B-8CA3-531AF6578212}"/>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C1249F2C-FD6D-46C5-906C-7C5C93C0AF49}"/>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58165</xdr:rowOff>
    </xdr:from>
    <xdr:to>
      <xdr:col>116</xdr:col>
      <xdr:colOff>114300</xdr:colOff>
      <xdr:row>83</xdr:row>
      <xdr:rowOff>159765</xdr:rowOff>
    </xdr:to>
    <xdr:sp macro="" textlink="">
      <xdr:nvSpPr>
        <xdr:cNvPr id="812" name="楕円 811">
          <a:extLst>
            <a:ext uri="{FF2B5EF4-FFF2-40B4-BE49-F238E27FC236}">
              <a16:creationId xmlns:a16="http://schemas.microsoft.com/office/drawing/2014/main" id="{A9CA93F1-67FE-47FD-8F63-61F64CBF2F5F}"/>
            </a:ext>
          </a:extLst>
        </xdr:cNvPr>
        <xdr:cNvSpPr/>
      </xdr:nvSpPr>
      <xdr:spPr>
        <a:xfrm>
          <a:off x="19897725" y="134979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81042</xdr:rowOff>
    </xdr:from>
    <xdr:ext cx="469744" cy="259045"/>
    <xdr:sp macro="" textlink="">
      <xdr:nvSpPr>
        <xdr:cNvPr id="813" name="【消防施設】&#10;一人当たり面積該当値テキスト">
          <a:extLst>
            <a:ext uri="{FF2B5EF4-FFF2-40B4-BE49-F238E27FC236}">
              <a16:creationId xmlns:a16="http://schemas.microsoft.com/office/drawing/2014/main" id="{794FC5D5-A8E3-4B6F-983F-B82A2118AAD3}"/>
            </a:ext>
          </a:extLst>
        </xdr:cNvPr>
        <xdr:cNvSpPr txBox="1"/>
      </xdr:nvSpPr>
      <xdr:spPr>
        <a:xfrm>
          <a:off x="19992975"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71882</xdr:rowOff>
    </xdr:from>
    <xdr:to>
      <xdr:col>112</xdr:col>
      <xdr:colOff>38100</xdr:colOff>
      <xdr:row>84</xdr:row>
      <xdr:rowOff>2032</xdr:rowOff>
    </xdr:to>
    <xdr:sp macro="" textlink="">
      <xdr:nvSpPr>
        <xdr:cNvPr id="814" name="楕円 813">
          <a:extLst>
            <a:ext uri="{FF2B5EF4-FFF2-40B4-BE49-F238E27FC236}">
              <a16:creationId xmlns:a16="http://schemas.microsoft.com/office/drawing/2014/main" id="{E2628D45-3EA9-4C5F-9F98-556A68915C1A}"/>
            </a:ext>
          </a:extLst>
        </xdr:cNvPr>
        <xdr:cNvSpPr/>
      </xdr:nvSpPr>
      <xdr:spPr>
        <a:xfrm>
          <a:off x="19154775" y="135084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108965</xdr:rowOff>
    </xdr:from>
    <xdr:to>
      <xdr:col>116</xdr:col>
      <xdr:colOff>63500</xdr:colOff>
      <xdr:row>83</xdr:row>
      <xdr:rowOff>122682</xdr:rowOff>
    </xdr:to>
    <xdr:cxnSp macro="">
      <xdr:nvCxnSpPr>
        <xdr:cNvPr id="815" name="直線コネクタ 814">
          <a:extLst>
            <a:ext uri="{FF2B5EF4-FFF2-40B4-BE49-F238E27FC236}">
              <a16:creationId xmlns:a16="http://schemas.microsoft.com/office/drawing/2014/main" id="{66039930-B386-4515-A85B-432A00C05D78}"/>
            </a:ext>
          </a:extLst>
        </xdr:cNvPr>
        <xdr:cNvCxnSpPr/>
      </xdr:nvCxnSpPr>
      <xdr:spPr>
        <a:xfrm flipV="1">
          <a:off x="19202400" y="13545565"/>
          <a:ext cx="752475"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76454</xdr:rowOff>
    </xdr:from>
    <xdr:to>
      <xdr:col>107</xdr:col>
      <xdr:colOff>101600</xdr:colOff>
      <xdr:row>84</xdr:row>
      <xdr:rowOff>6604</xdr:rowOff>
    </xdr:to>
    <xdr:sp macro="" textlink="">
      <xdr:nvSpPr>
        <xdr:cNvPr id="816" name="楕円 815">
          <a:extLst>
            <a:ext uri="{FF2B5EF4-FFF2-40B4-BE49-F238E27FC236}">
              <a16:creationId xmlns:a16="http://schemas.microsoft.com/office/drawing/2014/main" id="{59EE7AE2-29D3-4930-BE3D-9D54E4840DE6}"/>
            </a:ext>
          </a:extLst>
        </xdr:cNvPr>
        <xdr:cNvSpPr/>
      </xdr:nvSpPr>
      <xdr:spPr>
        <a:xfrm>
          <a:off x="18345150" y="135162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122682</xdr:rowOff>
    </xdr:from>
    <xdr:to>
      <xdr:col>111</xdr:col>
      <xdr:colOff>177800</xdr:colOff>
      <xdr:row>83</xdr:row>
      <xdr:rowOff>127254</xdr:rowOff>
    </xdr:to>
    <xdr:cxnSp macro="">
      <xdr:nvCxnSpPr>
        <xdr:cNvPr id="817" name="直線コネクタ 816">
          <a:extLst>
            <a:ext uri="{FF2B5EF4-FFF2-40B4-BE49-F238E27FC236}">
              <a16:creationId xmlns:a16="http://schemas.microsoft.com/office/drawing/2014/main" id="{B0B1774A-AF2A-4495-9847-CA11FDDB7A5C}"/>
            </a:ext>
          </a:extLst>
        </xdr:cNvPr>
        <xdr:cNvCxnSpPr/>
      </xdr:nvCxnSpPr>
      <xdr:spPr>
        <a:xfrm flipV="1">
          <a:off x="18392775" y="1356563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76454</xdr:rowOff>
    </xdr:from>
    <xdr:to>
      <xdr:col>102</xdr:col>
      <xdr:colOff>165100</xdr:colOff>
      <xdr:row>84</xdr:row>
      <xdr:rowOff>6604</xdr:rowOff>
    </xdr:to>
    <xdr:sp macro="" textlink="">
      <xdr:nvSpPr>
        <xdr:cNvPr id="818" name="楕円 817">
          <a:extLst>
            <a:ext uri="{FF2B5EF4-FFF2-40B4-BE49-F238E27FC236}">
              <a16:creationId xmlns:a16="http://schemas.microsoft.com/office/drawing/2014/main" id="{CDA0A44F-D903-475B-89A0-6AAFF4B4A550}"/>
            </a:ext>
          </a:extLst>
        </xdr:cNvPr>
        <xdr:cNvSpPr/>
      </xdr:nvSpPr>
      <xdr:spPr>
        <a:xfrm>
          <a:off x="17554575" y="135162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127254</xdr:rowOff>
    </xdr:from>
    <xdr:to>
      <xdr:col>107</xdr:col>
      <xdr:colOff>50800</xdr:colOff>
      <xdr:row>83</xdr:row>
      <xdr:rowOff>127254</xdr:rowOff>
    </xdr:to>
    <xdr:cxnSp macro="">
      <xdr:nvCxnSpPr>
        <xdr:cNvPr id="819" name="直線コネクタ 818">
          <a:extLst>
            <a:ext uri="{FF2B5EF4-FFF2-40B4-BE49-F238E27FC236}">
              <a16:creationId xmlns:a16="http://schemas.microsoft.com/office/drawing/2014/main" id="{F4556C46-1E52-469F-B0AA-B6C2FBD8D8E9}"/>
            </a:ext>
          </a:extLst>
        </xdr:cNvPr>
        <xdr:cNvCxnSpPr/>
      </xdr:nvCxnSpPr>
      <xdr:spPr>
        <a:xfrm>
          <a:off x="17602200" y="1356385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81026</xdr:rowOff>
    </xdr:from>
    <xdr:to>
      <xdr:col>98</xdr:col>
      <xdr:colOff>38100</xdr:colOff>
      <xdr:row>84</xdr:row>
      <xdr:rowOff>11176</xdr:rowOff>
    </xdr:to>
    <xdr:sp macro="" textlink="">
      <xdr:nvSpPr>
        <xdr:cNvPr id="820" name="楕円 819">
          <a:extLst>
            <a:ext uri="{FF2B5EF4-FFF2-40B4-BE49-F238E27FC236}">
              <a16:creationId xmlns:a16="http://schemas.microsoft.com/office/drawing/2014/main" id="{3DF604A9-9BA3-433E-BFF3-4029B4577C4D}"/>
            </a:ext>
          </a:extLst>
        </xdr:cNvPr>
        <xdr:cNvSpPr/>
      </xdr:nvSpPr>
      <xdr:spPr>
        <a:xfrm>
          <a:off x="16754475" y="1352397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127254</xdr:rowOff>
    </xdr:from>
    <xdr:to>
      <xdr:col>102</xdr:col>
      <xdr:colOff>114300</xdr:colOff>
      <xdr:row>83</xdr:row>
      <xdr:rowOff>131826</xdr:rowOff>
    </xdr:to>
    <xdr:cxnSp macro="">
      <xdr:nvCxnSpPr>
        <xdr:cNvPr id="821" name="直線コネクタ 820">
          <a:extLst>
            <a:ext uri="{FF2B5EF4-FFF2-40B4-BE49-F238E27FC236}">
              <a16:creationId xmlns:a16="http://schemas.microsoft.com/office/drawing/2014/main" id="{85D3DCC9-C4FF-4B92-9F0C-48ABF0574939}"/>
            </a:ext>
          </a:extLst>
        </xdr:cNvPr>
        <xdr:cNvCxnSpPr/>
      </xdr:nvCxnSpPr>
      <xdr:spPr>
        <a:xfrm flipV="1">
          <a:off x="16802100" y="13563854"/>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22" name="n_1aveValue【消防施設】&#10;一人当たり面積">
          <a:extLst>
            <a:ext uri="{FF2B5EF4-FFF2-40B4-BE49-F238E27FC236}">
              <a16:creationId xmlns:a16="http://schemas.microsoft.com/office/drawing/2014/main" id="{6BB2B796-AE26-44FD-9224-A889FB8E0868}"/>
            </a:ext>
          </a:extLst>
        </xdr:cNvPr>
        <xdr:cNvSpPr txBox="1"/>
      </xdr:nvSpPr>
      <xdr:spPr>
        <a:xfrm>
          <a:off x="18983402"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23" name="n_2aveValue【消防施設】&#10;一人当たり面積">
          <a:extLst>
            <a:ext uri="{FF2B5EF4-FFF2-40B4-BE49-F238E27FC236}">
              <a16:creationId xmlns:a16="http://schemas.microsoft.com/office/drawing/2014/main" id="{DF8EFAD0-1388-4033-AF43-BC8FB45F156C}"/>
            </a:ext>
          </a:extLst>
        </xdr:cNvPr>
        <xdr:cNvSpPr txBox="1"/>
      </xdr:nvSpPr>
      <xdr:spPr>
        <a:xfrm>
          <a:off x="18183302" y="1373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24" name="n_3aveValue【消防施設】&#10;一人当たり面積">
          <a:extLst>
            <a:ext uri="{FF2B5EF4-FFF2-40B4-BE49-F238E27FC236}">
              <a16:creationId xmlns:a16="http://schemas.microsoft.com/office/drawing/2014/main" id="{663686CA-A0E7-4716-A39D-9B169201CDDA}"/>
            </a:ext>
          </a:extLst>
        </xdr:cNvPr>
        <xdr:cNvSpPr txBox="1"/>
      </xdr:nvSpPr>
      <xdr:spPr>
        <a:xfrm>
          <a:off x="17383202" y="137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25" name="n_4aveValue【消防施設】&#10;一人当たり面積">
          <a:extLst>
            <a:ext uri="{FF2B5EF4-FFF2-40B4-BE49-F238E27FC236}">
              <a16:creationId xmlns:a16="http://schemas.microsoft.com/office/drawing/2014/main" id="{BA012701-AE72-4C0F-98AF-72B97BBB976D}"/>
            </a:ext>
          </a:extLst>
        </xdr:cNvPr>
        <xdr:cNvSpPr txBox="1"/>
      </xdr:nvSpPr>
      <xdr:spPr>
        <a:xfrm>
          <a:off x="16592627" y="137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18559</xdr:rowOff>
    </xdr:from>
    <xdr:ext cx="469744" cy="259045"/>
    <xdr:sp macro="" textlink="">
      <xdr:nvSpPr>
        <xdr:cNvPr id="826" name="n_1mainValue【消防施設】&#10;一人当たり面積">
          <a:extLst>
            <a:ext uri="{FF2B5EF4-FFF2-40B4-BE49-F238E27FC236}">
              <a16:creationId xmlns:a16="http://schemas.microsoft.com/office/drawing/2014/main" id="{3E718CEB-F52F-469F-A43E-297099496701}"/>
            </a:ext>
          </a:extLst>
        </xdr:cNvPr>
        <xdr:cNvSpPr txBox="1"/>
      </xdr:nvSpPr>
      <xdr:spPr>
        <a:xfrm>
          <a:off x="18983402" y="1329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827" name="n_2mainValue【消防施設】&#10;一人当たり面積">
          <a:extLst>
            <a:ext uri="{FF2B5EF4-FFF2-40B4-BE49-F238E27FC236}">
              <a16:creationId xmlns:a16="http://schemas.microsoft.com/office/drawing/2014/main" id="{AA2C705D-903F-4754-8CC8-20A0F195F7BD}"/>
            </a:ext>
          </a:extLst>
        </xdr:cNvPr>
        <xdr:cNvSpPr txBox="1"/>
      </xdr:nvSpPr>
      <xdr:spPr>
        <a:xfrm>
          <a:off x="18183302" y="1330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23131</xdr:rowOff>
    </xdr:from>
    <xdr:ext cx="469744" cy="259045"/>
    <xdr:sp macro="" textlink="">
      <xdr:nvSpPr>
        <xdr:cNvPr id="828" name="n_3mainValue【消防施設】&#10;一人当たり面積">
          <a:extLst>
            <a:ext uri="{FF2B5EF4-FFF2-40B4-BE49-F238E27FC236}">
              <a16:creationId xmlns:a16="http://schemas.microsoft.com/office/drawing/2014/main" id="{D0B19221-BFBE-47BD-9A4D-02E84D5D9782}"/>
            </a:ext>
          </a:extLst>
        </xdr:cNvPr>
        <xdr:cNvSpPr txBox="1"/>
      </xdr:nvSpPr>
      <xdr:spPr>
        <a:xfrm>
          <a:off x="17383202" y="1330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27703</xdr:rowOff>
    </xdr:from>
    <xdr:ext cx="469744" cy="259045"/>
    <xdr:sp macro="" textlink="">
      <xdr:nvSpPr>
        <xdr:cNvPr id="829" name="n_4mainValue【消防施設】&#10;一人当たり面積">
          <a:extLst>
            <a:ext uri="{FF2B5EF4-FFF2-40B4-BE49-F238E27FC236}">
              <a16:creationId xmlns:a16="http://schemas.microsoft.com/office/drawing/2014/main" id="{5487C250-7298-46BB-BCB3-5580427827D3}"/>
            </a:ext>
          </a:extLst>
        </xdr:cNvPr>
        <xdr:cNvSpPr txBox="1"/>
      </xdr:nvSpPr>
      <xdr:spPr>
        <a:xfrm>
          <a:off x="16592627" y="1330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839BBFD9-D604-44D2-89A6-A6D5818E22DA}"/>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8B490808-4DDC-4BD9-AF76-385EC0E2EE25}"/>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D949A70E-A5F7-4B56-9CC9-4759E79D7FE5}"/>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DDFE6AED-C3D9-4480-A52D-8FFADFFD2BFA}"/>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59A90DF1-1F0C-4A79-BB52-56D6C00B6CA1}"/>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7262417D-2F33-4805-B1CF-A5FDDA748560}"/>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33D1FB1E-A47A-4E6E-9989-31E83BE13A95}"/>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44D87BB9-F98C-4FE3-A502-24CE84F7CF3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DCDDA9D9-8543-4D00-84B6-6F3F895233AD}"/>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868F8E47-6058-47E4-BA51-1189EEAEBAC7}"/>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B088CF6E-3D19-47F4-9810-A705C4EB894F}"/>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3871F17A-F415-4577-A784-B0B63445B229}"/>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034CFF42-3AD2-4CAF-8C79-165AB7C5B29B}"/>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EE4FF3CF-6363-4909-B0B0-1CE2E9E228F5}"/>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6AC10645-080A-4141-A171-E5BFA9B21910}"/>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531B2FC4-E59B-4DE0-B9D4-B637D5F0805E}"/>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8277A461-9767-4C03-9E2C-40C3148EC792}"/>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38EDEE15-521D-4E89-B848-BAA1C7F844D4}"/>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DCE51712-D012-4681-B9DC-F88E52983570}"/>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81ADE20A-1906-4FE4-8513-2DD9D19777CE}"/>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B0DCFBFE-AD86-4B83-BF84-FED0F93DFCF1}"/>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79D31A1B-1F52-453A-B94B-CBFA45E7AF89}"/>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CA88CD0D-C433-4313-8A5B-5A4B7B349561}"/>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37B28A6B-2574-4B03-84FA-D472C0204725}"/>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EC29A992-F35D-42DF-90A6-38AC7FE2B8B1}"/>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8AF5F533-40E1-41A4-AA43-5799FCC7C21E}"/>
            </a:ext>
          </a:extLst>
        </xdr:cNvPr>
        <xdr:cNvCxnSpPr/>
      </xdr:nvCxnSpPr>
      <xdr:spPr>
        <a:xfrm flipV="1">
          <a:off x="14696439" y="16162293"/>
          <a:ext cx="0" cy="144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3EFC3ADA-BD41-4B23-A626-3D484DB265BC}"/>
            </a:ext>
          </a:extLst>
        </xdr:cNvPr>
        <xdr:cNvSpPr txBox="1"/>
      </xdr:nvSpPr>
      <xdr:spPr>
        <a:xfrm>
          <a:off x="14735175"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9E829E21-C3F3-46D7-BFA3-DC4F1B99F59D}"/>
            </a:ext>
          </a:extLst>
        </xdr:cNvPr>
        <xdr:cNvCxnSpPr/>
      </xdr:nvCxnSpPr>
      <xdr:spPr>
        <a:xfrm>
          <a:off x="14611350" y="17609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F037D24D-3A03-4219-836A-AC5325668974}"/>
            </a:ext>
          </a:extLst>
        </xdr:cNvPr>
        <xdr:cNvSpPr txBox="1"/>
      </xdr:nvSpPr>
      <xdr:spPr>
        <a:xfrm>
          <a:off x="14735175" y="159470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15855A23-874C-46AB-8F29-F5C5E6426BC2}"/>
            </a:ext>
          </a:extLst>
        </xdr:cNvPr>
        <xdr:cNvCxnSpPr/>
      </xdr:nvCxnSpPr>
      <xdr:spPr>
        <a:xfrm>
          <a:off x="14611350" y="161622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70DF2D01-ACE5-424E-B375-81BB10DD3AD6}"/>
            </a:ext>
          </a:extLst>
        </xdr:cNvPr>
        <xdr:cNvSpPr txBox="1"/>
      </xdr:nvSpPr>
      <xdr:spPr>
        <a:xfrm>
          <a:off x="14735175" y="16723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1D49250F-2D9E-4E60-BDE6-9550299FFAA2}"/>
            </a:ext>
          </a:extLst>
        </xdr:cNvPr>
        <xdr:cNvSpPr/>
      </xdr:nvSpPr>
      <xdr:spPr>
        <a:xfrm>
          <a:off x="14649450" y="168590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D4B21ADE-0CA4-4943-AFA0-D526F12CD410}"/>
            </a:ext>
          </a:extLst>
        </xdr:cNvPr>
        <xdr:cNvSpPr/>
      </xdr:nvSpPr>
      <xdr:spPr>
        <a:xfrm>
          <a:off x="13887450" y="168851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6A85A5F0-3FCE-4BBB-8F87-801DB8724673}"/>
            </a:ext>
          </a:extLst>
        </xdr:cNvPr>
        <xdr:cNvSpPr/>
      </xdr:nvSpPr>
      <xdr:spPr>
        <a:xfrm>
          <a:off x="13096875" y="169261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F54909F9-C617-4880-A979-C3FABD5AA027}"/>
            </a:ext>
          </a:extLst>
        </xdr:cNvPr>
        <xdr:cNvSpPr/>
      </xdr:nvSpPr>
      <xdr:spPr>
        <a:xfrm>
          <a:off x="12296775" y="169325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E5280269-24D3-49A4-A22D-088A71380DC6}"/>
            </a:ext>
          </a:extLst>
        </xdr:cNvPr>
        <xdr:cNvSpPr/>
      </xdr:nvSpPr>
      <xdr:spPr>
        <a:xfrm>
          <a:off x="11487150" y="1692429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6D53723E-DA86-4113-9FE1-49AE2239DD09}"/>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64984384-E7DE-459C-BC86-A03EC146FC1C}"/>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23C2ABDC-723F-4423-BB47-9075141E1699}"/>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96A6D2F3-A9E7-4445-A5E5-1D72CA3A0734}"/>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8EDEADA2-881F-444E-9BFA-4BAC59F0B910}"/>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167458</xdr:rowOff>
    </xdr:from>
    <xdr:to>
      <xdr:col>85</xdr:col>
      <xdr:colOff>177800</xdr:colOff>
      <xdr:row>106</xdr:row>
      <xdr:rowOff>97608</xdr:rowOff>
    </xdr:to>
    <xdr:sp macro="" textlink="">
      <xdr:nvSpPr>
        <xdr:cNvPr id="871" name="楕円 870">
          <a:extLst>
            <a:ext uri="{FF2B5EF4-FFF2-40B4-BE49-F238E27FC236}">
              <a16:creationId xmlns:a16="http://schemas.microsoft.com/office/drawing/2014/main" id="{A0FCE7AE-39B9-480F-8AF9-D500ABE31508}"/>
            </a:ext>
          </a:extLst>
        </xdr:cNvPr>
        <xdr:cNvSpPr/>
      </xdr:nvSpPr>
      <xdr:spPr>
        <a:xfrm>
          <a:off x="14649450" y="171664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145885</xdr:rowOff>
    </xdr:from>
    <xdr:ext cx="405111" cy="259045"/>
    <xdr:sp macro="" textlink="">
      <xdr:nvSpPr>
        <xdr:cNvPr id="872" name="【庁舎】&#10;有形固定資産減価償却率該当値テキスト">
          <a:extLst>
            <a:ext uri="{FF2B5EF4-FFF2-40B4-BE49-F238E27FC236}">
              <a16:creationId xmlns:a16="http://schemas.microsoft.com/office/drawing/2014/main" id="{A1CA41AE-2655-4DB2-A11D-027F095F44B4}"/>
            </a:ext>
          </a:extLst>
        </xdr:cNvPr>
        <xdr:cNvSpPr txBox="1"/>
      </xdr:nvSpPr>
      <xdr:spPr>
        <a:xfrm>
          <a:off x="14735175"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134801</xdr:rowOff>
    </xdr:from>
    <xdr:to>
      <xdr:col>81</xdr:col>
      <xdr:colOff>101600</xdr:colOff>
      <xdr:row>106</xdr:row>
      <xdr:rowOff>64951</xdr:rowOff>
    </xdr:to>
    <xdr:sp macro="" textlink="">
      <xdr:nvSpPr>
        <xdr:cNvPr id="873" name="楕円 872">
          <a:extLst>
            <a:ext uri="{FF2B5EF4-FFF2-40B4-BE49-F238E27FC236}">
              <a16:creationId xmlns:a16="http://schemas.microsoft.com/office/drawing/2014/main" id="{414A611C-050D-4B7E-941D-DBDCDD56FD31}"/>
            </a:ext>
          </a:extLst>
        </xdr:cNvPr>
        <xdr:cNvSpPr/>
      </xdr:nvSpPr>
      <xdr:spPr>
        <a:xfrm>
          <a:off x="13887450" y="171369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xdr:rowOff>
    </xdr:from>
    <xdr:to>
      <xdr:col>85</xdr:col>
      <xdr:colOff>127000</xdr:colOff>
      <xdr:row>106</xdr:row>
      <xdr:rowOff>46808</xdr:rowOff>
    </xdr:to>
    <xdr:cxnSp macro="">
      <xdr:nvCxnSpPr>
        <xdr:cNvPr id="874" name="直線コネクタ 873">
          <a:extLst>
            <a:ext uri="{FF2B5EF4-FFF2-40B4-BE49-F238E27FC236}">
              <a16:creationId xmlns:a16="http://schemas.microsoft.com/office/drawing/2014/main" id="{E40A7135-4BBE-494C-A0AE-3D8B3FDB06D4}"/>
            </a:ext>
          </a:extLst>
        </xdr:cNvPr>
        <xdr:cNvCxnSpPr/>
      </xdr:nvCxnSpPr>
      <xdr:spPr>
        <a:xfrm>
          <a:off x="13935075" y="17175026"/>
          <a:ext cx="7620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102144</xdr:rowOff>
    </xdr:from>
    <xdr:to>
      <xdr:col>76</xdr:col>
      <xdr:colOff>165100</xdr:colOff>
      <xdr:row>106</xdr:row>
      <xdr:rowOff>32294</xdr:rowOff>
    </xdr:to>
    <xdr:sp macro="" textlink="">
      <xdr:nvSpPr>
        <xdr:cNvPr id="875" name="楕円 874">
          <a:extLst>
            <a:ext uri="{FF2B5EF4-FFF2-40B4-BE49-F238E27FC236}">
              <a16:creationId xmlns:a16="http://schemas.microsoft.com/office/drawing/2014/main" id="{33F705A1-AC6F-4C56-B4ED-17EF89C18DB4}"/>
            </a:ext>
          </a:extLst>
        </xdr:cNvPr>
        <xdr:cNvSpPr/>
      </xdr:nvSpPr>
      <xdr:spPr>
        <a:xfrm>
          <a:off x="13096875" y="1710744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152944</xdr:rowOff>
    </xdr:from>
    <xdr:to>
      <xdr:col>81</xdr:col>
      <xdr:colOff>50800</xdr:colOff>
      <xdr:row>106</xdr:row>
      <xdr:rowOff>14151</xdr:rowOff>
    </xdr:to>
    <xdr:cxnSp macro="">
      <xdr:nvCxnSpPr>
        <xdr:cNvPr id="876" name="直線コネクタ 875">
          <a:extLst>
            <a:ext uri="{FF2B5EF4-FFF2-40B4-BE49-F238E27FC236}">
              <a16:creationId xmlns:a16="http://schemas.microsoft.com/office/drawing/2014/main" id="{69DE0F37-250E-43C0-BE89-1A93512792EF}"/>
            </a:ext>
          </a:extLst>
        </xdr:cNvPr>
        <xdr:cNvCxnSpPr/>
      </xdr:nvCxnSpPr>
      <xdr:spPr>
        <a:xfrm>
          <a:off x="13144500" y="17155069"/>
          <a:ext cx="790575"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4173</xdr:rowOff>
    </xdr:from>
    <xdr:to>
      <xdr:col>72</xdr:col>
      <xdr:colOff>38100</xdr:colOff>
      <xdr:row>105</xdr:row>
      <xdr:rowOff>105773</xdr:rowOff>
    </xdr:to>
    <xdr:sp macro="" textlink="">
      <xdr:nvSpPr>
        <xdr:cNvPr id="877" name="楕円 876">
          <a:extLst>
            <a:ext uri="{FF2B5EF4-FFF2-40B4-BE49-F238E27FC236}">
              <a16:creationId xmlns:a16="http://schemas.microsoft.com/office/drawing/2014/main" id="{23398814-F475-4A9F-A644-922C5AD90F93}"/>
            </a:ext>
          </a:extLst>
        </xdr:cNvPr>
        <xdr:cNvSpPr/>
      </xdr:nvSpPr>
      <xdr:spPr>
        <a:xfrm>
          <a:off x="12296775" y="170094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54973</xdr:rowOff>
    </xdr:from>
    <xdr:to>
      <xdr:col>76</xdr:col>
      <xdr:colOff>114300</xdr:colOff>
      <xdr:row>105</xdr:row>
      <xdr:rowOff>152944</xdr:rowOff>
    </xdr:to>
    <xdr:cxnSp macro="">
      <xdr:nvCxnSpPr>
        <xdr:cNvPr id="878" name="直線コネクタ 877">
          <a:extLst>
            <a:ext uri="{FF2B5EF4-FFF2-40B4-BE49-F238E27FC236}">
              <a16:creationId xmlns:a16="http://schemas.microsoft.com/office/drawing/2014/main" id="{0EC8EDFB-858E-4FB7-AE15-65F5E4325325}"/>
            </a:ext>
          </a:extLst>
        </xdr:cNvPr>
        <xdr:cNvCxnSpPr/>
      </xdr:nvCxnSpPr>
      <xdr:spPr>
        <a:xfrm>
          <a:off x="12344400" y="17057098"/>
          <a:ext cx="8001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142966</xdr:rowOff>
    </xdr:from>
    <xdr:to>
      <xdr:col>67</xdr:col>
      <xdr:colOff>101600</xdr:colOff>
      <xdr:row>105</xdr:row>
      <xdr:rowOff>73116</xdr:rowOff>
    </xdr:to>
    <xdr:sp macro="" textlink="">
      <xdr:nvSpPr>
        <xdr:cNvPr id="879" name="楕円 878">
          <a:extLst>
            <a:ext uri="{FF2B5EF4-FFF2-40B4-BE49-F238E27FC236}">
              <a16:creationId xmlns:a16="http://schemas.microsoft.com/office/drawing/2014/main" id="{D3E1B60A-208C-4E3A-B5E7-B71FDD69EA10}"/>
            </a:ext>
          </a:extLst>
        </xdr:cNvPr>
        <xdr:cNvSpPr/>
      </xdr:nvSpPr>
      <xdr:spPr>
        <a:xfrm>
          <a:off x="11487150" y="169799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22316</xdr:rowOff>
    </xdr:from>
    <xdr:to>
      <xdr:col>71</xdr:col>
      <xdr:colOff>177800</xdr:colOff>
      <xdr:row>105</xdr:row>
      <xdr:rowOff>54973</xdr:rowOff>
    </xdr:to>
    <xdr:cxnSp macro="">
      <xdr:nvCxnSpPr>
        <xdr:cNvPr id="880" name="直線コネクタ 879">
          <a:extLst>
            <a:ext uri="{FF2B5EF4-FFF2-40B4-BE49-F238E27FC236}">
              <a16:creationId xmlns:a16="http://schemas.microsoft.com/office/drawing/2014/main" id="{9DFE3A4B-6BCC-4DC1-8A75-F3E92085E6B6}"/>
            </a:ext>
          </a:extLst>
        </xdr:cNvPr>
        <xdr:cNvCxnSpPr/>
      </xdr:nvCxnSpPr>
      <xdr:spPr>
        <a:xfrm>
          <a:off x="11534775" y="17027616"/>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E2549D12-C77E-4CD5-A5A6-DFB612E273F5}"/>
            </a:ext>
          </a:extLst>
        </xdr:cNvPr>
        <xdr:cNvSpPr txBox="1"/>
      </xdr:nvSpPr>
      <xdr:spPr>
        <a:xfrm>
          <a:off x="13745219" y="1667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9685D0F4-33BA-4E41-9469-C8BB1611A2D7}"/>
            </a:ext>
          </a:extLst>
        </xdr:cNvPr>
        <xdr:cNvSpPr txBox="1"/>
      </xdr:nvSpPr>
      <xdr:spPr>
        <a:xfrm>
          <a:off x="12964169" y="1671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C15FC891-3C22-440B-B235-379EB4D9BA6A}"/>
            </a:ext>
          </a:extLst>
        </xdr:cNvPr>
        <xdr:cNvSpPr txBox="1"/>
      </xdr:nvSpPr>
      <xdr:spPr>
        <a:xfrm>
          <a:off x="12164069" y="1671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7FDD7196-37CD-4C10-B0A0-D4EE9E0A4540}"/>
            </a:ext>
          </a:extLst>
        </xdr:cNvPr>
        <xdr:cNvSpPr txBox="1"/>
      </xdr:nvSpPr>
      <xdr:spPr>
        <a:xfrm>
          <a:off x="11354444" y="16709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56078</xdr:rowOff>
    </xdr:from>
    <xdr:ext cx="405111" cy="259045"/>
    <xdr:sp macro="" textlink="">
      <xdr:nvSpPr>
        <xdr:cNvPr id="885" name="n_1mainValue【庁舎】&#10;有形固定資産減価償却率">
          <a:extLst>
            <a:ext uri="{FF2B5EF4-FFF2-40B4-BE49-F238E27FC236}">
              <a16:creationId xmlns:a16="http://schemas.microsoft.com/office/drawing/2014/main" id="{39FB55FC-250D-49A9-84EC-35F718D045E9}"/>
            </a:ext>
          </a:extLst>
        </xdr:cNvPr>
        <xdr:cNvSpPr txBox="1"/>
      </xdr:nvSpPr>
      <xdr:spPr>
        <a:xfrm>
          <a:off x="13745219" y="17220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23421</xdr:rowOff>
    </xdr:from>
    <xdr:ext cx="405111" cy="259045"/>
    <xdr:sp macro="" textlink="">
      <xdr:nvSpPr>
        <xdr:cNvPr id="886" name="n_2mainValue【庁舎】&#10;有形固定資産減価償却率">
          <a:extLst>
            <a:ext uri="{FF2B5EF4-FFF2-40B4-BE49-F238E27FC236}">
              <a16:creationId xmlns:a16="http://schemas.microsoft.com/office/drawing/2014/main" id="{151E7318-1A36-4355-B3AB-FA89C307183A}"/>
            </a:ext>
          </a:extLst>
        </xdr:cNvPr>
        <xdr:cNvSpPr txBox="1"/>
      </xdr:nvSpPr>
      <xdr:spPr>
        <a:xfrm>
          <a:off x="12964169" y="171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96900</xdr:rowOff>
    </xdr:from>
    <xdr:ext cx="405111" cy="259045"/>
    <xdr:sp macro="" textlink="">
      <xdr:nvSpPr>
        <xdr:cNvPr id="887" name="n_3mainValue【庁舎】&#10;有形固定資産減価償却率">
          <a:extLst>
            <a:ext uri="{FF2B5EF4-FFF2-40B4-BE49-F238E27FC236}">
              <a16:creationId xmlns:a16="http://schemas.microsoft.com/office/drawing/2014/main" id="{009E7357-468E-4718-A99E-51BA32621883}"/>
            </a:ext>
          </a:extLst>
        </xdr:cNvPr>
        <xdr:cNvSpPr txBox="1"/>
      </xdr:nvSpPr>
      <xdr:spPr>
        <a:xfrm>
          <a:off x="12164069" y="17099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64243</xdr:rowOff>
    </xdr:from>
    <xdr:ext cx="405111" cy="259045"/>
    <xdr:sp macro="" textlink="">
      <xdr:nvSpPr>
        <xdr:cNvPr id="888" name="n_4mainValue【庁舎】&#10;有形固定資産減価償却率">
          <a:extLst>
            <a:ext uri="{FF2B5EF4-FFF2-40B4-BE49-F238E27FC236}">
              <a16:creationId xmlns:a16="http://schemas.microsoft.com/office/drawing/2014/main" id="{B1FAE834-2347-4082-A593-480167A1CF6F}"/>
            </a:ext>
          </a:extLst>
        </xdr:cNvPr>
        <xdr:cNvSpPr txBox="1"/>
      </xdr:nvSpPr>
      <xdr:spPr>
        <a:xfrm>
          <a:off x="11354444" y="17069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72AAE743-1890-484A-BCA8-5C444F5887AA}"/>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B274E4FB-3DF6-486C-96E1-882B9539858D}"/>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5190D91C-C307-41FC-9B40-53C6509DBC0A}"/>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B1836C8-E632-491A-B911-FB4EF7AE1517}"/>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D9F4728A-1A7B-4B0E-9555-ED9D5814242B}"/>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D7239007-CE36-4980-B60A-C0778E6BCDAB}"/>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16971AEE-14C2-4B8C-8A6C-7625897E90AA}"/>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F8F387EB-BB04-44E1-A37F-068CC23D7ED2}"/>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F47F2EC8-9E10-4B98-9F1F-B9C50085835B}"/>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47E046D3-B043-40BA-B60A-160419BDD866}"/>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17C19872-6BE8-4C5D-AB3B-B8EABCB3A2FD}"/>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D4696409-5689-4903-A677-6A75C981F290}"/>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B3E7A51C-56AF-46D7-9AE7-5423559C2FA7}"/>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00D575A2-18FB-4588-B017-2A4790169BE7}"/>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09FF13EE-18FA-4AEA-B25E-3E85488596E9}"/>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4123E0A2-93DF-44B7-A6C5-CF9094C35062}"/>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1F1491D1-C63E-46CC-9B1C-D04C9883E4C1}"/>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411A880A-AAE3-4E1E-ABEE-FD0C4B5CC81C}"/>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D88C35AD-50FB-453C-B982-C49F3FC5AC24}"/>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F1902981-3E0C-4C2A-A6E1-7ECBB27E594A}"/>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930173A9-0E9A-4E4D-8110-112D7901C524}"/>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60DF6622-77BB-4AC6-9AE3-64CFE9DC29C4}"/>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25C5203-5748-4E5A-8202-2400533A23AF}"/>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8C4680C5-8AB9-45A9-8DCA-E35C24BB51D3}"/>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EBF4301D-C83A-447D-9718-3EE82F440FC3}"/>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80228983-22BA-4E9B-959D-1D1D46DA2B4C}"/>
            </a:ext>
          </a:extLst>
        </xdr:cNvPr>
        <xdr:cNvCxnSpPr/>
      </xdr:nvCxnSpPr>
      <xdr:spPr>
        <a:xfrm flipV="1">
          <a:off x="19954239" y="16118114"/>
          <a:ext cx="0" cy="135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D00ADC38-9296-49D3-9310-746560F9EB80}"/>
            </a:ext>
          </a:extLst>
        </xdr:cNvPr>
        <xdr:cNvSpPr txBox="1"/>
      </xdr:nvSpPr>
      <xdr:spPr>
        <a:xfrm>
          <a:off x="19992975" y="174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3422EB55-7D2E-4904-92B3-5E01F557B79C}"/>
            </a:ext>
          </a:extLst>
        </xdr:cNvPr>
        <xdr:cNvCxnSpPr/>
      </xdr:nvCxnSpPr>
      <xdr:spPr>
        <a:xfrm>
          <a:off x="19878675" y="174690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4923B63B-D7A8-4886-AFAD-FA25F7C94505}"/>
            </a:ext>
          </a:extLst>
        </xdr:cNvPr>
        <xdr:cNvSpPr txBox="1"/>
      </xdr:nvSpPr>
      <xdr:spPr>
        <a:xfrm>
          <a:off x="19992975" y="1589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F94646AB-2109-401C-879E-94E681F464F0}"/>
            </a:ext>
          </a:extLst>
        </xdr:cNvPr>
        <xdr:cNvCxnSpPr/>
      </xdr:nvCxnSpPr>
      <xdr:spPr>
        <a:xfrm>
          <a:off x="19878675" y="161181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19" name="【庁舎】&#10;一人当たり面積平均値テキスト">
          <a:extLst>
            <a:ext uri="{FF2B5EF4-FFF2-40B4-BE49-F238E27FC236}">
              <a16:creationId xmlns:a16="http://schemas.microsoft.com/office/drawing/2014/main" id="{12DF17E1-047B-4E7E-A590-AC4314082183}"/>
            </a:ext>
          </a:extLst>
        </xdr:cNvPr>
        <xdr:cNvSpPr txBox="1"/>
      </xdr:nvSpPr>
      <xdr:spPr>
        <a:xfrm>
          <a:off x="19992975" y="17046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81B82BC4-8DEA-47B3-B2D7-1D37C80116BE}"/>
            </a:ext>
          </a:extLst>
        </xdr:cNvPr>
        <xdr:cNvSpPr/>
      </xdr:nvSpPr>
      <xdr:spPr>
        <a:xfrm>
          <a:off x="19897725" y="170684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B649AD6E-46C4-4F5F-9181-C07EF74D5E0D}"/>
            </a:ext>
          </a:extLst>
        </xdr:cNvPr>
        <xdr:cNvSpPr/>
      </xdr:nvSpPr>
      <xdr:spPr>
        <a:xfrm>
          <a:off x="19154775" y="170781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25DC443B-B8A0-4736-AD16-A50AD1ED91C4}"/>
            </a:ext>
          </a:extLst>
        </xdr:cNvPr>
        <xdr:cNvSpPr/>
      </xdr:nvSpPr>
      <xdr:spPr>
        <a:xfrm>
          <a:off x="18345150" y="170944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67B6CB4A-FC17-4EE5-852A-4F93A25FE7F8}"/>
            </a:ext>
          </a:extLst>
        </xdr:cNvPr>
        <xdr:cNvSpPr/>
      </xdr:nvSpPr>
      <xdr:spPr>
        <a:xfrm>
          <a:off x="17554575" y="170977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AE86BAE4-587F-4E8B-80D8-5A7E981E8971}"/>
            </a:ext>
          </a:extLst>
        </xdr:cNvPr>
        <xdr:cNvSpPr/>
      </xdr:nvSpPr>
      <xdr:spPr>
        <a:xfrm>
          <a:off x="16754475" y="170977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28E2A6A5-40D1-493B-BF78-91E859E53979}"/>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956F946C-6AFB-434D-9473-2DA30F694089}"/>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F96F3CFB-A23E-4AB3-B8A2-5D2EA7217679}"/>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32F62620-B610-4F5A-B3D5-AF33B5CC6429}"/>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FA216687-7409-43F4-8E07-0FDC9B16EA0D}"/>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0" name="楕円 929">
          <a:extLst>
            <a:ext uri="{FF2B5EF4-FFF2-40B4-BE49-F238E27FC236}">
              <a16:creationId xmlns:a16="http://schemas.microsoft.com/office/drawing/2014/main" id="{094B53AB-AFF4-461D-9C76-229606A563DF}"/>
            </a:ext>
          </a:extLst>
        </xdr:cNvPr>
        <xdr:cNvSpPr/>
      </xdr:nvSpPr>
      <xdr:spPr>
        <a:xfrm>
          <a:off x="19897725" y="169995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931" name="【庁舎】&#10;一人当たり面積該当値テキスト">
          <a:extLst>
            <a:ext uri="{FF2B5EF4-FFF2-40B4-BE49-F238E27FC236}">
              <a16:creationId xmlns:a16="http://schemas.microsoft.com/office/drawing/2014/main" id="{4F1EF06A-2B71-40B7-B9A3-01D748FC7654}"/>
            </a:ext>
          </a:extLst>
        </xdr:cNvPr>
        <xdr:cNvSpPr txBox="1"/>
      </xdr:nvSpPr>
      <xdr:spPr>
        <a:xfrm>
          <a:off x="19992975" y="1685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165826</xdr:rowOff>
    </xdr:from>
    <xdr:to>
      <xdr:col>112</xdr:col>
      <xdr:colOff>38100</xdr:colOff>
      <xdr:row>105</xdr:row>
      <xdr:rowOff>95976</xdr:rowOff>
    </xdr:to>
    <xdr:sp macro="" textlink="">
      <xdr:nvSpPr>
        <xdr:cNvPr id="932" name="楕円 931">
          <a:extLst>
            <a:ext uri="{FF2B5EF4-FFF2-40B4-BE49-F238E27FC236}">
              <a16:creationId xmlns:a16="http://schemas.microsoft.com/office/drawing/2014/main" id="{A46FB452-3557-4663-907C-48E0B81CB356}"/>
            </a:ext>
          </a:extLst>
        </xdr:cNvPr>
        <xdr:cNvSpPr/>
      </xdr:nvSpPr>
      <xdr:spPr>
        <a:xfrm>
          <a:off x="19154775" y="170028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45176</xdr:rowOff>
    </xdr:to>
    <xdr:cxnSp macro="">
      <xdr:nvCxnSpPr>
        <xdr:cNvPr id="933" name="直線コネクタ 932">
          <a:extLst>
            <a:ext uri="{FF2B5EF4-FFF2-40B4-BE49-F238E27FC236}">
              <a16:creationId xmlns:a16="http://schemas.microsoft.com/office/drawing/2014/main" id="{B90BD3C0-3CEE-45EB-9517-908F3341322D}"/>
            </a:ext>
          </a:extLst>
        </xdr:cNvPr>
        <xdr:cNvCxnSpPr/>
      </xdr:nvCxnSpPr>
      <xdr:spPr>
        <a:xfrm flipV="1">
          <a:off x="19202400" y="17047211"/>
          <a:ext cx="7524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169092</xdr:rowOff>
    </xdr:from>
    <xdr:to>
      <xdr:col>107</xdr:col>
      <xdr:colOff>101600</xdr:colOff>
      <xdr:row>105</xdr:row>
      <xdr:rowOff>99242</xdr:rowOff>
    </xdr:to>
    <xdr:sp macro="" textlink="">
      <xdr:nvSpPr>
        <xdr:cNvPr id="934" name="楕円 933">
          <a:extLst>
            <a:ext uri="{FF2B5EF4-FFF2-40B4-BE49-F238E27FC236}">
              <a16:creationId xmlns:a16="http://schemas.microsoft.com/office/drawing/2014/main" id="{03B60DB2-E3B7-4781-8D6C-2A8349009A67}"/>
            </a:ext>
          </a:extLst>
        </xdr:cNvPr>
        <xdr:cNvSpPr/>
      </xdr:nvSpPr>
      <xdr:spPr>
        <a:xfrm>
          <a:off x="18345150" y="169997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45176</xdr:rowOff>
    </xdr:from>
    <xdr:to>
      <xdr:col>111</xdr:col>
      <xdr:colOff>177800</xdr:colOff>
      <xdr:row>105</xdr:row>
      <xdr:rowOff>48442</xdr:rowOff>
    </xdr:to>
    <xdr:cxnSp macro="">
      <xdr:nvCxnSpPr>
        <xdr:cNvPr id="935" name="直線コネクタ 934">
          <a:extLst>
            <a:ext uri="{FF2B5EF4-FFF2-40B4-BE49-F238E27FC236}">
              <a16:creationId xmlns:a16="http://schemas.microsoft.com/office/drawing/2014/main" id="{D3052184-7EF5-4CCF-87FA-FC26E226F851}"/>
            </a:ext>
          </a:extLst>
        </xdr:cNvPr>
        <xdr:cNvCxnSpPr/>
      </xdr:nvCxnSpPr>
      <xdr:spPr>
        <a:xfrm flipV="1">
          <a:off x="18392775" y="1705047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936" name="楕円 935">
          <a:extLst>
            <a:ext uri="{FF2B5EF4-FFF2-40B4-BE49-F238E27FC236}">
              <a16:creationId xmlns:a16="http://schemas.microsoft.com/office/drawing/2014/main" id="{3BFAA53E-FEA9-42B0-BDCD-3A7C199F3E71}"/>
            </a:ext>
          </a:extLst>
        </xdr:cNvPr>
        <xdr:cNvSpPr/>
      </xdr:nvSpPr>
      <xdr:spPr>
        <a:xfrm>
          <a:off x="17554575" y="170094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48442</xdr:rowOff>
    </xdr:from>
    <xdr:to>
      <xdr:col>107</xdr:col>
      <xdr:colOff>50800</xdr:colOff>
      <xdr:row>105</xdr:row>
      <xdr:rowOff>54973</xdr:rowOff>
    </xdr:to>
    <xdr:cxnSp macro="">
      <xdr:nvCxnSpPr>
        <xdr:cNvPr id="937" name="直線コネクタ 936">
          <a:extLst>
            <a:ext uri="{FF2B5EF4-FFF2-40B4-BE49-F238E27FC236}">
              <a16:creationId xmlns:a16="http://schemas.microsoft.com/office/drawing/2014/main" id="{07ABA663-7A53-46DE-BDB8-7941FA2F1D5F}"/>
            </a:ext>
          </a:extLst>
        </xdr:cNvPr>
        <xdr:cNvCxnSpPr/>
      </xdr:nvCxnSpPr>
      <xdr:spPr>
        <a:xfrm flipV="1">
          <a:off x="17602200" y="17047392"/>
          <a:ext cx="79057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7438</xdr:rowOff>
    </xdr:from>
    <xdr:to>
      <xdr:col>98</xdr:col>
      <xdr:colOff>38100</xdr:colOff>
      <xdr:row>105</xdr:row>
      <xdr:rowOff>109038</xdr:rowOff>
    </xdr:to>
    <xdr:sp macro="" textlink="">
      <xdr:nvSpPr>
        <xdr:cNvPr id="938" name="楕円 937">
          <a:extLst>
            <a:ext uri="{FF2B5EF4-FFF2-40B4-BE49-F238E27FC236}">
              <a16:creationId xmlns:a16="http://schemas.microsoft.com/office/drawing/2014/main" id="{8557ACEA-8E81-4F55-A014-DFD3DEBAF6DA}"/>
            </a:ext>
          </a:extLst>
        </xdr:cNvPr>
        <xdr:cNvSpPr/>
      </xdr:nvSpPr>
      <xdr:spPr>
        <a:xfrm>
          <a:off x="16754475" y="170127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54973</xdr:rowOff>
    </xdr:from>
    <xdr:to>
      <xdr:col>102</xdr:col>
      <xdr:colOff>114300</xdr:colOff>
      <xdr:row>105</xdr:row>
      <xdr:rowOff>58238</xdr:rowOff>
    </xdr:to>
    <xdr:cxnSp macro="">
      <xdr:nvCxnSpPr>
        <xdr:cNvPr id="939" name="直線コネクタ 938">
          <a:extLst>
            <a:ext uri="{FF2B5EF4-FFF2-40B4-BE49-F238E27FC236}">
              <a16:creationId xmlns:a16="http://schemas.microsoft.com/office/drawing/2014/main" id="{A132F270-2EB4-4BC7-9DD6-BA88DBC55F9F}"/>
            </a:ext>
          </a:extLst>
        </xdr:cNvPr>
        <xdr:cNvCxnSpPr/>
      </xdr:nvCxnSpPr>
      <xdr:spPr>
        <a:xfrm flipV="1">
          <a:off x="16802100" y="17057098"/>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940" name="n_1aveValue【庁舎】&#10;一人当たり面積">
          <a:extLst>
            <a:ext uri="{FF2B5EF4-FFF2-40B4-BE49-F238E27FC236}">
              <a16:creationId xmlns:a16="http://schemas.microsoft.com/office/drawing/2014/main" id="{581CE0E6-73D0-4E64-86F1-3D6EC0EC92D2}"/>
            </a:ext>
          </a:extLst>
        </xdr:cNvPr>
        <xdr:cNvSpPr txBox="1"/>
      </xdr:nvSpPr>
      <xdr:spPr>
        <a:xfrm>
          <a:off x="18983402" y="17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941" name="n_2aveValue【庁舎】&#10;一人当たり面積">
          <a:extLst>
            <a:ext uri="{FF2B5EF4-FFF2-40B4-BE49-F238E27FC236}">
              <a16:creationId xmlns:a16="http://schemas.microsoft.com/office/drawing/2014/main" id="{E81AA5F1-F949-44D2-A2FD-382522BC06E5}"/>
            </a:ext>
          </a:extLst>
        </xdr:cNvPr>
        <xdr:cNvSpPr txBox="1"/>
      </xdr:nvSpPr>
      <xdr:spPr>
        <a:xfrm>
          <a:off x="18183302" y="1717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2" name="n_3aveValue【庁舎】&#10;一人当たり面積">
          <a:extLst>
            <a:ext uri="{FF2B5EF4-FFF2-40B4-BE49-F238E27FC236}">
              <a16:creationId xmlns:a16="http://schemas.microsoft.com/office/drawing/2014/main" id="{00314A62-4D57-41C4-AA7E-C2F6107E6E3F}"/>
            </a:ext>
          </a:extLst>
        </xdr:cNvPr>
        <xdr:cNvSpPr txBox="1"/>
      </xdr:nvSpPr>
      <xdr:spPr>
        <a:xfrm>
          <a:off x="17383202" y="1718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943" name="n_4aveValue【庁舎】&#10;一人当たり面積">
          <a:extLst>
            <a:ext uri="{FF2B5EF4-FFF2-40B4-BE49-F238E27FC236}">
              <a16:creationId xmlns:a16="http://schemas.microsoft.com/office/drawing/2014/main" id="{17735D4B-0F6F-4AED-82BE-1C3E74FECB74}"/>
            </a:ext>
          </a:extLst>
        </xdr:cNvPr>
        <xdr:cNvSpPr txBox="1"/>
      </xdr:nvSpPr>
      <xdr:spPr>
        <a:xfrm>
          <a:off x="16592627" y="1718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112503</xdr:rowOff>
    </xdr:from>
    <xdr:ext cx="469744" cy="259045"/>
    <xdr:sp macro="" textlink="">
      <xdr:nvSpPr>
        <xdr:cNvPr id="944" name="n_1mainValue【庁舎】&#10;一人当たり面積">
          <a:extLst>
            <a:ext uri="{FF2B5EF4-FFF2-40B4-BE49-F238E27FC236}">
              <a16:creationId xmlns:a16="http://schemas.microsoft.com/office/drawing/2014/main" id="{A7E44FCD-F19B-48D3-B615-19F1E8075349}"/>
            </a:ext>
          </a:extLst>
        </xdr:cNvPr>
        <xdr:cNvSpPr txBox="1"/>
      </xdr:nvSpPr>
      <xdr:spPr>
        <a:xfrm>
          <a:off x="18983402" y="1679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115769</xdr:rowOff>
    </xdr:from>
    <xdr:ext cx="469744" cy="259045"/>
    <xdr:sp macro="" textlink="">
      <xdr:nvSpPr>
        <xdr:cNvPr id="945" name="n_2mainValue【庁舎】&#10;一人当たり面積">
          <a:extLst>
            <a:ext uri="{FF2B5EF4-FFF2-40B4-BE49-F238E27FC236}">
              <a16:creationId xmlns:a16="http://schemas.microsoft.com/office/drawing/2014/main" id="{ADD640FA-AFBB-4BA2-A052-59B1858FB7F9}"/>
            </a:ext>
          </a:extLst>
        </xdr:cNvPr>
        <xdr:cNvSpPr txBox="1"/>
      </xdr:nvSpPr>
      <xdr:spPr>
        <a:xfrm>
          <a:off x="18183302" y="1679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946" name="n_3mainValue【庁舎】&#10;一人当たり面積">
          <a:extLst>
            <a:ext uri="{FF2B5EF4-FFF2-40B4-BE49-F238E27FC236}">
              <a16:creationId xmlns:a16="http://schemas.microsoft.com/office/drawing/2014/main" id="{C16D89E5-C384-4092-8C05-F3A5BA7E1B5E}"/>
            </a:ext>
          </a:extLst>
        </xdr:cNvPr>
        <xdr:cNvSpPr txBox="1"/>
      </xdr:nvSpPr>
      <xdr:spPr>
        <a:xfrm>
          <a:off x="17383202" y="1680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125565</xdr:rowOff>
    </xdr:from>
    <xdr:ext cx="469744" cy="259045"/>
    <xdr:sp macro="" textlink="">
      <xdr:nvSpPr>
        <xdr:cNvPr id="947" name="n_4mainValue【庁舎】&#10;一人当たり面積">
          <a:extLst>
            <a:ext uri="{FF2B5EF4-FFF2-40B4-BE49-F238E27FC236}">
              <a16:creationId xmlns:a16="http://schemas.microsoft.com/office/drawing/2014/main" id="{2D252C2C-1E6D-4C1B-80C0-00124BD8A5D7}"/>
            </a:ext>
          </a:extLst>
        </xdr:cNvPr>
        <xdr:cNvSpPr txBox="1"/>
      </xdr:nvSpPr>
      <xdr:spPr>
        <a:xfrm>
          <a:off x="16592627" y="168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BB242C94-3199-4132-A9E3-6799F5018AA3}"/>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F7A7E14B-8EEF-49AB-AF2D-5507BF42D6D4}"/>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CAF795D0-6BAA-443D-99B9-58921AC29FC9}"/>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類似団体平均、全国平均、京都府平均と比較して有形固定資産減価償却率は、図書館、体育館・プール、一般廃棄物処理施設、保健センター・保健所、庁舎が特に高くなっている。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図書館のうち中央館については築後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年を経過していることから、令和４年度からリニューアルに向けた事業推進を行っている。体育館については、個別施設計画を策定し、計画的な維持管理を行っており、プールについては、平成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犬甘野プールを閉鎖するなど、計画的な施設再編を行っている。一般廃棄物処理施設のうちし尿処理施設（若宮工場）については、施設の老朽化が進んでいることから、広域連携による業務委託を行うとともに、除却を進めている。医療・保健機能に対するニーズが高い保健センターについては、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年以上が経過して老朽化が進行していることから、計画的な維持保全を図っていく。　類似団体平均、全国平均、京都府平均と比較して特に「一人当たり面積」等が高くなっている施設は、市民会館である。これは、延べ施設面積が</a:t>
          </a:r>
          <a:r>
            <a:rPr kumimoji="1" lang="en-US" altLang="ja-JP" sz="1100">
              <a:solidFill>
                <a:schemeClr val="dk1"/>
              </a:solidFill>
              <a:effectLst/>
              <a:latin typeface="+mn-lt"/>
              <a:ea typeface="+mn-ea"/>
              <a:cs typeface="+mn-cs"/>
            </a:rPr>
            <a:t>27,833</a:t>
          </a:r>
          <a:r>
            <a:rPr kumimoji="1" lang="ja-JP" altLang="ja-JP" sz="1100">
              <a:solidFill>
                <a:schemeClr val="dk1"/>
              </a:solidFill>
              <a:effectLst/>
              <a:latin typeface="+mn-lt"/>
              <a:ea typeface="+mn-ea"/>
              <a:cs typeface="+mn-cs"/>
            </a:rPr>
            <a:t>㎡あるガレリアかめおかの影響が大きく、全世代の生涯学習や憩いの場として多くの市民が利用している。</a:t>
          </a:r>
          <a:endParaRPr lang="ja-JP" altLang="ja-JP" sz="1400">
            <a:effectLst/>
          </a:endParaRPr>
        </a:p>
        <a:p>
          <a:r>
            <a:rPr kumimoji="1" lang="ja-JP" altLang="ja-JP" sz="1100">
              <a:solidFill>
                <a:schemeClr val="dk1"/>
              </a:solidFill>
              <a:effectLst/>
              <a:latin typeface="+mn-lt"/>
              <a:ea typeface="+mn-ea"/>
              <a:cs typeface="+mn-cs"/>
            </a:rPr>
            <a:t>　今後も公共施設等の維持管理にかかる経費の増加に留意しつつ、引き続き、効果的・効率的な施設運営を行っていく。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9" customWidth="1"/>
    <col min="12" max="12" width="2.1796875" style="179" customWidth="1"/>
    <col min="13" max="17" width="2.36328125" style="179" customWidth="1"/>
    <col min="18" max="119" width="2.08984375" style="179" customWidth="1"/>
    <col min="120" max="16384" width="0" style="179" hidden="1"/>
  </cols>
  <sheetData>
    <row r="1" spans="1:119" ht="33" customHeight="1" x14ac:dyDescent="0.2">
      <c r="B1" s="416" t="s">
        <v>81</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c r="CU1" s="416"/>
      <c r="CV1" s="416"/>
      <c r="CW1" s="416"/>
      <c r="CX1" s="416"/>
      <c r="CY1" s="416"/>
      <c r="CZ1" s="416"/>
      <c r="DA1" s="416"/>
      <c r="DB1" s="416"/>
      <c r="DC1" s="416"/>
      <c r="DD1" s="416"/>
      <c r="DE1" s="416"/>
      <c r="DF1" s="416"/>
      <c r="DG1" s="416"/>
      <c r="DH1" s="416"/>
      <c r="DI1" s="416"/>
      <c r="DJ1" s="180"/>
      <c r="DK1" s="180"/>
      <c r="DL1" s="180"/>
      <c r="DM1" s="180"/>
      <c r="DN1" s="180"/>
      <c r="DO1" s="180"/>
    </row>
    <row r="2" spans="1:119" ht="24" thickBot="1" x14ac:dyDescent="0.25">
      <c r="B2" s="181" t="s">
        <v>82</v>
      </c>
      <c r="C2" s="181"/>
      <c r="D2" s="182"/>
    </row>
    <row r="3" spans="1:119" ht="18.75" customHeight="1" thickBot="1" x14ac:dyDescent="0.25">
      <c r="A3" s="180"/>
      <c r="B3" s="417" t="s">
        <v>83</v>
      </c>
      <c r="C3" s="418"/>
      <c r="D3" s="418"/>
      <c r="E3" s="419"/>
      <c r="F3" s="419"/>
      <c r="G3" s="419"/>
      <c r="H3" s="419"/>
      <c r="I3" s="419"/>
      <c r="J3" s="419"/>
      <c r="K3" s="419"/>
      <c r="L3" s="419" t="s">
        <v>84</v>
      </c>
      <c r="M3" s="419"/>
      <c r="N3" s="419"/>
      <c r="O3" s="419"/>
      <c r="P3" s="419"/>
      <c r="Q3" s="419"/>
      <c r="R3" s="426"/>
      <c r="S3" s="426"/>
      <c r="T3" s="426"/>
      <c r="U3" s="426"/>
      <c r="V3" s="427"/>
      <c r="W3" s="401" t="s">
        <v>85</v>
      </c>
      <c r="X3" s="402"/>
      <c r="Y3" s="402"/>
      <c r="Z3" s="402"/>
      <c r="AA3" s="402"/>
      <c r="AB3" s="418"/>
      <c r="AC3" s="426" t="s">
        <v>86</v>
      </c>
      <c r="AD3" s="402"/>
      <c r="AE3" s="402"/>
      <c r="AF3" s="402"/>
      <c r="AG3" s="402"/>
      <c r="AH3" s="402"/>
      <c r="AI3" s="402"/>
      <c r="AJ3" s="402"/>
      <c r="AK3" s="402"/>
      <c r="AL3" s="403"/>
      <c r="AM3" s="401" t="s">
        <v>87</v>
      </c>
      <c r="AN3" s="402"/>
      <c r="AO3" s="402"/>
      <c r="AP3" s="402"/>
      <c r="AQ3" s="402"/>
      <c r="AR3" s="402"/>
      <c r="AS3" s="402"/>
      <c r="AT3" s="402"/>
      <c r="AU3" s="402"/>
      <c r="AV3" s="402"/>
      <c r="AW3" s="402"/>
      <c r="AX3" s="403"/>
      <c r="AY3" s="438" t="s">
        <v>1</v>
      </c>
      <c r="AZ3" s="439"/>
      <c r="BA3" s="439"/>
      <c r="BB3" s="439"/>
      <c r="BC3" s="439"/>
      <c r="BD3" s="439"/>
      <c r="BE3" s="439"/>
      <c r="BF3" s="439"/>
      <c r="BG3" s="439"/>
      <c r="BH3" s="439"/>
      <c r="BI3" s="439"/>
      <c r="BJ3" s="439"/>
      <c r="BK3" s="439"/>
      <c r="BL3" s="439"/>
      <c r="BM3" s="440"/>
      <c r="BN3" s="401" t="s">
        <v>88</v>
      </c>
      <c r="BO3" s="402"/>
      <c r="BP3" s="402"/>
      <c r="BQ3" s="402"/>
      <c r="BR3" s="402"/>
      <c r="BS3" s="402"/>
      <c r="BT3" s="402"/>
      <c r="BU3" s="403"/>
      <c r="BV3" s="401" t="s">
        <v>89</v>
      </c>
      <c r="BW3" s="402"/>
      <c r="BX3" s="402"/>
      <c r="BY3" s="402"/>
      <c r="BZ3" s="402"/>
      <c r="CA3" s="402"/>
      <c r="CB3" s="402"/>
      <c r="CC3" s="403"/>
      <c r="CD3" s="438" t="s">
        <v>1</v>
      </c>
      <c r="CE3" s="439"/>
      <c r="CF3" s="439"/>
      <c r="CG3" s="439"/>
      <c r="CH3" s="439"/>
      <c r="CI3" s="439"/>
      <c r="CJ3" s="439"/>
      <c r="CK3" s="439"/>
      <c r="CL3" s="439"/>
      <c r="CM3" s="439"/>
      <c r="CN3" s="439"/>
      <c r="CO3" s="439"/>
      <c r="CP3" s="439"/>
      <c r="CQ3" s="439"/>
      <c r="CR3" s="439"/>
      <c r="CS3" s="440"/>
      <c r="CT3" s="401" t="s">
        <v>90</v>
      </c>
      <c r="CU3" s="402"/>
      <c r="CV3" s="402"/>
      <c r="CW3" s="402"/>
      <c r="CX3" s="402"/>
      <c r="CY3" s="402"/>
      <c r="CZ3" s="402"/>
      <c r="DA3" s="403"/>
      <c r="DB3" s="401" t="s">
        <v>91</v>
      </c>
      <c r="DC3" s="402"/>
      <c r="DD3" s="402"/>
      <c r="DE3" s="402"/>
      <c r="DF3" s="402"/>
      <c r="DG3" s="402"/>
      <c r="DH3" s="402"/>
      <c r="DI3" s="403"/>
    </row>
    <row r="4" spans="1:119" ht="18.75" customHeight="1" x14ac:dyDescent="0.2">
      <c r="A4" s="180"/>
      <c r="B4" s="420"/>
      <c r="C4" s="421"/>
      <c r="D4" s="421"/>
      <c r="E4" s="422"/>
      <c r="F4" s="422"/>
      <c r="G4" s="422"/>
      <c r="H4" s="422"/>
      <c r="I4" s="422"/>
      <c r="J4" s="422"/>
      <c r="K4" s="422"/>
      <c r="L4" s="422"/>
      <c r="M4" s="422"/>
      <c r="N4" s="422"/>
      <c r="O4" s="422"/>
      <c r="P4" s="422"/>
      <c r="Q4" s="422"/>
      <c r="R4" s="428"/>
      <c r="S4" s="428"/>
      <c r="T4" s="428"/>
      <c r="U4" s="428"/>
      <c r="V4" s="429"/>
      <c r="W4" s="432"/>
      <c r="X4" s="433"/>
      <c r="Y4" s="433"/>
      <c r="Z4" s="433"/>
      <c r="AA4" s="433"/>
      <c r="AB4" s="421"/>
      <c r="AC4" s="428"/>
      <c r="AD4" s="433"/>
      <c r="AE4" s="433"/>
      <c r="AF4" s="433"/>
      <c r="AG4" s="433"/>
      <c r="AH4" s="433"/>
      <c r="AI4" s="433"/>
      <c r="AJ4" s="433"/>
      <c r="AK4" s="433"/>
      <c r="AL4" s="436"/>
      <c r="AM4" s="434"/>
      <c r="AN4" s="435"/>
      <c r="AO4" s="435"/>
      <c r="AP4" s="435"/>
      <c r="AQ4" s="435"/>
      <c r="AR4" s="435"/>
      <c r="AS4" s="435"/>
      <c r="AT4" s="435"/>
      <c r="AU4" s="435"/>
      <c r="AV4" s="435"/>
      <c r="AW4" s="435"/>
      <c r="AX4" s="437"/>
      <c r="AY4" s="404" t="s">
        <v>92</v>
      </c>
      <c r="AZ4" s="405"/>
      <c r="BA4" s="405"/>
      <c r="BB4" s="405"/>
      <c r="BC4" s="405"/>
      <c r="BD4" s="405"/>
      <c r="BE4" s="405"/>
      <c r="BF4" s="405"/>
      <c r="BG4" s="405"/>
      <c r="BH4" s="405"/>
      <c r="BI4" s="405"/>
      <c r="BJ4" s="405"/>
      <c r="BK4" s="405"/>
      <c r="BL4" s="405"/>
      <c r="BM4" s="406"/>
      <c r="BN4" s="407">
        <v>45719882</v>
      </c>
      <c r="BO4" s="408"/>
      <c r="BP4" s="408"/>
      <c r="BQ4" s="408"/>
      <c r="BR4" s="408"/>
      <c r="BS4" s="408"/>
      <c r="BT4" s="408"/>
      <c r="BU4" s="409"/>
      <c r="BV4" s="407">
        <v>45118425</v>
      </c>
      <c r="BW4" s="408"/>
      <c r="BX4" s="408"/>
      <c r="BY4" s="408"/>
      <c r="BZ4" s="408"/>
      <c r="CA4" s="408"/>
      <c r="CB4" s="408"/>
      <c r="CC4" s="409"/>
      <c r="CD4" s="410" t="s">
        <v>93</v>
      </c>
      <c r="CE4" s="411"/>
      <c r="CF4" s="411"/>
      <c r="CG4" s="411"/>
      <c r="CH4" s="411"/>
      <c r="CI4" s="411"/>
      <c r="CJ4" s="411"/>
      <c r="CK4" s="411"/>
      <c r="CL4" s="411"/>
      <c r="CM4" s="411"/>
      <c r="CN4" s="411"/>
      <c r="CO4" s="411"/>
      <c r="CP4" s="411"/>
      <c r="CQ4" s="411"/>
      <c r="CR4" s="411"/>
      <c r="CS4" s="412"/>
      <c r="CT4" s="413">
        <v>6.4</v>
      </c>
      <c r="CU4" s="414"/>
      <c r="CV4" s="414"/>
      <c r="CW4" s="414"/>
      <c r="CX4" s="414"/>
      <c r="CY4" s="414"/>
      <c r="CZ4" s="414"/>
      <c r="DA4" s="415"/>
      <c r="DB4" s="413">
        <v>8.9</v>
      </c>
      <c r="DC4" s="414"/>
      <c r="DD4" s="414"/>
      <c r="DE4" s="414"/>
      <c r="DF4" s="414"/>
      <c r="DG4" s="414"/>
      <c r="DH4" s="414"/>
      <c r="DI4" s="415"/>
    </row>
    <row r="5" spans="1:119" ht="18.75" customHeight="1" x14ac:dyDescent="0.2">
      <c r="A5" s="180"/>
      <c r="B5" s="423"/>
      <c r="C5" s="424"/>
      <c r="D5" s="424"/>
      <c r="E5" s="425"/>
      <c r="F5" s="425"/>
      <c r="G5" s="425"/>
      <c r="H5" s="425"/>
      <c r="I5" s="425"/>
      <c r="J5" s="425"/>
      <c r="K5" s="425"/>
      <c r="L5" s="425"/>
      <c r="M5" s="425"/>
      <c r="N5" s="425"/>
      <c r="O5" s="425"/>
      <c r="P5" s="425"/>
      <c r="Q5" s="425"/>
      <c r="R5" s="430"/>
      <c r="S5" s="430"/>
      <c r="T5" s="430"/>
      <c r="U5" s="430"/>
      <c r="V5" s="431"/>
      <c r="W5" s="434"/>
      <c r="X5" s="435"/>
      <c r="Y5" s="435"/>
      <c r="Z5" s="435"/>
      <c r="AA5" s="435"/>
      <c r="AB5" s="424"/>
      <c r="AC5" s="430"/>
      <c r="AD5" s="435"/>
      <c r="AE5" s="435"/>
      <c r="AF5" s="435"/>
      <c r="AG5" s="435"/>
      <c r="AH5" s="435"/>
      <c r="AI5" s="435"/>
      <c r="AJ5" s="435"/>
      <c r="AK5" s="435"/>
      <c r="AL5" s="437"/>
      <c r="AM5" s="473" t="s">
        <v>94</v>
      </c>
      <c r="AN5" s="474"/>
      <c r="AO5" s="474"/>
      <c r="AP5" s="474"/>
      <c r="AQ5" s="474"/>
      <c r="AR5" s="474"/>
      <c r="AS5" s="474"/>
      <c r="AT5" s="475"/>
      <c r="AU5" s="476" t="s">
        <v>95</v>
      </c>
      <c r="AV5" s="477"/>
      <c r="AW5" s="477"/>
      <c r="AX5" s="477"/>
      <c r="AY5" s="478" t="s">
        <v>96</v>
      </c>
      <c r="AZ5" s="479"/>
      <c r="BA5" s="479"/>
      <c r="BB5" s="479"/>
      <c r="BC5" s="479"/>
      <c r="BD5" s="479"/>
      <c r="BE5" s="479"/>
      <c r="BF5" s="479"/>
      <c r="BG5" s="479"/>
      <c r="BH5" s="479"/>
      <c r="BI5" s="479"/>
      <c r="BJ5" s="479"/>
      <c r="BK5" s="479"/>
      <c r="BL5" s="479"/>
      <c r="BM5" s="480"/>
      <c r="BN5" s="444">
        <v>44320264</v>
      </c>
      <c r="BO5" s="445"/>
      <c r="BP5" s="445"/>
      <c r="BQ5" s="445"/>
      <c r="BR5" s="445"/>
      <c r="BS5" s="445"/>
      <c r="BT5" s="445"/>
      <c r="BU5" s="446"/>
      <c r="BV5" s="444">
        <v>43247703</v>
      </c>
      <c r="BW5" s="445"/>
      <c r="BX5" s="445"/>
      <c r="BY5" s="445"/>
      <c r="BZ5" s="445"/>
      <c r="CA5" s="445"/>
      <c r="CB5" s="445"/>
      <c r="CC5" s="446"/>
      <c r="CD5" s="447" t="s">
        <v>97</v>
      </c>
      <c r="CE5" s="448"/>
      <c r="CF5" s="448"/>
      <c r="CG5" s="448"/>
      <c r="CH5" s="448"/>
      <c r="CI5" s="448"/>
      <c r="CJ5" s="448"/>
      <c r="CK5" s="448"/>
      <c r="CL5" s="448"/>
      <c r="CM5" s="448"/>
      <c r="CN5" s="448"/>
      <c r="CO5" s="448"/>
      <c r="CP5" s="448"/>
      <c r="CQ5" s="448"/>
      <c r="CR5" s="448"/>
      <c r="CS5" s="449"/>
      <c r="CT5" s="441">
        <v>94</v>
      </c>
      <c r="CU5" s="442"/>
      <c r="CV5" s="442"/>
      <c r="CW5" s="442"/>
      <c r="CX5" s="442"/>
      <c r="CY5" s="442"/>
      <c r="CZ5" s="442"/>
      <c r="DA5" s="443"/>
      <c r="DB5" s="441">
        <v>89.4</v>
      </c>
      <c r="DC5" s="442"/>
      <c r="DD5" s="442"/>
      <c r="DE5" s="442"/>
      <c r="DF5" s="442"/>
      <c r="DG5" s="442"/>
      <c r="DH5" s="442"/>
      <c r="DI5" s="443"/>
    </row>
    <row r="6" spans="1:119" ht="18.75" customHeight="1" x14ac:dyDescent="0.2">
      <c r="A6" s="180"/>
      <c r="B6" s="450" t="s">
        <v>98</v>
      </c>
      <c r="C6" s="451"/>
      <c r="D6" s="451"/>
      <c r="E6" s="452"/>
      <c r="F6" s="452"/>
      <c r="G6" s="452"/>
      <c r="H6" s="452"/>
      <c r="I6" s="452"/>
      <c r="J6" s="452"/>
      <c r="K6" s="452"/>
      <c r="L6" s="452" t="s">
        <v>99</v>
      </c>
      <c r="M6" s="452"/>
      <c r="N6" s="452"/>
      <c r="O6" s="452"/>
      <c r="P6" s="452"/>
      <c r="Q6" s="452"/>
      <c r="R6" s="456"/>
      <c r="S6" s="456"/>
      <c r="T6" s="456"/>
      <c r="U6" s="456"/>
      <c r="V6" s="457"/>
      <c r="W6" s="460" t="s">
        <v>100</v>
      </c>
      <c r="X6" s="461"/>
      <c r="Y6" s="461"/>
      <c r="Z6" s="461"/>
      <c r="AA6" s="461"/>
      <c r="AB6" s="451"/>
      <c r="AC6" s="464" t="s">
        <v>101</v>
      </c>
      <c r="AD6" s="465"/>
      <c r="AE6" s="465"/>
      <c r="AF6" s="465"/>
      <c r="AG6" s="465"/>
      <c r="AH6" s="465"/>
      <c r="AI6" s="465"/>
      <c r="AJ6" s="465"/>
      <c r="AK6" s="465"/>
      <c r="AL6" s="466"/>
      <c r="AM6" s="473" t="s">
        <v>102</v>
      </c>
      <c r="AN6" s="474"/>
      <c r="AO6" s="474"/>
      <c r="AP6" s="474"/>
      <c r="AQ6" s="474"/>
      <c r="AR6" s="474"/>
      <c r="AS6" s="474"/>
      <c r="AT6" s="475"/>
      <c r="AU6" s="476" t="s">
        <v>95</v>
      </c>
      <c r="AV6" s="477"/>
      <c r="AW6" s="477"/>
      <c r="AX6" s="477"/>
      <c r="AY6" s="478" t="s">
        <v>103</v>
      </c>
      <c r="AZ6" s="479"/>
      <c r="BA6" s="479"/>
      <c r="BB6" s="479"/>
      <c r="BC6" s="479"/>
      <c r="BD6" s="479"/>
      <c r="BE6" s="479"/>
      <c r="BF6" s="479"/>
      <c r="BG6" s="479"/>
      <c r="BH6" s="479"/>
      <c r="BI6" s="479"/>
      <c r="BJ6" s="479"/>
      <c r="BK6" s="479"/>
      <c r="BL6" s="479"/>
      <c r="BM6" s="480"/>
      <c r="BN6" s="444">
        <v>1399618</v>
      </c>
      <c r="BO6" s="445"/>
      <c r="BP6" s="445"/>
      <c r="BQ6" s="445"/>
      <c r="BR6" s="445"/>
      <c r="BS6" s="445"/>
      <c r="BT6" s="445"/>
      <c r="BU6" s="446"/>
      <c r="BV6" s="444">
        <v>1870722</v>
      </c>
      <c r="BW6" s="445"/>
      <c r="BX6" s="445"/>
      <c r="BY6" s="445"/>
      <c r="BZ6" s="445"/>
      <c r="CA6" s="445"/>
      <c r="CB6" s="445"/>
      <c r="CC6" s="446"/>
      <c r="CD6" s="447" t="s">
        <v>104</v>
      </c>
      <c r="CE6" s="448"/>
      <c r="CF6" s="448"/>
      <c r="CG6" s="448"/>
      <c r="CH6" s="448"/>
      <c r="CI6" s="448"/>
      <c r="CJ6" s="448"/>
      <c r="CK6" s="448"/>
      <c r="CL6" s="448"/>
      <c r="CM6" s="448"/>
      <c r="CN6" s="448"/>
      <c r="CO6" s="448"/>
      <c r="CP6" s="448"/>
      <c r="CQ6" s="448"/>
      <c r="CR6" s="448"/>
      <c r="CS6" s="449"/>
      <c r="CT6" s="481">
        <v>95.6</v>
      </c>
      <c r="CU6" s="482"/>
      <c r="CV6" s="482"/>
      <c r="CW6" s="482"/>
      <c r="CX6" s="482"/>
      <c r="CY6" s="482"/>
      <c r="CZ6" s="482"/>
      <c r="DA6" s="483"/>
      <c r="DB6" s="481">
        <v>95.2</v>
      </c>
      <c r="DC6" s="482"/>
      <c r="DD6" s="482"/>
      <c r="DE6" s="482"/>
      <c r="DF6" s="482"/>
      <c r="DG6" s="482"/>
      <c r="DH6" s="482"/>
      <c r="DI6" s="483"/>
    </row>
    <row r="7" spans="1:119" ht="18.75" customHeight="1" x14ac:dyDescent="0.2">
      <c r="A7" s="180"/>
      <c r="B7" s="420"/>
      <c r="C7" s="421"/>
      <c r="D7" s="421"/>
      <c r="E7" s="422"/>
      <c r="F7" s="422"/>
      <c r="G7" s="422"/>
      <c r="H7" s="422"/>
      <c r="I7" s="422"/>
      <c r="J7" s="422"/>
      <c r="K7" s="422"/>
      <c r="L7" s="422"/>
      <c r="M7" s="422"/>
      <c r="N7" s="422"/>
      <c r="O7" s="422"/>
      <c r="P7" s="422"/>
      <c r="Q7" s="422"/>
      <c r="R7" s="428"/>
      <c r="S7" s="428"/>
      <c r="T7" s="428"/>
      <c r="U7" s="428"/>
      <c r="V7" s="429"/>
      <c r="W7" s="432"/>
      <c r="X7" s="433"/>
      <c r="Y7" s="433"/>
      <c r="Z7" s="433"/>
      <c r="AA7" s="433"/>
      <c r="AB7" s="421"/>
      <c r="AC7" s="467"/>
      <c r="AD7" s="468"/>
      <c r="AE7" s="468"/>
      <c r="AF7" s="468"/>
      <c r="AG7" s="468"/>
      <c r="AH7" s="468"/>
      <c r="AI7" s="468"/>
      <c r="AJ7" s="468"/>
      <c r="AK7" s="468"/>
      <c r="AL7" s="469"/>
      <c r="AM7" s="473" t="s">
        <v>105</v>
      </c>
      <c r="AN7" s="474"/>
      <c r="AO7" s="474"/>
      <c r="AP7" s="474"/>
      <c r="AQ7" s="474"/>
      <c r="AR7" s="474"/>
      <c r="AS7" s="474"/>
      <c r="AT7" s="475"/>
      <c r="AU7" s="476" t="s">
        <v>95</v>
      </c>
      <c r="AV7" s="477"/>
      <c r="AW7" s="477"/>
      <c r="AX7" s="477"/>
      <c r="AY7" s="478" t="s">
        <v>106</v>
      </c>
      <c r="AZ7" s="479"/>
      <c r="BA7" s="479"/>
      <c r="BB7" s="479"/>
      <c r="BC7" s="479"/>
      <c r="BD7" s="479"/>
      <c r="BE7" s="479"/>
      <c r="BF7" s="479"/>
      <c r="BG7" s="479"/>
      <c r="BH7" s="479"/>
      <c r="BI7" s="479"/>
      <c r="BJ7" s="479"/>
      <c r="BK7" s="479"/>
      <c r="BL7" s="479"/>
      <c r="BM7" s="480"/>
      <c r="BN7" s="444">
        <v>144818</v>
      </c>
      <c r="BO7" s="445"/>
      <c r="BP7" s="445"/>
      <c r="BQ7" s="445"/>
      <c r="BR7" s="445"/>
      <c r="BS7" s="445"/>
      <c r="BT7" s="445"/>
      <c r="BU7" s="446"/>
      <c r="BV7" s="444">
        <v>83853</v>
      </c>
      <c r="BW7" s="445"/>
      <c r="BX7" s="445"/>
      <c r="BY7" s="445"/>
      <c r="BZ7" s="445"/>
      <c r="CA7" s="445"/>
      <c r="CB7" s="445"/>
      <c r="CC7" s="446"/>
      <c r="CD7" s="447" t="s">
        <v>107</v>
      </c>
      <c r="CE7" s="448"/>
      <c r="CF7" s="448"/>
      <c r="CG7" s="448"/>
      <c r="CH7" s="448"/>
      <c r="CI7" s="448"/>
      <c r="CJ7" s="448"/>
      <c r="CK7" s="448"/>
      <c r="CL7" s="448"/>
      <c r="CM7" s="448"/>
      <c r="CN7" s="448"/>
      <c r="CO7" s="448"/>
      <c r="CP7" s="448"/>
      <c r="CQ7" s="448"/>
      <c r="CR7" s="448"/>
      <c r="CS7" s="449"/>
      <c r="CT7" s="444">
        <v>19645837</v>
      </c>
      <c r="CU7" s="445"/>
      <c r="CV7" s="445"/>
      <c r="CW7" s="445"/>
      <c r="CX7" s="445"/>
      <c r="CY7" s="445"/>
      <c r="CZ7" s="445"/>
      <c r="DA7" s="446"/>
      <c r="DB7" s="444">
        <v>19982102</v>
      </c>
      <c r="DC7" s="445"/>
      <c r="DD7" s="445"/>
      <c r="DE7" s="445"/>
      <c r="DF7" s="445"/>
      <c r="DG7" s="445"/>
      <c r="DH7" s="445"/>
      <c r="DI7" s="446"/>
    </row>
    <row r="8" spans="1:119" ht="18.75" customHeight="1" thickBot="1" x14ac:dyDescent="0.25">
      <c r="A8" s="180"/>
      <c r="B8" s="453"/>
      <c r="C8" s="454"/>
      <c r="D8" s="454"/>
      <c r="E8" s="455"/>
      <c r="F8" s="455"/>
      <c r="G8" s="455"/>
      <c r="H8" s="455"/>
      <c r="I8" s="455"/>
      <c r="J8" s="455"/>
      <c r="K8" s="455"/>
      <c r="L8" s="455"/>
      <c r="M8" s="455"/>
      <c r="N8" s="455"/>
      <c r="O8" s="455"/>
      <c r="P8" s="455"/>
      <c r="Q8" s="455"/>
      <c r="R8" s="458"/>
      <c r="S8" s="458"/>
      <c r="T8" s="458"/>
      <c r="U8" s="458"/>
      <c r="V8" s="459"/>
      <c r="W8" s="462"/>
      <c r="X8" s="463"/>
      <c r="Y8" s="463"/>
      <c r="Z8" s="463"/>
      <c r="AA8" s="463"/>
      <c r="AB8" s="454"/>
      <c r="AC8" s="470"/>
      <c r="AD8" s="471"/>
      <c r="AE8" s="471"/>
      <c r="AF8" s="471"/>
      <c r="AG8" s="471"/>
      <c r="AH8" s="471"/>
      <c r="AI8" s="471"/>
      <c r="AJ8" s="471"/>
      <c r="AK8" s="471"/>
      <c r="AL8" s="472"/>
      <c r="AM8" s="473" t="s">
        <v>108</v>
      </c>
      <c r="AN8" s="474"/>
      <c r="AO8" s="474"/>
      <c r="AP8" s="474"/>
      <c r="AQ8" s="474"/>
      <c r="AR8" s="474"/>
      <c r="AS8" s="474"/>
      <c r="AT8" s="475"/>
      <c r="AU8" s="476" t="s">
        <v>109</v>
      </c>
      <c r="AV8" s="477"/>
      <c r="AW8" s="477"/>
      <c r="AX8" s="477"/>
      <c r="AY8" s="478" t="s">
        <v>110</v>
      </c>
      <c r="AZ8" s="479"/>
      <c r="BA8" s="479"/>
      <c r="BB8" s="479"/>
      <c r="BC8" s="479"/>
      <c r="BD8" s="479"/>
      <c r="BE8" s="479"/>
      <c r="BF8" s="479"/>
      <c r="BG8" s="479"/>
      <c r="BH8" s="479"/>
      <c r="BI8" s="479"/>
      <c r="BJ8" s="479"/>
      <c r="BK8" s="479"/>
      <c r="BL8" s="479"/>
      <c r="BM8" s="480"/>
      <c r="BN8" s="444">
        <v>1254800</v>
      </c>
      <c r="BO8" s="445"/>
      <c r="BP8" s="445"/>
      <c r="BQ8" s="445"/>
      <c r="BR8" s="445"/>
      <c r="BS8" s="445"/>
      <c r="BT8" s="445"/>
      <c r="BU8" s="446"/>
      <c r="BV8" s="444">
        <v>1786869</v>
      </c>
      <c r="BW8" s="445"/>
      <c r="BX8" s="445"/>
      <c r="BY8" s="445"/>
      <c r="BZ8" s="445"/>
      <c r="CA8" s="445"/>
      <c r="CB8" s="445"/>
      <c r="CC8" s="446"/>
      <c r="CD8" s="447" t="s">
        <v>111</v>
      </c>
      <c r="CE8" s="448"/>
      <c r="CF8" s="448"/>
      <c r="CG8" s="448"/>
      <c r="CH8" s="448"/>
      <c r="CI8" s="448"/>
      <c r="CJ8" s="448"/>
      <c r="CK8" s="448"/>
      <c r="CL8" s="448"/>
      <c r="CM8" s="448"/>
      <c r="CN8" s="448"/>
      <c r="CO8" s="448"/>
      <c r="CP8" s="448"/>
      <c r="CQ8" s="448"/>
      <c r="CR8" s="448"/>
      <c r="CS8" s="449"/>
      <c r="CT8" s="484">
        <v>0.57999999999999996</v>
      </c>
      <c r="CU8" s="485"/>
      <c r="CV8" s="485"/>
      <c r="CW8" s="485"/>
      <c r="CX8" s="485"/>
      <c r="CY8" s="485"/>
      <c r="CZ8" s="485"/>
      <c r="DA8" s="486"/>
      <c r="DB8" s="484">
        <v>0.59</v>
      </c>
      <c r="DC8" s="485"/>
      <c r="DD8" s="485"/>
      <c r="DE8" s="485"/>
      <c r="DF8" s="485"/>
      <c r="DG8" s="485"/>
      <c r="DH8" s="485"/>
      <c r="DI8" s="486"/>
    </row>
    <row r="9" spans="1:119" ht="18.75" customHeight="1" thickBot="1" x14ac:dyDescent="0.25">
      <c r="A9" s="180"/>
      <c r="B9" s="438" t="s">
        <v>112</v>
      </c>
      <c r="C9" s="439"/>
      <c r="D9" s="439"/>
      <c r="E9" s="439"/>
      <c r="F9" s="439"/>
      <c r="G9" s="439"/>
      <c r="H9" s="439"/>
      <c r="I9" s="439"/>
      <c r="J9" s="439"/>
      <c r="K9" s="487"/>
      <c r="L9" s="488" t="s">
        <v>113</v>
      </c>
      <c r="M9" s="489"/>
      <c r="N9" s="489"/>
      <c r="O9" s="489"/>
      <c r="P9" s="489"/>
      <c r="Q9" s="490"/>
      <c r="R9" s="491">
        <v>86174</v>
      </c>
      <c r="S9" s="492"/>
      <c r="T9" s="492"/>
      <c r="U9" s="492"/>
      <c r="V9" s="493"/>
      <c r="W9" s="401" t="s">
        <v>114</v>
      </c>
      <c r="X9" s="402"/>
      <c r="Y9" s="402"/>
      <c r="Z9" s="402"/>
      <c r="AA9" s="402"/>
      <c r="AB9" s="402"/>
      <c r="AC9" s="402"/>
      <c r="AD9" s="402"/>
      <c r="AE9" s="402"/>
      <c r="AF9" s="402"/>
      <c r="AG9" s="402"/>
      <c r="AH9" s="402"/>
      <c r="AI9" s="402"/>
      <c r="AJ9" s="402"/>
      <c r="AK9" s="402"/>
      <c r="AL9" s="403"/>
      <c r="AM9" s="473" t="s">
        <v>115</v>
      </c>
      <c r="AN9" s="474"/>
      <c r="AO9" s="474"/>
      <c r="AP9" s="474"/>
      <c r="AQ9" s="474"/>
      <c r="AR9" s="474"/>
      <c r="AS9" s="474"/>
      <c r="AT9" s="475"/>
      <c r="AU9" s="476" t="s">
        <v>116</v>
      </c>
      <c r="AV9" s="477"/>
      <c r="AW9" s="477"/>
      <c r="AX9" s="477"/>
      <c r="AY9" s="478" t="s">
        <v>117</v>
      </c>
      <c r="AZ9" s="479"/>
      <c r="BA9" s="479"/>
      <c r="BB9" s="479"/>
      <c r="BC9" s="479"/>
      <c r="BD9" s="479"/>
      <c r="BE9" s="479"/>
      <c r="BF9" s="479"/>
      <c r="BG9" s="479"/>
      <c r="BH9" s="479"/>
      <c r="BI9" s="479"/>
      <c r="BJ9" s="479"/>
      <c r="BK9" s="479"/>
      <c r="BL9" s="479"/>
      <c r="BM9" s="480"/>
      <c r="BN9" s="444">
        <v>-532069</v>
      </c>
      <c r="BO9" s="445"/>
      <c r="BP9" s="445"/>
      <c r="BQ9" s="445"/>
      <c r="BR9" s="445"/>
      <c r="BS9" s="445"/>
      <c r="BT9" s="445"/>
      <c r="BU9" s="446"/>
      <c r="BV9" s="444">
        <v>1041077</v>
      </c>
      <c r="BW9" s="445"/>
      <c r="BX9" s="445"/>
      <c r="BY9" s="445"/>
      <c r="BZ9" s="445"/>
      <c r="CA9" s="445"/>
      <c r="CB9" s="445"/>
      <c r="CC9" s="446"/>
      <c r="CD9" s="447" t="s">
        <v>118</v>
      </c>
      <c r="CE9" s="448"/>
      <c r="CF9" s="448"/>
      <c r="CG9" s="448"/>
      <c r="CH9" s="448"/>
      <c r="CI9" s="448"/>
      <c r="CJ9" s="448"/>
      <c r="CK9" s="448"/>
      <c r="CL9" s="448"/>
      <c r="CM9" s="448"/>
      <c r="CN9" s="448"/>
      <c r="CO9" s="448"/>
      <c r="CP9" s="448"/>
      <c r="CQ9" s="448"/>
      <c r="CR9" s="448"/>
      <c r="CS9" s="449"/>
      <c r="CT9" s="441">
        <v>16.3</v>
      </c>
      <c r="CU9" s="442"/>
      <c r="CV9" s="442"/>
      <c r="CW9" s="442"/>
      <c r="CX9" s="442"/>
      <c r="CY9" s="442"/>
      <c r="CZ9" s="442"/>
      <c r="DA9" s="443"/>
      <c r="DB9" s="441">
        <v>16.5</v>
      </c>
      <c r="DC9" s="442"/>
      <c r="DD9" s="442"/>
      <c r="DE9" s="442"/>
      <c r="DF9" s="442"/>
      <c r="DG9" s="442"/>
      <c r="DH9" s="442"/>
      <c r="DI9" s="443"/>
    </row>
    <row r="10" spans="1:119" ht="18.75" customHeight="1" thickBot="1" x14ac:dyDescent="0.25">
      <c r="A10" s="180"/>
      <c r="B10" s="438"/>
      <c r="C10" s="439"/>
      <c r="D10" s="439"/>
      <c r="E10" s="439"/>
      <c r="F10" s="439"/>
      <c r="G10" s="439"/>
      <c r="H10" s="439"/>
      <c r="I10" s="439"/>
      <c r="J10" s="439"/>
      <c r="K10" s="487"/>
      <c r="L10" s="494" t="s">
        <v>119</v>
      </c>
      <c r="M10" s="474"/>
      <c r="N10" s="474"/>
      <c r="O10" s="474"/>
      <c r="P10" s="474"/>
      <c r="Q10" s="475"/>
      <c r="R10" s="495">
        <v>89479</v>
      </c>
      <c r="S10" s="496"/>
      <c r="T10" s="496"/>
      <c r="U10" s="496"/>
      <c r="V10" s="497"/>
      <c r="W10" s="432"/>
      <c r="X10" s="433"/>
      <c r="Y10" s="433"/>
      <c r="Z10" s="433"/>
      <c r="AA10" s="433"/>
      <c r="AB10" s="433"/>
      <c r="AC10" s="433"/>
      <c r="AD10" s="433"/>
      <c r="AE10" s="433"/>
      <c r="AF10" s="433"/>
      <c r="AG10" s="433"/>
      <c r="AH10" s="433"/>
      <c r="AI10" s="433"/>
      <c r="AJ10" s="433"/>
      <c r="AK10" s="433"/>
      <c r="AL10" s="436"/>
      <c r="AM10" s="473" t="s">
        <v>120</v>
      </c>
      <c r="AN10" s="474"/>
      <c r="AO10" s="474"/>
      <c r="AP10" s="474"/>
      <c r="AQ10" s="474"/>
      <c r="AR10" s="474"/>
      <c r="AS10" s="474"/>
      <c r="AT10" s="475"/>
      <c r="AU10" s="476" t="s">
        <v>116</v>
      </c>
      <c r="AV10" s="477"/>
      <c r="AW10" s="477"/>
      <c r="AX10" s="477"/>
      <c r="AY10" s="478" t="s">
        <v>121</v>
      </c>
      <c r="AZ10" s="479"/>
      <c r="BA10" s="479"/>
      <c r="BB10" s="479"/>
      <c r="BC10" s="479"/>
      <c r="BD10" s="479"/>
      <c r="BE10" s="479"/>
      <c r="BF10" s="479"/>
      <c r="BG10" s="479"/>
      <c r="BH10" s="479"/>
      <c r="BI10" s="479"/>
      <c r="BJ10" s="479"/>
      <c r="BK10" s="479"/>
      <c r="BL10" s="479"/>
      <c r="BM10" s="480"/>
      <c r="BN10" s="444">
        <v>920524</v>
      </c>
      <c r="BO10" s="445"/>
      <c r="BP10" s="445"/>
      <c r="BQ10" s="445"/>
      <c r="BR10" s="445"/>
      <c r="BS10" s="445"/>
      <c r="BT10" s="445"/>
      <c r="BU10" s="446"/>
      <c r="BV10" s="444">
        <v>370554</v>
      </c>
      <c r="BW10" s="445"/>
      <c r="BX10" s="445"/>
      <c r="BY10" s="445"/>
      <c r="BZ10" s="445"/>
      <c r="CA10" s="445"/>
      <c r="CB10" s="445"/>
      <c r="CC10" s="446"/>
      <c r="CD10" s="183" t="s">
        <v>122</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5">
      <c r="A11" s="180"/>
      <c r="B11" s="438"/>
      <c r="C11" s="439"/>
      <c r="D11" s="439"/>
      <c r="E11" s="439"/>
      <c r="F11" s="439"/>
      <c r="G11" s="439"/>
      <c r="H11" s="439"/>
      <c r="I11" s="439"/>
      <c r="J11" s="439"/>
      <c r="K11" s="487"/>
      <c r="L11" s="498" t="s">
        <v>123</v>
      </c>
      <c r="M11" s="499"/>
      <c r="N11" s="499"/>
      <c r="O11" s="499"/>
      <c r="P11" s="499"/>
      <c r="Q11" s="500"/>
      <c r="R11" s="501" t="s">
        <v>124</v>
      </c>
      <c r="S11" s="502"/>
      <c r="T11" s="502"/>
      <c r="U11" s="502"/>
      <c r="V11" s="503"/>
      <c r="W11" s="432"/>
      <c r="X11" s="433"/>
      <c r="Y11" s="433"/>
      <c r="Z11" s="433"/>
      <c r="AA11" s="433"/>
      <c r="AB11" s="433"/>
      <c r="AC11" s="433"/>
      <c r="AD11" s="433"/>
      <c r="AE11" s="433"/>
      <c r="AF11" s="433"/>
      <c r="AG11" s="433"/>
      <c r="AH11" s="433"/>
      <c r="AI11" s="433"/>
      <c r="AJ11" s="433"/>
      <c r="AK11" s="433"/>
      <c r="AL11" s="436"/>
      <c r="AM11" s="473" t="s">
        <v>125</v>
      </c>
      <c r="AN11" s="474"/>
      <c r="AO11" s="474"/>
      <c r="AP11" s="474"/>
      <c r="AQ11" s="474"/>
      <c r="AR11" s="474"/>
      <c r="AS11" s="474"/>
      <c r="AT11" s="475"/>
      <c r="AU11" s="476" t="s">
        <v>126</v>
      </c>
      <c r="AV11" s="477"/>
      <c r="AW11" s="477"/>
      <c r="AX11" s="477"/>
      <c r="AY11" s="478" t="s">
        <v>127</v>
      </c>
      <c r="AZ11" s="479"/>
      <c r="BA11" s="479"/>
      <c r="BB11" s="479"/>
      <c r="BC11" s="479"/>
      <c r="BD11" s="479"/>
      <c r="BE11" s="479"/>
      <c r="BF11" s="479"/>
      <c r="BG11" s="479"/>
      <c r="BH11" s="479"/>
      <c r="BI11" s="479"/>
      <c r="BJ11" s="479"/>
      <c r="BK11" s="479"/>
      <c r="BL11" s="479"/>
      <c r="BM11" s="480"/>
      <c r="BN11" s="444">
        <v>0</v>
      </c>
      <c r="BO11" s="445"/>
      <c r="BP11" s="445"/>
      <c r="BQ11" s="445"/>
      <c r="BR11" s="445"/>
      <c r="BS11" s="445"/>
      <c r="BT11" s="445"/>
      <c r="BU11" s="446"/>
      <c r="BV11" s="444">
        <v>0</v>
      </c>
      <c r="BW11" s="445"/>
      <c r="BX11" s="445"/>
      <c r="BY11" s="445"/>
      <c r="BZ11" s="445"/>
      <c r="CA11" s="445"/>
      <c r="CB11" s="445"/>
      <c r="CC11" s="446"/>
      <c r="CD11" s="447" t="s">
        <v>128</v>
      </c>
      <c r="CE11" s="448"/>
      <c r="CF11" s="448"/>
      <c r="CG11" s="448"/>
      <c r="CH11" s="448"/>
      <c r="CI11" s="448"/>
      <c r="CJ11" s="448"/>
      <c r="CK11" s="448"/>
      <c r="CL11" s="448"/>
      <c r="CM11" s="448"/>
      <c r="CN11" s="448"/>
      <c r="CO11" s="448"/>
      <c r="CP11" s="448"/>
      <c r="CQ11" s="448"/>
      <c r="CR11" s="448"/>
      <c r="CS11" s="449"/>
      <c r="CT11" s="484" t="s">
        <v>129</v>
      </c>
      <c r="CU11" s="485"/>
      <c r="CV11" s="485"/>
      <c r="CW11" s="485"/>
      <c r="CX11" s="485"/>
      <c r="CY11" s="485"/>
      <c r="CZ11" s="485"/>
      <c r="DA11" s="486"/>
      <c r="DB11" s="484" t="s">
        <v>130</v>
      </c>
      <c r="DC11" s="485"/>
      <c r="DD11" s="485"/>
      <c r="DE11" s="485"/>
      <c r="DF11" s="485"/>
      <c r="DG11" s="485"/>
      <c r="DH11" s="485"/>
      <c r="DI11" s="486"/>
    </row>
    <row r="12" spans="1:119" ht="18.75" customHeight="1" x14ac:dyDescent="0.2">
      <c r="A12" s="180"/>
      <c r="B12" s="504" t="s">
        <v>131</v>
      </c>
      <c r="C12" s="505"/>
      <c r="D12" s="505"/>
      <c r="E12" s="505"/>
      <c r="F12" s="505"/>
      <c r="G12" s="505"/>
      <c r="H12" s="505"/>
      <c r="I12" s="505"/>
      <c r="J12" s="505"/>
      <c r="K12" s="506"/>
      <c r="L12" s="513" t="s">
        <v>132</v>
      </c>
      <c r="M12" s="514"/>
      <c r="N12" s="514"/>
      <c r="O12" s="514"/>
      <c r="P12" s="514"/>
      <c r="Q12" s="515"/>
      <c r="R12" s="516">
        <v>87090</v>
      </c>
      <c r="S12" s="517"/>
      <c r="T12" s="517"/>
      <c r="U12" s="517"/>
      <c r="V12" s="518"/>
      <c r="W12" s="519" t="s">
        <v>1</v>
      </c>
      <c r="X12" s="477"/>
      <c r="Y12" s="477"/>
      <c r="Z12" s="477"/>
      <c r="AA12" s="477"/>
      <c r="AB12" s="520"/>
      <c r="AC12" s="521" t="s">
        <v>133</v>
      </c>
      <c r="AD12" s="522"/>
      <c r="AE12" s="522"/>
      <c r="AF12" s="522"/>
      <c r="AG12" s="523"/>
      <c r="AH12" s="521" t="s">
        <v>134</v>
      </c>
      <c r="AI12" s="522"/>
      <c r="AJ12" s="522"/>
      <c r="AK12" s="522"/>
      <c r="AL12" s="524"/>
      <c r="AM12" s="473" t="s">
        <v>135</v>
      </c>
      <c r="AN12" s="474"/>
      <c r="AO12" s="474"/>
      <c r="AP12" s="474"/>
      <c r="AQ12" s="474"/>
      <c r="AR12" s="474"/>
      <c r="AS12" s="474"/>
      <c r="AT12" s="475"/>
      <c r="AU12" s="476" t="s">
        <v>116</v>
      </c>
      <c r="AV12" s="477"/>
      <c r="AW12" s="477"/>
      <c r="AX12" s="477"/>
      <c r="AY12" s="478" t="s">
        <v>136</v>
      </c>
      <c r="AZ12" s="479"/>
      <c r="BA12" s="479"/>
      <c r="BB12" s="479"/>
      <c r="BC12" s="479"/>
      <c r="BD12" s="479"/>
      <c r="BE12" s="479"/>
      <c r="BF12" s="479"/>
      <c r="BG12" s="479"/>
      <c r="BH12" s="479"/>
      <c r="BI12" s="479"/>
      <c r="BJ12" s="479"/>
      <c r="BK12" s="479"/>
      <c r="BL12" s="479"/>
      <c r="BM12" s="480"/>
      <c r="BN12" s="444">
        <v>0</v>
      </c>
      <c r="BO12" s="445"/>
      <c r="BP12" s="445"/>
      <c r="BQ12" s="445"/>
      <c r="BR12" s="445"/>
      <c r="BS12" s="445"/>
      <c r="BT12" s="445"/>
      <c r="BU12" s="446"/>
      <c r="BV12" s="444">
        <v>0</v>
      </c>
      <c r="BW12" s="445"/>
      <c r="BX12" s="445"/>
      <c r="BY12" s="445"/>
      <c r="BZ12" s="445"/>
      <c r="CA12" s="445"/>
      <c r="CB12" s="445"/>
      <c r="CC12" s="446"/>
      <c r="CD12" s="447" t="s">
        <v>137</v>
      </c>
      <c r="CE12" s="448"/>
      <c r="CF12" s="448"/>
      <c r="CG12" s="448"/>
      <c r="CH12" s="448"/>
      <c r="CI12" s="448"/>
      <c r="CJ12" s="448"/>
      <c r="CK12" s="448"/>
      <c r="CL12" s="448"/>
      <c r="CM12" s="448"/>
      <c r="CN12" s="448"/>
      <c r="CO12" s="448"/>
      <c r="CP12" s="448"/>
      <c r="CQ12" s="448"/>
      <c r="CR12" s="448"/>
      <c r="CS12" s="449"/>
      <c r="CT12" s="484" t="s">
        <v>130</v>
      </c>
      <c r="CU12" s="485"/>
      <c r="CV12" s="485"/>
      <c r="CW12" s="485"/>
      <c r="CX12" s="485"/>
      <c r="CY12" s="485"/>
      <c r="CZ12" s="485"/>
      <c r="DA12" s="486"/>
      <c r="DB12" s="484" t="s">
        <v>130</v>
      </c>
      <c r="DC12" s="485"/>
      <c r="DD12" s="485"/>
      <c r="DE12" s="485"/>
      <c r="DF12" s="485"/>
      <c r="DG12" s="485"/>
      <c r="DH12" s="485"/>
      <c r="DI12" s="486"/>
    </row>
    <row r="13" spans="1:119" ht="18.75" customHeight="1" x14ac:dyDescent="0.2">
      <c r="A13" s="180"/>
      <c r="B13" s="507"/>
      <c r="C13" s="508"/>
      <c r="D13" s="508"/>
      <c r="E13" s="508"/>
      <c r="F13" s="508"/>
      <c r="G13" s="508"/>
      <c r="H13" s="508"/>
      <c r="I13" s="508"/>
      <c r="J13" s="508"/>
      <c r="K13" s="509"/>
      <c r="L13" s="189"/>
      <c r="M13" s="535" t="s">
        <v>138</v>
      </c>
      <c r="N13" s="536"/>
      <c r="O13" s="536"/>
      <c r="P13" s="536"/>
      <c r="Q13" s="537"/>
      <c r="R13" s="528">
        <v>86002</v>
      </c>
      <c r="S13" s="529"/>
      <c r="T13" s="529"/>
      <c r="U13" s="529"/>
      <c r="V13" s="530"/>
      <c r="W13" s="460" t="s">
        <v>139</v>
      </c>
      <c r="X13" s="461"/>
      <c r="Y13" s="461"/>
      <c r="Z13" s="461"/>
      <c r="AA13" s="461"/>
      <c r="AB13" s="451"/>
      <c r="AC13" s="495">
        <v>1635</v>
      </c>
      <c r="AD13" s="496"/>
      <c r="AE13" s="496"/>
      <c r="AF13" s="496"/>
      <c r="AG13" s="538"/>
      <c r="AH13" s="495">
        <v>1779</v>
      </c>
      <c r="AI13" s="496"/>
      <c r="AJ13" s="496"/>
      <c r="AK13" s="496"/>
      <c r="AL13" s="497"/>
      <c r="AM13" s="473" t="s">
        <v>140</v>
      </c>
      <c r="AN13" s="474"/>
      <c r="AO13" s="474"/>
      <c r="AP13" s="474"/>
      <c r="AQ13" s="474"/>
      <c r="AR13" s="474"/>
      <c r="AS13" s="474"/>
      <c r="AT13" s="475"/>
      <c r="AU13" s="476" t="s">
        <v>141</v>
      </c>
      <c r="AV13" s="477"/>
      <c r="AW13" s="477"/>
      <c r="AX13" s="477"/>
      <c r="AY13" s="478" t="s">
        <v>142</v>
      </c>
      <c r="AZ13" s="479"/>
      <c r="BA13" s="479"/>
      <c r="BB13" s="479"/>
      <c r="BC13" s="479"/>
      <c r="BD13" s="479"/>
      <c r="BE13" s="479"/>
      <c r="BF13" s="479"/>
      <c r="BG13" s="479"/>
      <c r="BH13" s="479"/>
      <c r="BI13" s="479"/>
      <c r="BJ13" s="479"/>
      <c r="BK13" s="479"/>
      <c r="BL13" s="479"/>
      <c r="BM13" s="480"/>
      <c r="BN13" s="444">
        <v>388455</v>
      </c>
      <c r="BO13" s="445"/>
      <c r="BP13" s="445"/>
      <c r="BQ13" s="445"/>
      <c r="BR13" s="445"/>
      <c r="BS13" s="445"/>
      <c r="BT13" s="445"/>
      <c r="BU13" s="446"/>
      <c r="BV13" s="444">
        <v>1411631</v>
      </c>
      <c r="BW13" s="445"/>
      <c r="BX13" s="445"/>
      <c r="BY13" s="445"/>
      <c r="BZ13" s="445"/>
      <c r="CA13" s="445"/>
      <c r="CB13" s="445"/>
      <c r="CC13" s="446"/>
      <c r="CD13" s="447" t="s">
        <v>143</v>
      </c>
      <c r="CE13" s="448"/>
      <c r="CF13" s="448"/>
      <c r="CG13" s="448"/>
      <c r="CH13" s="448"/>
      <c r="CI13" s="448"/>
      <c r="CJ13" s="448"/>
      <c r="CK13" s="448"/>
      <c r="CL13" s="448"/>
      <c r="CM13" s="448"/>
      <c r="CN13" s="448"/>
      <c r="CO13" s="448"/>
      <c r="CP13" s="448"/>
      <c r="CQ13" s="448"/>
      <c r="CR13" s="448"/>
      <c r="CS13" s="449"/>
      <c r="CT13" s="441">
        <v>12.9</v>
      </c>
      <c r="CU13" s="442"/>
      <c r="CV13" s="442"/>
      <c r="CW13" s="442"/>
      <c r="CX13" s="442"/>
      <c r="CY13" s="442"/>
      <c r="CZ13" s="442"/>
      <c r="DA13" s="443"/>
      <c r="DB13" s="441">
        <v>12.9</v>
      </c>
      <c r="DC13" s="442"/>
      <c r="DD13" s="442"/>
      <c r="DE13" s="442"/>
      <c r="DF13" s="442"/>
      <c r="DG13" s="442"/>
      <c r="DH13" s="442"/>
      <c r="DI13" s="443"/>
    </row>
    <row r="14" spans="1:119" ht="18.75" customHeight="1" thickBot="1" x14ac:dyDescent="0.25">
      <c r="A14" s="180"/>
      <c r="B14" s="507"/>
      <c r="C14" s="508"/>
      <c r="D14" s="508"/>
      <c r="E14" s="508"/>
      <c r="F14" s="508"/>
      <c r="G14" s="508"/>
      <c r="H14" s="508"/>
      <c r="I14" s="508"/>
      <c r="J14" s="508"/>
      <c r="K14" s="509"/>
      <c r="L14" s="525" t="s">
        <v>144</v>
      </c>
      <c r="M14" s="526"/>
      <c r="N14" s="526"/>
      <c r="O14" s="526"/>
      <c r="P14" s="526"/>
      <c r="Q14" s="527"/>
      <c r="R14" s="528">
        <v>87518</v>
      </c>
      <c r="S14" s="529"/>
      <c r="T14" s="529"/>
      <c r="U14" s="529"/>
      <c r="V14" s="530"/>
      <c r="W14" s="434"/>
      <c r="X14" s="435"/>
      <c r="Y14" s="435"/>
      <c r="Z14" s="435"/>
      <c r="AA14" s="435"/>
      <c r="AB14" s="424"/>
      <c r="AC14" s="531">
        <v>4.4000000000000004</v>
      </c>
      <c r="AD14" s="532"/>
      <c r="AE14" s="532"/>
      <c r="AF14" s="532"/>
      <c r="AG14" s="533"/>
      <c r="AH14" s="531">
        <v>4.4000000000000004</v>
      </c>
      <c r="AI14" s="532"/>
      <c r="AJ14" s="532"/>
      <c r="AK14" s="532"/>
      <c r="AL14" s="534"/>
      <c r="AM14" s="473"/>
      <c r="AN14" s="474"/>
      <c r="AO14" s="474"/>
      <c r="AP14" s="474"/>
      <c r="AQ14" s="474"/>
      <c r="AR14" s="474"/>
      <c r="AS14" s="474"/>
      <c r="AT14" s="475"/>
      <c r="AU14" s="476"/>
      <c r="AV14" s="477"/>
      <c r="AW14" s="477"/>
      <c r="AX14" s="477"/>
      <c r="AY14" s="478"/>
      <c r="AZ14" s="479"/>
      <c r="BA14" s="479"/>
      <c r="BB14" s="479"/>
      <c r="BC14" s="479"/>
      <c r="BD14" s="479"/>
      <c r="BE14" s="479"/>
      <c r="BF14" s="479"/>
      <c r="BG14" s="479"/>
      <c r="BH14" s="479"/>
      <c r="BI14" s="479"/>
      <c r="BJ14" s="479"/>
      <c r="BK14" s="479"/>
      <c r="BL14" s="479"/>
      <c r="BM14" s="480"/>
      <c r="BN14" s="444"/>
      <c r="BO14" s="445"/>
      <c r="BP14" s="445"/>
      <c r="BQ14" s="445"/>
      <c r="BR14" s="445"/>
      <c r="BS14" s="445"/>
      <c r="BT14" s="445"/>
      <c r="BU14" s="446"/>
      <c r="BV14" s="444"/>
      <c r="BW14" s="445"/>
      <c r="BX14" s="445"/>
      <c r="BY14" s="445"/>
      <c r="BZ14" s="445"/>
      <c r="CA14" s="445"/>
      <c r="CB14" s="445"/>
      <c r="CC14" s="446"/>
      <c r="CD14" s="539" t="s">
        <v>145</v>
      </c>
      <c r="CE14" s="540"/>
      <c r="CF14" s="540"/>
      <c r="CG14" s="540"/>
      <c r="CH14" s="540"/>
      <c r="CI14" s="540"/>
      <c r="CJ14" s="540"/>
      <c r="CK14" s="540"/>
      <c r="CL14" s="540"/>
      <c r="CM14" s="540"/>
      <c r="CN14" s="540"/>
      <c r="CO14" s="540"/>
      <c r="CP14" s="540"/>
      <c r="CQ14" s="540"/>
      <c r="CR14" s="540"/>
      <c r="CS14" s="541"/>
      <c r="CT14" s="542">
        <v>70.2</v>
      </c>
      <c r="CU14" s="543"/>
      <c r="CV14" s="543"/>
      <c r="CW14" s="543"/>
      <c r="CX14" s="543"/>
      <c r="CY14" s="543"/>
      <c r="CZ14" s="543"/>
      <c r="DA14" s="544"/>
      <c r="DB14" s="542">
        <v>75</v>
      </c>
      <c r="DC14" s="543"/>
      <c r="DD14" s="543"/>
      <c r="DE14" s="543"/>
      <c r="DF14" s="543"/>
      <c r="DG14" s="543"/>
      <c r="DH14" s="543"/>
      <c r="DI14" s="544"/>
    </row>
    <row r="15" spans="1:119" ht="18.75" customHeight="1" x14ac:dyDescent="0.2">
      <c r="A15" s="180"/>
      <c r="B15" s="507"/>
      <c r="C15" s="508"/>
      <c r="D15" s="508"/>
      <c r="E15" s="508"/>
      <c r="F15" s="508"/>
      <c r="G15" s="508"/>
      <c r="H15" s="508"/>
      <c r="I15" s="508"/>
      <c r="J15" s="508"/>
      <c r="K15" s="509"/>
      <c r="L15" s="189"/>
      <c r="M15" s="535" t="s">
        <v>138</v>
      </c>
      <c r="N15" s="536"/>
      <c r="O15" s="536"/>
      <c r="P15" s="536"/>
      <c r="Q15" s="537"/>
      <c r="R15" s="528">
        <v>86476</v>
      </c>
      <c r="S15" s="529"/>
      <c r="T15" s="529"/>
      <c r="U15" s="529"/>
      <c r="V15" s="530"/>
      <c r="W15" s="460" t="s">
        <v>146</v>
      </c>
      <c r="X15" s="461"/>
      <c r="Y15" s="461"/>
      <c r="Z15" s="461"/>
      <c r="AA15" s="461"/>
      <c r="AB15" s="451"/>
      <c r="AC15" s="495">
        <v>9469</v>
      </c>
      <c r="AD15" s="496"/>
      <c r="AE15" s="496"/>
      <c r="AF15" s="496"/>
      <c r="AG15" s="538"/>
      <c r="AH15" s="495">
        <v>10827</v>
      </c>
      <c r="AI15" s="496"/>
      <c r="AJ15" s="496"/>
      <c r="AK15" s="496"/>
      <c r="AL15" s="497"/>
      <c r="AM15" s="473"/>
      <c r="AN15" s="474"/>
      <c r="AO15" s="474"/>
      <c r="AP15" s="474"/>
      <c r="AQ15" s="474"/>
      <c r="AR15" s="474"/>
      <c r="AS15" s="474"/>
      <c r="AT15" s="475"/>
      <c r="AU15" s="476"/>
      <c r="AV15" s="477"/>
      <c r="AW15" s="477"/>
      <c r="AX15" s="477"/>
      <c r="AY15" s="404" t="s">
        <v>147</v>
      </c>
      <c r="AZ15" s="405"/>
      <c r="BA15" s="405"/>
      <c r="BB15" s="405"/>
      <c r="BC15" s="405"/>
      <c r="BD15" s="405"/>
      <c r="BE15" s="405"/>
      <c r="BF15" s="405"/>
      <c r="BG15" s="405"/>
      <c r="BH15" s="405"/>
      <c r="BI15" s="405"/>
      <c r="BJ15" s="405"/>
      <c r="BK15" s="405"/>
      <c r="BL15" s="405"/>
      <c r="BM15" s="406"/>
      <c r="BN15" s="407">
        <v>9709759</v>
      </c>
      <c r="BO15" s="408"/>
      <c r="BP15" s="408"/>
      <c r="BQ15" s="408"/>
      <c r="BR15" s="408"/>
      <c r="BS15" s="408"/>
      <c r="BT15" s="408"/>
      <c r="BU15" s="409"/>
      <c r="BV15" s="407">
        <v>9268168</v>
      </c>
      <c r="BW15" s="408"/>
      <c r="BX15" s="408"/>
      <c r="BY15" s="408"/>
      <c r="BZ15" s="408"/>
      <c r="CA15" s="408"/>
      <c r="CB15" s="408"/>
      <c r="CC15" s="409"/>
      <c r="CD15" s="545" t="s">
        <v>148</v>
      </c>
      <c r="CE15" s="546"/>
      <c r="CF15" s="546"/>
      <c r="CG15" s="546"/>
      <c r="CH15" s="546"/>
      <c r="CI15" s="546"/>
      <c r="CJ15" s="546"/>
      <c r="CK15" s="546"/>
      <c r="CL15" s="546"/>
      <c r="CM15" s="546"/>
      <c r="CN15" s="546"/>
      <c r="CO15" s="546"/>
      <c r="CP15" s="546"/>
      <c r="CQ15" s="546"/>
      <c r="CR15" s="546"/>
      <c r="CS15" s="547"/>
      <c r="CT15" s="190"/>
      <c r="CU15" s="191"/>
      <c r="CV15" s="191"/>
      <c r="CW15" s="191"/>
      <c r="CX15" s="191"/>
      <c r="CY15" s="191"/>
      <c r="CZ15" s="191"/>
      <c r="DA15" s="192"/>
      <c r="DB15" s="190"/>
      <c r="DC15" s="191"/>
      <c r="DD15" s="191"/>
      <c r="DE15" s="191"/>
      <c r="DF15" s="191"/>
      <c r="DG15" s="191"/>
      <c r="DH15" s="191"/>
      <c r="DI15" s="192"/>
    </row>
    <row r="16" spans="1:119" ht="18.75" customHeight="1" x14ac:dyDescent="0.2">
      <c r="A16" s="180"/>
      <c r="B16" s="507"/>
      <c r="C16" s="508"/>
      <c r="D16" s="508"/>
      <c r="E16" s="508"/>
      <c r="F16" s="508"/>
      <c r="G16" s="508"/>
      <c r="H16" s="508"/>
      <c r="I16" s="508"/>
      <c r="J16" s="508"/>
      <c r="K16" s="509"/>
      <c r="L16" s="525" t="s">
        <v>149</v>
      </c>
      <c r="M16" s="548"/>
      <c r="N16" s="548"/>
      <c r="O16" s="548"/>
      <c r="P16" s="548"/>
      <c r="Q16" s="549"/>
      <c r="R16" s="550" t="s">
        <v>150</v>
      </c>
      <c r="S16" s="551"/>
      <c r="T16" s="551"/>
      <c r="U16" s="551"/>
      <c r="V16" s="552"/>
      <c r="W16" s="434"/>
      <c r="X16" s="435"/>
      <c r="Y16" s="435"/>
      <c r="Z16" s="435"/>
      <c r="AA16" s="435"/>
      <c r="AB16" s="424"/>
      <c r="AC16" s="531">
        <v>25.4</v>
      </c>
      <c r="AD16" s="532"/>
      <c r="AE16" s="532"/>
      <c r="AF16" s="532"/>
      <c r="AG16" s="533"/>
      <c r="AH16" s="531">
        <v>26.7</v>
      </c>
      <c r="AI16" s="532"/>
      <c r="AJ16" s="532"/>
      <c r="AK16" s="532"/>
      <c r="AL16" s="534"/>
      <c r="AM16" s="473"/>
      <c r="AN16" s="474"/>
      <c r="AO16" s="474"/>
      <c r="AP16" s="474"/>
      <c r="AQ16" s="474"/>
      <c r="AR16" s="474"/>
      <c r="AS16" s="474"/>
      <c r="AT16" s="475"/>
      <c r="AU16" s="476"/>
      <c r="AV16" s="477"/>
      <c r="AW16" s="477"/>
      <c r="AX16" s="477"/>
      <c r="AY16" s="478" t="s">
        <v>151</v>
      </c>
      <c r="AZ16" s="479"/>
      <c r="BA16" s="479"/>
      <c r="BB16" s="479"/>
      <c r="BC16" s="479"/>
      <c r="BD16" s="479"/>
      <c r="BE16" s="479"/>
      <c r="BF16" s="479"/>
      <c r="BG16" s="479"/>
      <c r="BH16" s="479"/>
      <c r="BI16" s="479"/>
      <c r="BJ16" s="479"/>
      <c r="BK16" s="479"/>
      <c r="BL16" s="479"/>
      <c r="BM16" s="480"/>
      <c r="BN16" s="444">
        <v>16799455</v>
      </c>
      <c r="BO16" s="445"/>
      <c r="BP16" s="445"/>
      <c r="BQ16" s="445"/>
      <c r="BR16" s="445"/>
      <c r="BS16" s="445"/>
      <c r="BT16" s="445"/>
      <c r="BU16" s="446"/>
      <c r="BV16" s="444">
        <v>16357580</v>
      </c>
      <c r="BW16" s="445"/>
      <c r="BX16" s="445"/>
      <c r="BY16" s="445"/>
      <c r="BZ16" s="445"/>
      <c r="CA16" s="445"/>
      <c r="CB16" s="445"/>
      <c r="CC16" s="446"/>
      <c r="CD16" s="193"/>
      <c r="CE16" s="558"/>
      <c r="CF16" s="558"/>
      <c r="CG16" s="558"/>
      <c r="CH16" s="558"/>
      <c r="CI16" s="558"/>
      <c r="CJ16" s="558"/>
      <c r="CK16" s="558"/>
      <c r="CL16" s="558"/>
      <c r="CM16" s="558"/>
      <c r="CN16" s="558"/>
      <c r="CO16" s="558"/>
      <c r="CP16" s="558"/>
      <c r="CQ16" s="558"/>
      <c r="CR16" s="558"/>
      <c r="CS16" s="559"/>
      <c r="CT16" s="441"/>
      <c r="CU16" s="442"/>
      <c r="CV16" s="442"/>
      <c r="CW16" s="442"/>
      <c r="CX16" s="442"/>
      <c r="CY16" s="442"/>
      <c r="CZ16" s="442"/>
      <c r="DA16" s="443"/>
      <c r="DB16" s="441"/>
      <c r="DC16" s="442"/>
      <c r="DD16" s="442"/>
      <c r="DE16" s="442"/>
      <c r="DF16" s="442"/>
      <c r="DG16" s="442"/>
      <c r="DH16" s="442"/>
      <c r="DI16" s="443"/>
    </row>
    <row r="17" spans="1:113" ht="18.75" customHeight="1" thickBot="1" x14ac:dyDescent="0.25">
      <c r="A17" s="180"/>
      <c r="B17" s="510"/>
      <c r="C17" s="511"/>
      <c r="D17" s="511"/>
      <c r="E17" s="511"/>
      <c r="F17" s="511"/>
      <c r="G17" s="511"/>
      <c r="H17" s="511"/>
      <c r="I17" s="511"/>
      <c r="J17" s="511"/>
      <c r="K17" s="512"/>
      <c r="L17" s="194"/>
      <c r="M17" s="555" t="s">
        <v>152</v>
      </c>
      <c r="N17" s="556"/>
      <c r="O17" s="556"/>
      <c r="P17" s="556"/>
      <c r="Q17" s="557"/>
      <c r="R17" s="550" t="s">
        <v>153</v>
      </c>
      <c r="S17" s="551"/>
      <c r="T17" s="551"/>
      <c r="U17" s="551"/>
      <c r="V17" s="552"/>
      <c r="W17" s="460" t="s">
        <v>154</v>
      </c>
      <c r="X17" s="461"/>
      <c r="Y17" s="461"/>
      <c r="Z17" s="461"/>
      <c r="AA17" s="461"/>
      <c r="AB17" s="451"/>
      <c r="AC17" s="495">
        <v>26243</v>
      </c>
      <c r="AD17" s="496"/>
      <c r="AE17" s="496"/>
      <c r="AF17" s="496"/>
      <c r="AG17" s="538"/>
      <c r="AH17" s="495">
        <v>28002</v>
      </c>
      <c r="AI17" s="496"/>
      <c r="AJ17" s="496"/>
      <c r="AK17" s="496"/>
      <c r="AL17" s="497"/>
      <c r="AM17" s="473"/>
      <c r="AN17" s="474"/>
      <c r="AO17" s="474"/>
      <c r="AP17" s="474"/>
      <c r="AQ17" s="474"/>
      <c r="AR17" s="474"/>
      <c r="AS17" s="474"/>
      <c r="AT17" s="475"/>
      <c r="AU17" s="476"/>
      <c r="AV17" s="477"/>
      <c r="AW17" s="477"/>
      <c r="AX17" s="477"/>
      <c r="AY17" s="478" t="s">
        <v>155</v>
      </c>
      <c r="AZ17" s="479"/>
      <c r="BA17" s="479"/>
      <c r="BB17" s="479"/>
      <c r="BC17" s="479"/>
      <c r="BD17" s="479"/>
      <c r="BE17" s="479"/>
      <c r="BF17" s="479"/>
      <c r="BG17" s="479"/>
      <c r="BH17" s="479"/>
      <c r="BI17" s="479"/>
      <c r="BJ17" s="479"/>
      <c r="BK17" s="479"/>
      <c r="BL17" s="479"/>
      <c r="BM17" s="480"/>
      <c r="BN17" s="444">
        <v>12199638</v>
      </c>
      <c r="BO17" s="445"/>
      <c r="BP17" s="445"/>
      <c r="BQ17" s="445"/>
      <c r="BR17" s="445"/>
      <c r="BS17" s="445"/>
      <c r="BT17" s="445"/>
      <c r="BU17" s="446"/>
      <c r="BV17" s="444">
        <v>11640235</v>
      </c>
      <c r="BW17" s="445"/>
      <c r="BX17" s="445"/>
      <c r="BY17" s="445"/>
      <c r="BZ17" s="445"/>
      <c r="CA17" s="445"/>
      <c r="CB17" s="445"/>
      <c r="CC17" s="446"/>
      <c r="CD17" s="193"/>
      <c r="CE17" s="558"/>
      <c r="CF17" s="558"/>
      <c r="CG17" s="558"/>
      <c r="CH17" s="558"/>
      <c r="CI17" s="558"/>
      <c r="CJ17" s="558"/>
      <c r="CK17" s="558"/>
      <c r="CL17" s="558"/>
      <c r="CM17" s="558"/>
      <c r="CN17" s="558"/>
      <c r="CO17" s="558"/>
      <c r="CP17" s="558"/>
      <c r="CQ17" s="558"/>
      <c r="CR17" s="558"/>
      <c r="CS17" s="559"/>
      <c r="CT17" s="441"/>
      <c r="CU17" s="442"/>
      <c r="CV17" s="442"/>
      <c r="CW17" s="442"/>
      <c r="CX17" s="442"/>
      <c r="CY17" s="442"/>
      <c r="CZ17" s="442"/>
      <c r="DA17" s="443"/>
      <c r="DB17" s="441"/>
      <c r="DC17" s="442"/>
      <c r="DD17" s="442"/>
      <c r="DE17" s="442"/>
      <c r="DF17" s="442"/>
      <c r="DG17" s="442"/>
      <c r="DH17" s="442"/>
      <c r="DI17" s="443"/>
    </row>
    <row r="18" spans="1:113" ht="18.75" customHeight="1" thickBot="1" x14ac:dyDescent="0.25">
      <c r="A18" s="180"/>
      <c r="B18" s="566" t="s">
        <v>156</v>
      </c>
      <c r="C18" s="487"/>
      <c r="D18" s="487"/>
      <c r="E18" s="567"/>
      <c r="F18" s="567"/>
      <c r="G18" s="567"/>
      <c r="H18" s="567"/>
      <c r="I18" s="567"/>
      <c r="J18" s="567"/>
      <c r="K18" s="567"/>
      <c r="L18" s="568">
        <v>224.8</v>
      </c>
      <c r="M18" s="568"/>
      <c r="N18" s="568"/>
      <c r="O18" s="568"/>
      <c r="P18" s="568"/>
      <c r="Q18" s="568"/>
      <c r="R18" s="569"/>
      <c r="S18" s="569"/>
      <c r="T18" s="569"/>
      <c r="U18" s="569"/>
      <c r="V18" s="570"/>
      <c r="W18" s="462"/>
      <c r="X18" s="463"/>
      <c r="Y18" s="463"/>
      <c r="Z18" s="463"/>
      <c r="AA18" s="463"/>
      <c r="AB18" s="454"/>
      <c r="AC18" s="571">
        <v>70.3</v>
      </c>
      <c r="AD18" s="572"/>
      <c r="AE18" s="572"/>
      <c r="AF18" s="572"/>
      <c r="AG18" s="573"/>
      <c r="AH18" s="571">
        <v>69</v>
      </c>
      <c r="AI18" s="572"/>
      <c r="AJ18" s="572"/>
      <c r="AK18" s="572"/>
      <c r="AL18" s="574"/>
      <c r="AM18" s="473"/>
      <c r="AN18" s="474"/>
      <c r="AO18" s="474"/>
      <c r="AP18" s="474"/>
      <c r="AQ18" s="474"/>
      <c r="AR18" s="474"/>
      <c r="AS18" s="474"/>
      <c r="AT18" s="475"/>
      <c r="AU18" s="476"/>
      <c r="AV18" s="477"/>
      <c r="AW18" s="477"/>
      <c r="AX18" s="477"/>
      <c r="AY18" s="478" t="s">
        <v>157</v>
      </c>
      <c r="AZ18" s="479"/>
      <c r="BA18" s="479"/>
      <c r="BB18" s="479"/>
      <c r="BC18" s="479"/>
      <c r="BD18" s="479"/>
      <c r="BE18" s="479"/>
      <c r="BF18" s="479"/>
      <c r="BG18" s="479"/>
      <c r="BH18" s="479"/>
      <c r="BI18" s="479"/>
      <c r="BJ18" s="479"/>
      <c r="BK18" s="479"/>
      <c r="BL18" s="479"/>
      <c r="BM18" s="480"/>
      <c r="BN18" s="444">
        <v>19202584</v>
      </c>
      <c r="BO18" s="445"/>
      <c r="BP18" s="445"/>
      <c r="BQ18" s="445"/>
      <c r="BR18" s="445"/>
      <c r="BS18" s="445"/>
      <c r="BT18" s="445"/>
      <c r="BU18" s="446"/>
      <c r="BV18" s="444">
        <v>18892344</v>
      </c>
      <c r="BW18" s="445"/>
      <c r="BX18" s="445"/>
      <c r="BY18" s="445"/>
      <c r="BZ18" s="445"/>
      <c r="CA18" s="445"/>
      <c r="CB18" s="445"/>
      <c r="CC18" s="446"/>
      <c r="CD18" s="193"/>
      <c r="CE18" s="558"/>
      <c r="CF18" s="558"/>
      <c r="CG18" s="558"/>
      <c r="CH18" s="558"/>
      <c r="CI18" s="558"/>
      <c r="CJ18" s="558"/>
      <c r="CK18" s="558"/>
      <c r="CL18" s="558"/>
      <c r="CM18" s="558"/>
      <c r="CN18" s="558"/>
      <c r="CO18" s="558"/>
      <c r="CP18" s="558"/>
      <c r="CQ18" s="558"/>
      <c r="CR18" s="558"/>
      <c r="CS18" s="559"/>
      <c r="CT18" s="441"/>
      <c r="CU18" s="442"/>
      <c r="CV18" s="442"/>
      <c r="CW18" s="442"/>
      <c r="CX18" s="442"/>
      <c r="CY18" s="442"/>
      <c r="CZ18" s="442"/>
      <c r="DA18" s="443"/>
      <c r="DB18" s="441"/>
      <c r="DC18" s="442"/>
      <c r="DD18" s="442"/>
      <c r="DE18" s="442"/>
      <c r="DF18" s="442"/>
      <c r="DG18" s="442"/>
      <c r="DH18" s="442"/>
      <c r="DI18" s="443"/>
    </row>
    <row r="19" spans="1:113" ht="18.75" customHeight="1" thickBot="1" x14ac:dyDescent="0.25">
      <c r="A19" s="180"/>
      <c r="B19" s="566" t="s">
        <v>158</v>
      </c>
      <c r="C19" s="487"/>
      <c r="D19" s="487"/>
      <c r="E19" s="567"/>
      <c r="F19" s="567"/>
      <c r="G19" s="567"/>
      <c r="H19" s="567"/>
      <c r="I19" s="567"/>
      <c r="J19" s="567"/>
      <c r="K19" s="567"/>
      <c r="L19" s="575">
        <v>383</v>
      </c>
      <c r="M19" s="575"/>
      <c r="N19" s="575"/>
      <c r="O19" s="575"/>
      <c r="P19" s="575"/>
      <c r="Q19" s="575"/>
      <c r="R19" s="576"/>
      <c r="S19" s="576"/>
      <c r="T19" s="576"/>
      <c r="U19" s="576"/>
      <c r="V19" s="577"/>
      <c r="W19" s="401"/>
      <c r="X19" s="402"/>
      <c r="Y19" s="402"/>
      <c r="Z19" s="402"/>
      <c r="AA19" s="402"/>
      <c r="AB19" s="402"/>
      <c r="AC19" s="553"/>
      <c r="AD19" s="553"/>
      <c r="AE19" s="553"/>
      <c r="AF19" s="553"/>
      <c r="AG19" s="553"/>
      <c r="AH19" s="553"/>
      <c r="AI19" s="553"/>
      <c r="AJ19" s="553"/>
      <c r="AK19" s="553"/>
      <c r="AL19" s="554"/>
      <c r="AM19" s="473"/>
      <c r="AN19" s="474"/>
      <c r="AO19" s="474"/>
      <c r="AP19" s="474"/>
      <c r="AQ19" s="474"/>
      <c r="AR19" s="474"/>
      <c r="AS19" s="474"/>
      <c r="AT19" s="475"/>
      <c r="AU19" s="476"/>
      <c r="AV19" s="477"/>
      <c r="AW19" s="477"/>
      <c r="AX19" s="477"/>
      <c r="AY19" s="478" t="s">
        <v>159</v>
      </c>
      <c r="AZ19" s="479"/>
      <c r="BA19" s="479"/>
      <c r="BB19" s="479"/>
      <c r="BC19" s="479"/>
      <c r="BD19" s="479"/>
      <c r="BE19" s="479"/>
      <c r="BF19" s="479"/>
      <c r="BG19" s="479"/>
      <c r="BH19" s="479"/>
      <c r="BI19" s="479"/>
      <c r="BJ19" s="479"/>
      <c r="BK19" s="479"/>
      <c r="BL19" s="479"/>
      <c r="BM19" s="480"/>
      <c r="BN19" s="444">
        <v>24810590</v>
      </c>
      <c r="BO19" s="445"/>
      <c r="BP19" s="445"/>
      <c r="BQ19" s="445"/>
      <c r="BR19" s="445"/>
      <c r="BS19" s="445"/>
      <c r="BT19" s="445"/>
      <c r="BU19" s="446"/>
      <c r="BV19" s="444">
        <v>24631767</v>
      </c>
      <c r="BW19" s="445"/>
      <c r="BX19" s="445"/>
      <c r="BY19" s="445"/>
      <c r="BZ19" s="445"/>
      <c r="CA19" s="445"/>
      <c r="CB19" s="445"/>
      <c r="CC19" s="446"/>
      <c r="CD19" s="193"/>
      <c r="CE19" s="558"/>
      <c r="CF19" s="558"/>
      <c r="CG19" s="558"/>
      <c r="CH19" s="558"/>
      <c r="CI19" s="558"/>
      <c r="CJ19" s="558"/>
      <c r="CK19" s="558"/>
      <c r="CL19" s="558"/>
      <c r="CM19" s="558"/>
      <c r="CN19" s="558"/>
      <c r="CO19" s="558"/>
      <c r="CP19" s="558"/>
      <c r="CQ19" s="558"/>
      <c r="CR19" s="558"/>
      <c r="CS19" s="559"/>
      <c r="CT19" s="441"/>
      <c r="CU19" s="442"/>
      <c r="CV19" s="442"/>
      <c r="CW19" s="442"/>
      <c r="CX19" s="442"/>
      <c r="CY19" s="442"/>
      <c r="CZ19" s="442"/>
      <c r="DA19" s="443"/>
      <c r="DB19" s="441"/>
      <c r="DC19" s="442"/>
      <c r="DD19" s="442"/>
      <c r="DE19" s="442"/>
      <c r="DF19" s="442"/>
      <c r="DG19" s="442"/>
      <c r="DH19" s="442"/>
      <c r="DI19" s="443"/>
    </row>
    <row r="20" spans="1:113" ht="18.75" customHeight="1" thickBot="1" x14ac:dyDescent="0.25">
      <c r="A20" s="180"/>
      <c r="B20" s="566" t="s">
        <v>160</v>
      </c>
      <c r="C20" s="487"/>
      <c r="D20" s="487"/>
      <c r="E20" s="567"/>
      <c r="F20" s="567"/>
      <c r="G20" s="567"/>
      <c r="H20" s="567"/>
      <c r="I20" s="567"/>
      <c r="J20" s="567"/>
      <c r="K20" s="567"/>
      <c r="L20" s="575">
        <v>34431</v>
      </c>
      <c r="M20" s="575"/>
      <c r="N20" s="575"/>
      <c r="O20" s="575"/>
      <c r="P20" s="575"/>
      <c r="Q20" s="575"/>
      <c r="R20" s="576"/>
      <c r="S20" s="576"/>
      <c r="T20" s="576"/>
      <c r="U20" s="576"/>
      <c r="V20" s="577"/>
      <c r="W20" s="462"/>
      <c r="X20" s="463"/>
      <c r="Y20" s="463"/>
      <c r="Z20" s="463"/>
      <c r="AA20" s="463"/>
      <c r="AB20" s="463"/>
      <c r="AC20" s="578"/>
      <c r="AD20" s="578"/>
      <c r="AE20" s="578"/>
      <c r="AF20" s="578"/>
      <c r="AG20" s="578"/>
      <c r="AH20" s="578"/>
      <c r="AI20" s="578"/>
      <c r="AJ20" s="578"/>
      <c r="AK20" s="578"/>
      <c r="AL20" s="579"/>
      <c r="AM20" s="580"/>
      <c r="AN20" s="499"/>
      <c r="AO20" s="499"/>
      <c r="AP20" s="499"/>
      <c r="AQ20" s="499"/>
      <c r="AR20" s="499"/>
      <c r="AS20" s="499"/>
      <c r="AT20" s="500"/>
      <c r="AU20" s="581"/>
      <c r="AV20" s="582"/>
      <c r="AW20" s="582"/>
      <c r="AX20" s="583"/>
      <c r="AY20" s="478"/>
      <c r="AZ20" s="479"/>
      <c r="BA20" s="479"/>
      <c r="BB20" s="479"/>
      <c r="BC20" s="479"/>
      <c r="BD20" s="479"/>
      <c r="BE20" s="479"/>
      <c r="BF20" s="479"/>
      <c r="BG20" s="479"/>
      <c r="BH20" s="479"/>
      <c r="BI20" s="479"/>
      <c r="BJ20" s="479"/>
      <c r="BK20" s="479"/>
      <c r="BL20" s="479"/>
      <c r="BM20" s="480"/>
      <c r="BN20" s="444"/>
      <c r="BO20" s="445"/>
      <c r="BP20" s="445"/>
      <c r="BQ20" s="445"/>
      <c r="BR20" s="445"/>
      <c r="BS20" s="445"/>
      <c r="BT20" s="445"/>
      <c r="BU20" s="446"/>
      <c r="BV20" s="444"/>
      <c r="BW20" s="445"/>
      <c r="BX20" s="445"/>
      <c r="BY20" s="445"/>
      <c r="BZ20" s="445"/>
      <c r="CA20" s="445"/>
      <c r="CB20" s="445"/>
      <c r="CC20" s="446"/>
      <c r="CD20" s="193"/>
      <c r="CE20" s="558"/>
      <c r="CF20" s="558"/>
      <c r="CG20" s="558"/>
      <c r="CH20" s="558"/>
      <c r="CI20" s="558"/>
      <c r="CJ20" s="558"/>
      <c r="CK20" s="558"/>
      <c r="CL20" s="558"/>
      <c r="CM20" s="558"/>
      <c r="CN20" s="558"/>
      <c r="CO20" s="558"/>
      <c r="CP20" s="558"/>
      <c r="CQ20" s="558"/>
      <c r="CR20" s="558"/>
      <c r="CS20" s="559"/>
      <c r="CT20" s="441"/>
      <c r="CU20" s="442"/>
      <c r="CV20" s="442"/>
      <c r="CW20" s="442"/>
      <c r="CX20" s="442"/>
      <c r="CY20" s="442"/>
      <c r="CZ20" s="442"/>
      <c r="DA20" s="443"/>
      <c r="DB20" s="441"/>
      <c r="DC20" s="442"/>
      <c r="DD20" s="442"/>
      <c r="DE20" s="442"/>
      <c r="DF20" s="442"/>
      <c r="DG20" s="442"/>
      <c r="DH20" s="442"/>
      <c r="DI20" s="443"/>
    </row>
    <row r="21" spans="1:113" ht="18.75" customHeight="1" thickBot="1" x14ac:dyDescent="0.25">
      <c r="A21" s="180"/>
      <c r="B21" s="584" t="s">
        <v>161</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6"/>
      <c r="AY21" s="560"/>
      <c r="AZ21" s="561"/>
      <c r="BA21" s="561"/>
      <c r="BB21" s="561"/>
      <c r="BC21" s="561"/>
      <c r="BD21" s="561"/>
      <c r="BE21" s="561"/>
      <c r="BF21" s="561"/>
      <c r="BG21" s="561"/>
      <c r="BH21" s="561"/>
      <c r="BI21" s="561"/>
      <c r="BJ21" s="561"/>
      <c r="BK21" s="561"/>
      <c r="BL21" s="561"/>
      <c r="BM21" s="562"/>
      <c r="BN21" s="563"/>
      <c r="BO21" s="564"/>
      <c r="BP21" s="564"/>
      <c r="BQ21" s="564"/>
      <c r="BR21" s="564"/>
      <c r="BS21" s="564"/>
      <c r="BT21" s="564"/>
      <c r="BU21" s="565"/>
      <c r="BV21" s="563"/>
      <c r="BW21" s="564"/>
      <c r="BX21" s="564"/>
      <c r="BY21" s="564"/>
      <c r="BZ21" s="564"/>
      <c r="CA21" s="564"/>
      <c r="CB21" s="564"/>
      <c r="CC21" s="565"/>
      <c r="CD21" s="193"/>
      <c r="CE21" s="558"/>
      <c r="CF21" s="558"/>
      <c r="CG21" s="558"/>
      <c r="CH21" s="558"/>
      <c r="CI21" s="558"/>
      <c r="CJ21" s="558"/>
      <c r="CK21" s="558"/>
      <c r="CL21" s="558"/>
      <c r="CM21" s="558"/>
      <c r="CN21" s="558"/>
      <c r="CO21" s="558"/>
      <c r="CP21" s="558"/>
      <c r="CQ21" s="558"/>
      <c r="CR21" s="558"/>
      <c r="CS21" s="559"/>
      <c r="CT21" s="441"/>
      <c r="CU21" s="442"/>
      <c r="CV21" s="442"/>
      <c r="CW21" s="442"/>
      <c r="CX21" s="442"/>
      <c r="CY21" s="442"/>
      <c r="CZ21" s="442"/>
      <c r="DA21" s="443"/>
      <c r="DB21" s="441"/>
      <c r="DC21" s="442"/>
      <c r="DD21" s="442"/>
      <c r="DE21" s="442"/>
      <c r="DF21" s="442"/>
      <c r="DG21" s="442"/>
      <c r="DH21" s="442"/>
      <c r="DI21" s="443"/>
    </row>
    <row r="22" spans="1:113" ht="18.75" customHeight="1" x14ac:dyDescent="0.2">
      <c r="A22" s="180"/>
      <c r="B22" s="614" t="s">
        <v>162</v>
      </c>
      <c r="C22" s="588"/>
      <c r="D22" s="589"/>
      <c r="E22" s="456" t="s">
        <v>1</v>
      </c>
      <c r="F22" s="461"/>
      <c r="G22" s="461"/>
      <c r="H22" s="461"/>
      <c r="I22" s="461"/>
      <c r="J22" s="461"/>
      <c r="K22" s="451"/>
      <c r="L22" s="456" t="s">
        <v>163</v>
      </c>
      <c r="M22" s="461"/>
      <c r="N22" s="461"/>
      <c r="O22" s="461"/>
      <c r="P22" s="451"/>
      <c r="Q22" s="619" t="s">
        <v>164</v>
      </c>
      <c r="R22" s="620"/>
      <c r="S22" s="620"/>
      <c r="T22" s="620"/>
      <c r="U22" s="620"/>
      <c r="V22" s="621"/>
      <c r="W22" s="587" t="s">
        <v>165</v>
      </c>
      <c r="X22" s="588"/>
      <c r="Y22" s="589"/>
      <c r="Z22" s="456" t="s">
        <v>1</v>
      </c>
      <c r="AA22" s="461"/>
      <c r="AB22" s="461"/>
      <c r="AC22" s="461"/>
      <c r="AD22" s="461"/>
      <c r="AE22" s="461"/>
      <c r="AF22" s="461"/>
      <c r="AG22" s="451"/>
      <c r="AH22" s="625" t="s">
        <v>166</v>
      </c>
      <c r="AI22" s="461"/>
      <c r="AJ22" s="461"/>
      <c r="AK22" s="461"/>
      <c r="AL22" s="451"/>
      <c r="AM22" s="625" t="s">
        <v>167</v>
      </c>
      <c r="AN22" s="626"/>
      <c r="AO22" s="626"/>
      <c r="AP22" s="626"/>
      <c r="AQ22" s="626"/>
      <c r="AR22" s="627"/>
      <c r="AS22" s="619" t="s">
        <v>164</v>
      </c>
      <c r="AT22" s="620"/>
      <c r="AU22" s="620"/>
      <c r="AV22" s="620"/>
      <c r="AW22" s="620"/>
      <c r="AX22" s="631"/>
      <c r="AY22" s="404" t="s">
        <v>168</v>
      </c>
      <c r="AZ22" s="405"/>
      <c r="BA22" s="405"/>
      <c r="BB22" s="405"/>
      <c r="BC22" s="405"/>
      <c r="BD22" s="405"/>
      <c r="BE22" s="405"/>
      <c r="BF22" s="405"/>
      <c r="BG22" s="405"/>
      <c r="BH22" s="405"/>
      <c r="BI22" s="405"/>
      <c r="BJ22" s="405"/>
      <c r="BK22" s="405"/>
      <c r="BL22" s="405"/>
      <c r="BM22" s="406"/>
      <c r="BN22" s="407">
        <v>39057553</v>
      </c>
      <c r="BO22" s="408"/>
      <c r="BP22" s="408"/>
      <c r="BQ22" s="408"/>
      <c r="BR22" s="408"/>
      <c r="BS22" s="408"/>
      <c r="BT22" s="408"/>
      <c r="BU22" s="409"/>
      <c r="BV22" s="407">
        <v>40387940</v>
      </c>
      <c r="BW22" s="408"/>
      <c r="BX22" s="408"/>
      <c r="BY22" s="408"/>
      <c r="BZ22" s="408"/>
      <c r="CA22" s="408"/>
      <c r="CB22" s="408"/>
      <c r="CC22" s="409"/>
      <c r="CD22" s="193"/>
      <c r="CE22" s="558"/>
      <c r="CF22" s="558"/>
      <c r="CG22" s="558"/>
      <c r="CH22" s="558"/>
      <c r="CI22" s="558"/>
      <c r="CJ22" s="558"/>
      <c r="CK22" s="558"/>
      <c r="CL22" s="558"/>
      <c r="CM22" s="558"/>
      <c r="CN22" s="558"/>
      <c r="CO22" s="558"/>
      <c r="CP22" s="558"/>
      <c r="CQ22" s="558"/>
      <c r="CR22" s="558"/>
      <c r="CS22" s="559"/>
      <c r="CT22" s="441"/>
      <c r="CU22" s="442"/>
      <c r="CV22" s="442"/>
      <c r="CW22" s="442"/>
      <c r="CX22" s="442"/>
      <c r="CY22" s="442"/>
      <c r="CZ22" s="442"/>
      <c r="DA22" s="443"/>
      <c r="DB22" s="441"/>
      <c r="DC22" s="442"/>
      <c r="DD22" s="442"/>
      <c r="DE22" s="442"/>
      <c r="DF22" s="442"/>
      <c r="DG22" s="442"/>
      <c r="DH22" s="442"/>
      <c r="DI22" s="443"/>
    </row>
    <row r="23" spans="1:113" ht="18.75" customHeight="1" x14ac:dyDescent="0.2">
      <c r="A23" s="180"/>
      <c r="B23" s="615"/>
      <c r="C23" s="591"/>
      <c r="D23" s="592"/>
      <c r="E23" s="430"/>
      <c r="F23" s="435"/>
      <c r="G23" s="435"/>
      <c r="H23" s="435"/>
      <c r="I23" s="435"/>
      <c r="J23" s="435"/>
      <c r="K23" s="424"/>
      <c r="L23" s="430"/>
      <c r="M23" s="435"/>
      <c r="N23" s="435"/>
      <c r="O23" s="435"/>
      <c r="P23" s="424"/>
      <c r="Q23" s="622"/>
      <c r="R23" s="623"/>
      <c r="S23" s="623"/>
      <c r="T23" s="623"/>
      <c r="U23" s="623"/>
      <c r="V23" s="624"/>
      <c r="W23" s="590"/>
      <c r="X23" s="591"/>
      <c r="Y23" s="592"/>
      <c r="Z23" s="430"/>
      <c r="AA23" s="435"/>
      <c r="AB23" s="435"/>
      <c r="AC23" s="435"/>
      <c r="AD23" s="435"/>
      <c r="AE23" s="435"/>
      <c r="AF23" s="435"/>
      <c r="AG23" s="424"/>
      <c r="AH23" s="430"/>
      <c r="AI23" s="435"/>
      <c r="AJ23" s="435"/>
      <c r="AK23" s="435"/>
      <c r="AL23" s="424"/>
      <c r="AM23" s="628"/>
      <c r="AN23" s="629"/>
      <c r="AO23" s="629"/>
      <c r="AP23" s="629"/>
      <c r="AQ23" s="629"/>
      <c r="AR23" s="630"/>
      <c r="AS23" s="622"/>
      <c r="AT23" s="623"/>
      <c r="AU23" s="623"/>
      <c r="AV23" s="623"/>
      <c r="AW23" s="623"/>
      <c r="AX23" s="632"/>
      <c r="AY23" s="478" t="s">
        <v>169</v>
      </c>
      <c r="AZ23" s="479"/>
      <c r="BA23" s="479"/>
      <c r="BB23" s="479"/>
      <c r="BC23" s="479"/>
      <c r="BD23" s="479"/>
      <c r="BE23" s="479"/>
      <c r="BF23" s="479"/>
      <c r="BG23" s="479"/>
      <c r="BH23" s="479"/>
      <c r="BI23" s="479"/>
      <c r="BJ23" s="479"/>
      <c r="BK23" s="479"/>
      <c r="BL23" s="479"/>
      <c r="BM23" s="480"/>
      <c r="BN23" s="444">
        <v>24421380</v>
      </c>
      <c r="BO23" s="445"/>
      <c r="BP23" s="445"/>
      <c r="BQ23" s="445"/>
      <c r="BR23" s="445"/>
      <c r="BS23" s="445"/>
      <c r="BT23" s="445"/>
      <c r="BU23" s="446"/>
      <c r="BV23" s="444">
        <v>25543269</v>
      </c>
      <c r="BW23" s="445"/>
      <c r="BX23" s="445"/>
      <c r="BY23" s="445"/>
      <c r="BZ23" s="445"/>
      <c r="CA23" s="445"/>
      <c r="CB23" s="445"/>
      <c r="CC23" s="446"/>
      <c r="CD23" s="193"/>
      <c r="CE23" s="558"/>
      <c r="CF23" s="558"/>
      <c r="CG23" s="558"/>
      <c r="CH23" s="558"/>
      <c r="CI23" s="558"/>
      <c r="CJ23" s="558"/>
      <c r="CK23" s="558"/>
      <c r="CL23" s="558"/>
      <c r="CM23" s="558"/>
      <c r="CN23" s="558"/>
      <c r="CO23" s="558"/>
      <c r="CP23" s="558"/>
      <c r="CQ23" s="558"/>
      <c r="CR23" s="558"/>
      <c r="CS23" s="559"/>
      <c r="CT23" s="441"/>
      <c r="CU23" s="442"/>
      <c r="CV23" s="442"/>
      <c r="CW23" s="442"/>
      <c r="CX23" s="442"/>
      <c r="CY23" s="442"/>
      <c r="CZ23" s="442"/>
      <c r="DA23" s="443"/>
      <c r="DB23" s="441"/>
      <c r="DC23" s="442"/>
      <c r="DD23" s="442"/>
      <c r="DE23" s="442"/>
      <c r="DF23" s="442"/>
      <c r="DG23" s="442"/>
      <c r="DH23" s="442"/>
      <c r="DI23" s="443"/>
    </row>
    <row r="24" spans="1:113" ht="18.75" customHeight="1" thickBot="1" x14ac:dyDescent="0.25">
      <c r="A24" s="180"/>
      <c r="B24" s="615"/>
      <c r="C24" s="591"/>
      <c r="D24" s="592"/>
      <c r="E24" s="494" t="s">
        <v>170</v>
      </c>
      <c r="F24" s="474"/>
      <c r="G24" s="474"/>
      <c r="H24" s="474"/>
      <c r="I24" s="474"/>
      <c r="J24" s="474"/>
      <c r="K24" s="475"/>
      <c r="L24" s="495">
        <v>1</v>
      </c>
      <c r="M24" s="496"/>
      <c r="N24" s="496"/>
      <c r="O24" s="496"/>
      <c r="P24" s="538"/>
      <c r="Q24" s="495">
        <v>9850</v>
      </c>
      <c r="R24" s="496"/>
      <c r="S24" s="496"/>
      <c r="T24" s="496"/>
      <c r="U24" s="496"/>
      <c r="V24" s="538"/>
      <c r="W24" s="590"/>
      <c r="X24" s="591"/>
      <c r="Y24" s="592"/>
      <c r="Z24" s="494" t="s">
        <v>171</v>
      </c>
      <c r="AA24" s="474"/>
      <c r="AB24" s="474"/>
      <c r="AC24" s="474"/>
      <c r="AD24" s="474"/>
      <c r="AE24" s="474"/>
      <c r="AF24" s="474"/>
      <c r="AG24" s="475"/>
      <c r="AH24" s="495">
        <v>538</v>
      </c>
      <c r="AI24" s="496"/>
      <c r="AJ24" s="496"/>
      <c r="AK24" s="496"/>
      <c r="AL24" s="538"/>
      <c r="AM24" s="495">
        <v>1617228</v>
      </c>
      <c r="AN24" s="496"/>
      <c r="AO24" s="496"/>
      <c r="AP24" s="496"/>
      <c r="AQ24" s="496"/>
      <c r="AR24" s="538"/>
      <c r="AS24" s="495">
        <v>3006</v>
      </c>
      <c r="AT24" s="496"/>
      <c r="AU24" s="496"/>
      <c r="AV24" s="496"/>
      <c r="AW24" s="496"/>
      <c r="AX24" s="497"/>
      <c r="AY24" s="560" t="s">
        <v>172</v>
      </c>
      <c r="AZ24" s="561"/>
      <c r="BA24" s="561"/>
      <c r="BB24" s="561"/>
      <c r="BC24" s="561"/>
      <c r="BD24" s="561"/>
      <c r="BE24" s="561"/>
      <c r="BF24" s="561"/>
      <c r="BG24" s="561"/>
      <c r="BH24" s="561"/>
      <c r="BI24" s="561"/>
      <c r="BJ24" s="561"/>
      <c r="BK24" s="561"/>
      <c r="BL24" s="561"/>
      <c r="BM24" s="562"/>
      <c r="BN24" s="444">
        <v>25240903</v>
      </c>
      <c r="BO24" s="445"/>
      <c r="BP24" s="445"/>
      <c r="BQ24" s="445"/>
      <c r="BR24" s="445"/>
      <c r="BS24" s="445"/>
      <c r="BT24" s="445"/>
      <c r="BU24" s="446"/>
      <c r="BV24" s="444">
        <v>25602482</v>
      </c>
      <c r="BW24" s="445"/>
      <c r="BX24" s="445"/>
      <c r="BY24" s="445"/>
      <c r="BZ24" s="445"/>
      <c r="CA24" s="445"/>
      <c r="CB24" s="445"/>
      <c r="CC24" s="446"/>
      <c r="CD24" s="193"/>
      <c r="CE24" s="558"/>
      <c r="CF24" s="558"/>
      <c r="CG24" s="558"/>
      <c r="CH24" s="558"/>
      <c r="CI24" s="558"/>
      <c r="CJ24" s="558"/>
      <c r="CK24" s="558"/>
      <c r="CL24" s="558"/>
      <c r="CM24" s="558"/>
      <c r="CN24" s="558"/>
      <c r="CO24" s="558"/>
      <c r="CP24" s="558"/>
      <c r="CQ24" s="558"/>
      <c r="CR24" s="558"/>
      <c r="CS24" s="559"/>
      <c r="CT24" s="441"/>
      <c r="CU24" s="442"/>
      <c r="CV24" s="442"/>
      <c r="CW24" s="442"/>
      <c r="CX24" s="442"/>
      <c r="CY24" s="442"/>
      <c r="CZ24" s="442"/>
      <c r="DA24" s="443"/>
      <c r="DB24" s="441"/>
      <c r="DC24" s="442"/>
      <c r="DD24" s="442"/>
      <c r="DE24" s="442"/>
      <c r="DF24" s="442"/>
      <c r="DG24" s="442"/>
      <c r="DH24" s="442"/>
      <c r="DI24" s="443"/>
    </row>
    <row r="25" spans="1:113" ht="18.75" customHeight="1" x14ac:dyDescent="0.2">
      <c r="A25" s="180"/>
      <c r="B25" s="615"/>
      <c r="C25" s="591"/>
      <c r="D25" s="592"/>
      <c r="E25" s="494" t="s">
        <v>173</v>
      </c>
      <c r="F25" s="474"/>
      <c r="G25" s="474"/>
      <c r="H25" s="474"/>
      <c r="I25" s="474"/>
      <c r="J25" s="474"/>
      <c r="K25" s="475"/>
      <c r="L25" s="495">
        <v>2</v>
      </c>
      <c r="M25" s="496"/>
      <c r="N25" s="496"/>
      <c r="O25" s="496"/>
      <c r="P25" s="538"/>
      <c r="Q25" s="495">
        <v>7870</v>
      </c>
      <c r="R25" s="496"/>
      <c r="S25" s="496"/>
      <c r="T25" s="496"/>
      <c r="U25" s="496"/>
      <c r="V25" s="538"/>
      <c r="W25" s="590"/>
      <c r="X25" s="591"/>
      <c r="Y25" s="592"/>
      <c r="Z25" s="494" t="s">
        <v>174</v>
      </c>
      <c r="AA25" s="474"/>
      <c r="AB25" s="474"/>
      <c r="AC25" s="474"/>
      <c r="AD25" s="474"/>
      <c r="AE25" s="474"/>
      <c r="AF25" s="474"/>
      <c r="AG25" s="475"/>
      <c r="AH25" s="495" t="s">
        <v>129</v>
      </c>
      <c r="AI25" s="496"/>
      <c r="AJ25" s="496"/>
      <c r="AK25" s="496"/>
      <c r="AL25" s="538"/>
      <c r="AM25" s="495" t="s">
        <v>130</v>
      </c>
      <c r="AN25" s="496"/>
      <c r="AO25" s="496"/>
      <c r="AP25" s="496"/>
      <c r="AQ25" s="496"/>
      <c r="AR25" s="538"/>
      <c r="AS25" s="495" t="s">
        <v>130</v>
      </c>
      <c r="AT25" s="496"/>
      <c r="AU25" s="496"/>
      <c r="AV25" s="496"/>
      <c r="AW25" s="496"/>
      <c r="AX25" s="497"/>
      <c r="AY25" s="404" t="s">
        <v>175</v>
      </c>
      <c r="AZ25" s="405"/>
      <c r="BA25" s="405"/>
      <c r="BB25" s="405"/>
      <c r="BC25" s="405"/>
      <c r="BD25" s="405"/>
      <c r="BE25" s="405"/>
      <c r="BF25" s="405"/>
      <c r="BG25" s="405"/>
      <c r="BH25" s="405"/>
      <c r="BI25" s="405"/>
      <c r="BJ25" s="405"/>
      <c r="BK25" s="405"/>
      <c r="BL25" s="405"/>
      <c r="BM25" s="406"/>
      <c r="BN25" s="407">
        <v>3619129</v>
      </c>
      <c r="BO25" s="408"/>
      <c r="BP25" s="408"/>
      <c r="BQ25" s="408"/>
      <c r="BR25" s="408"/>
      <c r="BS25" s="408"/>
      <c r="BT25" s="408"/>
      <c r="BU25" s="409"/>
      <c r="BV25" s="407">
        <v>3478527</v>
      </c>
      <c r="BW25" s="408"/>
      <c r="BX25" s="408"/>
      <c r="BY25" s="408"/>
      <c r="BZ25" s="408"/>
      <c r="CA25" s="408"/>
      <c r="CB25" s="408"/>
      <c r="CC25" s="409"/>
      <c r="CD25" s="193"/>
      <c r="CE25" s="558"/>
      <c r="CF25" s="558"/>
      <c r="CG25" s="558"/>
      <c r="CH25" s="558"/>
      <c r="CI25" s="558"/>
      <c r="CJ25" s="558"/>
      <c r="CK25" s="558"/>
      <c r="CL25" s="558"/>
      <c r="CM25" s="558"/>
      <c r="CN25" s="558"/>
      <c r="CO25" s="558"/>
      <c r="CP25" s="558"/>
      <c r="CQ25" s="558"/>
      <c r="CR25" s="558"/>
      <c r="CS25" s="559"/>
      <c r="CT25" s="441"/>
      <c r="CU25" s="442"/>
      <c r="CV25" s="442"/>
      <c r="CW25" s="442"/>
      <c r="CX25" s="442"/>
      <c r="CY25" s="442"/>
      <c r="CZ25" s="442"/>
      <c r="DA25" s="443"/>
      <c r="DB25" s="441"/>
      <c r="DC25" s="442"/>
      <c r="DD25" s="442"/>
      <c r="DE25" s="442"/>
      <c r="DF25" s="442"/>
      <c r="DG25" s="442"/>
      <c r="DH25" s="442"/>
      <c r="DI25" s="443"/>
    </row>
    <row r="26" spans="1:113" ht="18.75" customHeight="1" x14ac:dyDescent="0.2">
      <c r="A26" s="180"/>
      <c r="B26" s="615"/>
      <c r="C26" s="591"/>
      <c r="D26" s="592"/>
      <c r="E26" s="494" t="s">
        <v>176</v>
      </c>
      <c r="F26" s="474"/>
      <c r="G26" s="474"/>
      <c r="H26" s="474"/>
      <c r="I26" s="474"/>
      <c r="J26" s="474"/>
      <c r="K26" s="475"/>
      <c r="L26" s="495">
        <v>1</v>
      </c>
      <c r="M26" s="496"/>
      <c r="N26" s="496"/>
      <c r="O26" s="496"/>
      <c r="P26" s="538"/>
      <c r="Q26" s="495">
        <v>6940</v>
      </c>
      <c r="R26" s="496"/>
      <c r="S26" s="496"/>
      <c r="T26" s="496"/>
      <c r="U26" s="496"/>
      <c r="V26" s="538"/>
      <c r="W26" s="590"/>
      <c r="X26" s="591"/>
      <c r="Y26" s="592"/>
      <c r="Z26" s="494" t="s">
        <v>177</v>
      </c>
      <c r="AA26" s="596"/>
      <c r="AB26" s="596"/>
      <c r="AC26" s="596"/>
      <c r="AD26" s="596"/>
      <c r="AE26" s="596"/>
      <c r="AF26" s="596"/>
      <c r="AG26" s="597"/>
      <c r="AH26" s="495">
        <v>1</v>
      </c>
      <c r="AI26" s="496"/>
      <c r="AJ26" s="496"/>
      <c r="AK26" s="496"/>
      <c r="AL26" s="538"/>
      <c r="AM26" s="495" t="s">
        <v>178</v>
      </c>
      <c r="AN26" s="496"/>
      <c r="AO26" s="496"/>
      <c r="AP26" s="496"/>
      <c r="AQ26" s="496"/>
      <c r="AR26" s="538"/>
      <c r="AS26" s="495" t="s">
        <v>179</v>
      </c>
      <c r="AT26" s="496"/>
      <c r="AU26" s="496"/>
      <c r="AV26" s="496"/>
      <c r="AW26" s="496"/>
      <c r="AX26" s="497"/>
      <c r="AY26" s="447" t="s">
        <v>180</v>
      </c>
      <c r="AZ26" s="448"/>
      <c r="BA26" s="448"/>
      <c r="BB26" s="448"/>
      <c r="BC26" s="448"/>
      <c r="BD26" s="448"/>
      <c r="BE26" s="448"/>
      <c r="BF26" s="448"/>
      <c r="BG26" s="448"/>
      <c r="BH26" s="448"/>
      <c r="BI26" s="448"/>
      <c r="BJ26" s="448"/>
      <c r="BK26" s="448"/>
      <c r="BL26" s="448"/>
      <c r="BM26" s="449"/>
      <c r="BN26" s="444" t="s">
        <v>181</v>
      </c>
      <c r="BO26" s="445"/>
      <c r="BP26" s="445"/>
      <c r="BQ26" s="445"/>
      <c r="BR26" s="445"/>
      <c r="BS26" s="445"/>
      <c r="BT26" s="445"/>
      <c r="BU26" s="446"/>
      <c r="BV26" s="444" t="s">
        <v>130</v>
      </c>
      <c r="BW26" s="445"/>
      <c r="BX26" s="445"/>
      <c r="BY26" s="445"/>
      <c r="BZ26" s="445"/>
      <c r="CA26" s="445"/>
      <c r="CB26" s="445"/>
      <c r="CC26" s="446"/>
      <c r="CD26" s="193"/>
      <c r="CE26" s="558"/>
      <c r="CF26" s="558"/>
      <c r="CG26" s="558"/>
      <c r="CH26" s="558"/>
      <c r="CI26" s="558"/>
      <c r="CJ26" s="558"/>
      <c r="CK26" s="558"/>
      <c r="CL26" s="558"/>
      <c r="CM26" s="558"/>
      <c r="CN26" s="558"/>
      <c r="CO26" s="558"/>
      <c r="CP26" s="558"/>
      <c r="CQ26" s="558"/>
      <c r="CR26" s="558"/>
      <c r="CS26" s="559"/>
      <c r="CT26" s="441"/>
      <c r="CU26" s="442"/>
      <c r="CV26" s="442"/>
      <c r="CW26" s="442"/>
      <c r="CX26" s="442"/>
      <c r="CY26" s="442"/>
      <c r="CZ26" s="442"/>
      <c r="DA26" s="443"/>
      <c r="DB26" s="441"/>
      <c r="DC26" s="442"/>
      <c r="DD26" s="442"/>
      <c r="DE26" s="442"/>
      <c r="DF26" s="442"/>
      <c r="DG26" s="442"/>
      <c r="DH26" s="442"/>
      <c r="DI26" s="443"/>
    </row>
    <row r="27" spans="1:113" ht="18.75" customHeight="1" thickBot="1" x14ac:dyDescent="0.25">
      <c r="A27" s="180"/>
      <c r="B27" s="615"/>
      <c r="C27" s="591"/>
      <c r="D27" s="592"/>
      <c r="E27" s="494" t="s">
        <v>182</v>
      </c>
      <c r="F27" s="474"/>
      <c r="G27" s="474"/>
      <c r="H27" s="474"/>
      <c r="I27" s="474"/>
      <c r="J27" s="474"/>
      <c r="K27" s="475"/>
      <c r="L27" s="495">
        <v>1</v>
      </c>
      <c r="M27" s="496"/>
      <c r="N27" s="496"/>
      <c r="O27" s="496"/>
      <c r="P27" s="538"/>
      <c r="Q27" s="495">
        <v>5600</v>
      </c>
      <c r="R27" s="496"/>
      <c r="S27" s="496"/>
      <c r="T27" s="496"/>
      <c r="U27" s="496"/>
      <c r="V27" s="538"/>
      <c r="W27" s="590"/>
      <c r="X27" s="591"/>
      <c r="Y27" s="592"/>
      <c r="Z27" s="494" t="s">
        <v>183</v>
      </c>
      <c r="AA27" s="474"/>
      <c r="AB27" s="474"/>
      <c r="AC27" s="474"/>
      <c r="AD27" s="474"/>
      <c r="AE27" s="474"/>
      <c r="AF27" s="474"/>
      <c r="AG27" s="475"/>
      <c r="AH27" s="495">
        <v>12</v>
      </c>
      <c r="AI27" s="496"/>
      <c r="AJ27" s="496"/>
      <c r="AK27" s="496"/>
      <c r="AL27" s="538"/>
      <c r="AM27" s="495">
        <v>41368</v>
      </c>
      <c r="AN27" s="496"/>
      <c r="AO27" s="496"/>
      <c r="AP27" s="496"/>
      <c r="AQ27" s="496"/>
      <c r="AR27" s="538"/>
      <c r="AS27" s="495">
        <v>3447</v>
      </c>
      <c r="AT27" s="496"/>
      <c r="AU27" s="496"/>
      <c r="AV27" s="496"/>
      <c r="AW27" s="496"/>
      <c r="AX27" s="497"/>
      <c r="AY27" s="539" t="s">
        <v>184</v>
      </c>
      <c r="AZ27" s="540"/>
      <c r="BA27" s="540"/>
      <c r="BB27" s="540"/>
      <c r="BC27" s="540"/>
      <c r="BD27" s="540"/>
      <c r="BE27" s="540"/>
      <c r="BF27" s="540"/>
      <c r="BG27" s="540"/>
      <c r="BH27" s="540"/>
      <c r="BI27" s="540"/>
      <c r="BJ27" s="540"/>
      <c r="BK27" s="540"/>
      <c r="BL27" s="540"/>
      <c r="BM27" s="541"/>
      <c r="BN27" s="563">
        <v>760000</v>
      </c>
      <c r="BO27" s="564"/>
      <c r="BP27" s="564"/>
      <c r="BQ27" s="564"/>
      <c r="BR27" s="564"/>
      <c r="BS27" s="564"/>
      <c r="BT27" s="564"/>
      <c r="BU27" s="565"/>
      <c r="BV27" s="563">
        <v>760000</v>
      </c>
      <c r="BW27" s="564"/>
      <c r="BX27" s="564"/>
      <c r="BY27" s="564"/>
      <c r="BZ27" s="564"/>
      <c r="CA27" s="564"/>
      <c r="CB27" s="564"/>
      <c r="CC27" s="565"/>
      <c r="CD27" s="195"/>
      <c r="CE27" s="558"/>
      <c r="CF27" s="558"/>
      <c r="CG27" s="558"/>
      <c r="CH27" s="558"/>
      <c r="CI27" s="558"/>
      <c r="CJ27" s="558"/>
      <c r="CK27" s="558"/>
      <c r="CL27" s="558"/>
      <c r="CM27" s="558"/>
      <c r="CN27" s="558"/>
      <c r="CO27" s="558"/>
      <c r="CP27" s="558"/>
      <c r="CQ27" s="558"/>
      <c r="CR27" s="558"/>
      <c r="CS27" s="559"/>
      <c r="CT27" s="441"/>
      <c r="CU27" s="442"/>
      <c r="CV27" s="442"/>
      <c r="CW27" s="442"/>
      <c r="CX27" s="442"/>
      <c r="CY27" s="442"/>
      <c r="CZ27" s="442"/>
      <c r="DA27" s="443"/>
      <c r="DB27" s="441"/>
      <c r="DC27" s="442"/>
      <c r="DD27" s="442"/>
      <c r="DE27" s="442"/>
      <c r="DF27" s="442"/>
      <c r="DG27" s="442"/>
      <c r="DH27" s="442"/>
      <c r="DI27" s="443"/>
    </row>
    <row r="28" spans="1:113" ht="18.75" customHeight="1" x14ac:dyDescent="0.2">
      <c r="A28" s="180"/>
      <c r="B28" s="615"/>
      <c r="C28" s="591"/>
      <c r="D28" s="592"/>
      <c r="E28" s="494" t="s">
        <v>185</v>
      </c>
      <c r="F28" s="474"/>
      <c r="G28" s="474"/>
      <c r="H28" s="474"/>
      <c r="I28" s="474"/>
      <c r="J28" s="474"/>
      <c r="K28" s="475"/>
      <c r="L28" s="495">
        <v>1</v>
      </c>
      <c r="M28" s="496"/>
      <c r="N28" s="496"/>
      <c r="O28" s="496"/>
      <c r="P28" s="538"/>
      <c r="Q28" s="495">
        <v>4900</v>
      </c>
      <c r="R28" s="496"/>
      <c r="S28" s="496"/>
      <c r="T28" s="496"/>
      <c r="U28" s="496"/>
      <c r="V28" s="538"/>
      <c r="W28" s="590"/>
      <c r="X28" s="591"/>
      <c r="Y28" s="592"/>
      <c r="Z28" s="494" t="s">
        <v>186</v>
      </c>
      <c r="AA28" s="474"/>
      <c r="AB28" s="474"/>
      <c r="AC28" s="474"/>
      <c r="AD28" s="474"/>
      <c r="AE28" s="474"/>
      <c r="AF28" s="474"/>
      <c r="AG28" s="475"/>
      <c r="AH28" s="495" t="s">
        <v>181</v>
      </c>
      <c r="AI28" s="496"/>
      <c r="AJ28" s="496"/>
      <c r="AK28" s="496"/>
      <c r="AL28" s="538"/>
      <c r="AM28" s="495" t="s">
        <v>129</v>
      </c>
      <c r="AN28" s="496"/>
      <c r="AO28" s="496"/>
      <c r="AP28" s="496"/>
      <c r="AQ28" s="496"/>
      <c r="AR28" s="538"/>
      <c r="AS28" s="495" t="s">
        <v>181</v>
      </c>
      <c r="AT28" s="496"/>
      <c r="AU28" s="496"/>
      <c r="AV28" s="496"/>
      <c r="AW28" s="496"/>
      <c r="AX28" s="497"/>
      <c r="AY28" s="598" t="s">
        <v>187</v>
      </c>
      <c r="AZ28" s="599"/>
      <c r="BA28" s="599"/>
      <c r="BB28" s="600"/>
      <c r="BC28" s="404" t="s">
        <v>49</v>
      </c>
      <c r="BD28" s="405"/>
      <c r="BE28" s="405"/>
      <c r="BF28" s="405"/>
      <c r="BG28" s="405"/>
      <c r="BH28" s="405"/>
      <c r="BI28" s="405"/>
      <c r="BJ28" s="405"/>
      <c r="BK28" s="405"/>
      <c r="BL28" s="405"/>
      <c r="BM28" s="406"/>
      <c r="BN28" s="407">
        <v>2610465</v>
      </c>
      <c r="BO28" s="408"/>
      <c r="BP28" s="408"/>
      <c r="BQ28" s="408"/>
      <c r="BR28" s="408"/>
      <c r="BS28" s="408"/>
      <c r="BT28" s="408"/>
      <c r="BU28" s="409"/>
      <c r="BV28" s="407">
        <v>1689941</v>
      </c>
      <c r="BW28" s="408"/>
      <c r="BX28" s="408"/>
      <c r="BY28" s="408"/>
      <c r="BZ28" s="408"/>
      <c r="CA28" s="408"/>
      <c r="CB28" s="408"/>
      <c r="CC28" s="409"/>
      <c r="CD28" s="193"/>
      <c r="CE28" s="558"/>
      <c r="CF28" s="558"/>
      <c r="CG28" s="558"/>
      <c r="CH28" s="558"/>
      <c r="CI28" s="558"/>
      <c r="CJ28" s="558"/>
      <c r="CK28" s="558"/>
      <c r="CL28" s="558"/>
      <c r="CM28" s="558"/>
      <c r="CN28" s="558"/>
      <c r="CO28" s="558"/>
      <c r="CP28" s="558"/>
      <c r="CQ28" s="558"/>
      <c r="CR28" s="558"/>
      <c r="CS28" s="559"/>
      <c r="CT28" s="441"/>
      <c r="CU28" s="442"/>
      <c r="CV28" s="442"/>
      <c r="CW28" s="442"/>
      <c r="CX28" s="442"/>
      <c r="CY28" s="442"/>
      <c r="CZ28" s="442"/>
      <c r="DA28" s="443"/>
      <c r="DB28" s="441"/>
      <c r="DC28" s="442"/>
      <c r="DD28" s="442"/>
      <c r="DE28" s="442"/>
      <c r="DF28" s="442"/>
      <c r="DG28" s="442"/>
      <c r="DH28" s="442"/>
      <c r="DI28" s="443"/>
    </row>
    <row r="29" spans="1:113" ht="18.75" customHeight="1" x14ac:dyDescent="0.2">
      <c r="A29" s="180"/>
      <c r="B29" s="615"/>
      <c r="C29" s="591"/>
      <c r="D29" s="592"/>
      <c r="E29" s="494" t="s">
        <v>188</v>
      </c>
      <c r="F29" s="474"/>
      <c r="G29" s="474"/>
      <c r="H29" s="474"/>
      <c r="I29" s="474"/>
      <c r="J29" s="474"/>
      <c r="K29" s="475"/>
      <c r="L29" s="495">
        <v>22</v>
      </c>
      <c r="M29" s="496"/>
      <c r="N29" s="496"/>
      <c r="O29" s="496"/>
      <c r="P29" s="538"/>
      <c r="Q29" s="495">
        <v>4400</v>
      </c>
      <c r="R29" s="496"/>
      <c r="S29" s="496"/>
      <c r="T29" s="496"/>
      <c r="U29" s="496"/>
      <c r="V29" s="538"/>
      <c r="W29" s="593"/>
      <c r="X29" s="594"/>
      <c r="Y29" s="595"/>
      <c r="Z29" s="494" t="s">
        <v>189</v>
      </c>
      <c r="AA29" s="474"/>
      <c r="AB29" s="474"/>
      <c r="AC29" s="474"/>
      <c r="AD29" s="474"/>
      <c r="AE29" s="474"/>
      <c r="AF29" s="474"/>
      <c r="AG29" s="475"/>
      <c r="AH29" s="495">
        <v>550</v>
      </c>
      <c r="AI29" s="496"/>
      <c r="AJ29" s="496"/>
      <c r="AK29" s="496"/>
      <c r="AL29" s="538"/>
      <c r="AM29" s="495">
        <v>1658596</v>
      </c>
      <c r="AN29" s="496"/>
      <c r="AO29" s="496"/>
      <c r="AP29" s="496"/>
      <c r="AQ29" s="496"/>
      <c r="AR29" s="538"/>
      <c r="AS29" s="495">
        <v>3016</v>
      </c>
      <c r="AT29" s="496"/>
      <c r="AU29" s="496"/>
      <c r="AV29" s="496"/>
      <c r="AW29" s="496"/>
      <c r="AX29" s="497"/>
      <c r="AY29" s="601"/>
      <c r="AZ29" s="602"/>
      <c r="BA29" s="602"/>
      <c r="BB29" s="603"/>
      <c r="BC29" s="478" t="s">
        <v>190</v>
      </c>
      <c r="BD29" s="479"/>
      <c r="BE29" s="479"/>
      <c r="BF29" s="479"/>
      <c r="BG29" s="479"/>
      <c r="BH29" s="479"/>
      <c r="BI29" s="479"/>
      <c r="BJ29" s="479"/>
      <c r="BK29" s="479"/>
      <c r="BL29" s="479"/>
      <c r="BM29" s="480"/>
      <c r="BN29" s="444">
        <v>348230</v>
      </c>
      <c r="BO29" s="445"/>
      <c r="BP29" s="445"/>
      <c r="BQ29" s="445"/>
      <c r="BR29" s="445"/>
      <c r="BS29" s="445"/>
      <c r="BT29" s="445"/>
      <c r="BU29" s="446"/>
      <c r="BV29" s="444">
        <v>348824</v>
      </c>
      <c r="BW29" s="445"/>
      <c r="BX29" s="445"/>
      <c r="BY29" s="445"/>
      <c r="BZ29" s="445"/>
      <c r="CA29" s="445"/>
      <c r="CB29" s="445"/>
      <c r="CC29" s="446"/>
      <c r="CD29" s="195"/>
      <c r="CE29" s="558"/>
      <c r="CF29" s="558"/>
      <c r="CG29" s="558"/>
      <c r="CH29" s="558"/>
      <c r="CI29" s="558"/>
      <c r="CJ29" s="558"/>
      <c r="CK29" s="558"/>
      <c r="CL29" s="558"/>
      <c r="CM29" s="558"/>
      <c r="CN29" s="558"/>
      <c r="CO29" s="558"/>
      <c r="CP29" s="558"/>
      <c r="CQ29" s="558"/>
      <c r="CR29" s="558"/>
      <c r="CS29" s="559"/>
      <c r="CT29" s="441"/>
      <c r="CU29" s="442"/>
      <c r="CV29" s="442"/>
      <c r="CW29" s="442"/>
      <c r="CX29" s="442"/>
      <c r="CY29" s="442"/>
      <c r="CZ29" s="442"/>
      <c r="DA29" s="443"/>
      <c r="DB29" s="441"/>
      <c r="DC29" s="442"/>
      <c r="DD29" s="442"/>
      <c r="DE29" s="442"/>
      <c r="DF29" s="442"/>
      <c r="DG29" s="442"/>
      <c r="DH29" s="442"/>
      <c r="DI29" s="443"/>
    </row>
    <row r="30" spans="1:113" ht="18.75" customHeight="1" thickBot="1" x14ac:dyDescent="0.25">
      <c r="A30" s="180"/>
      <c r="B30" s="616"/>
      <c r="C30" s="617"/>
      <c r="D30" s="618"/>
      <c r="E30" s="498"/>
      <c r="F30" s="499"/>
      <c r="G30" s="499"/>
      <c r="H30" s="499"/>
      <c r="I30" s="499"/>
      <c r="J30" s="499"/>
      <c r="K30" s="500"/>
      <c r="L30" s="608"/>
      <c r="M30" s="609"/>
      <c r="N30" s="609"/>
      <c r="O30" s="609"/>
      <c r="P30" s="610"/>
      <c r="Q30" s="608"/>
      <c r="R30" s="609"/>
      <c r="S30" s="609"/>
      <c r="T30" s="609"/>
      <c r="U30" s="609"/>
      <c r="V30" s="610"/>
      <c r="W30" s="611" t="s">
        <v>191</v>
      </c>
      <c r="X30" s="612"/>
      <c r="Y30" s="612"/>
      <c r="Z30" s="612"/>
      <c r="AA30" s="612"/>
      <c r="AB30" s="612"/>
      <c r="AC30" s="612"/>
      <c r="AD30" s="612"/>
      <c r="AE30" s="612"/>
      <c r="AF30" s="612"/>
      <c r="AG30" s="613"/>
      <c r="AH30" s="571">
        <v>99.4</v>
      </c>
      <c r="AI30" s="572"/>
      <c r="AJ30" s="572"/>
      <c r="AK30" s="572"/>
      <c r="AL30" s="572"/>
      <c r="AM30" s="572"/>
      <c r="AN30" s="572"/>
      <c r="AO30" s="572"/>
      <c r="AP30" s="572"/>
      <c r="AQ30" s="572"/>
      <c r="AR30" s="572"/>
      <c r="AS30" s="572"/>
      <c r="AT30" s="572"/>
      <c r="AU30" s="572"/>
      <c r="AV30" s="572"/>
      <c r="AW30" s="572"/>
      <c r="AX30" s="574"/>
      <c r="AY30" s="604"/>
      <c r="AZ30" s="605"/>
      <c r="BA30" s="605"/>
      <c r="BB30" s="606"/>
      <c r="BC30" s="560" t="s">
        <v>51</v>
      </c>
      <c r="BD30" s="561"/>
      <c r="BE30" s="561"/>
      <c r="BF30" s="561"/>
      <c r="BG30" s="561"/>
      <c r="BH30" s="561"/>
      <c r="BI30" s="561"/>
      <c r="BJ30" s="561"/>
      <c r="BK30" s="561"/>
      <c r="BL30" s="561"/>
      <c r="BM30" s="562"/>
      <c r="BN30" s="563">
        <v>2965553</v>
      </c>
      <c r="BO30" s="564"/>
      <c r="BP30" s="564"/>
      <c r="BQ30" s="564"/>
      <c r="BR30" s="564"/>
      <c r="BS30" s="564"/>
      <c r="BT30" s="564"/>
      <c r="BU30" s="565"/>
      <c r="BV30" s="563">
        <v>2953303</v>
      </c>
      <c r="BW30" s="564"/>
      <c r="BX30" s="564"/>
      <c r="BY30" s="564"/>
      <c r="BZ30" s="564"/>
      <c r="CA30" s="564"/>
      <c r="CB30" s="564"/>
      <c r="CC30" s="565"/>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2">
      <c r="A31" s="180"/>
      <c r="B31" s="202"/>
      <c r="DI31" s="203"/>
    </row>
    <row r="32" spans="1:113" ht="13.5" customHeight="1" x14ac:dyDescent="0.2">
      <c r="A32" s="180"/>
      <c r="B32" s="204"/>
      <c r="C32" s="607" t="s">
        <v>192</v>
      </c>
      <c r="D32" s="607"/>
      <c r="E32" s="607"/>
      <c r="F32" s="607"/>
      <c r="G32" s="607"/>
      <c r="H32" s="607"/>
      <c r="I32" s="607"/>
      <c r="J32" s="607"/>
      <c r="K32" s="607"/>
      <c r="L32" s="607"/>
      <c r="M32" s="607"/>
      <c r="N32" s="607"/>
      <c r="O32" s="607"/>
      <c r="P32" s="607"/>
      <c r="Q32" s="607"/>
      <c r="R32" s="607"/>
      <c r="S32" s="607"/>
      <c r="U32" s="448" t="s">
        <v>193</v>
      </c>
      <c r="V32" s="448"/>
      <c r="W32" s="448"/>
      <c r="X32" s="448"/>
      <c r="Y32" s="448"/>
      <c r="Z32" s="448"/>
      <c r="AA32" s="448"/>
      <c r="AB32" s="448"/>
      <c r="AC32" s="448"/>
      <c r="AD32" s="448"/>
      <c r="AE32" s="448"/>
      <c r="AF32" s="448"/>
      <c r="AG32" s="448"/>
      <c r="AH32" s="448"/>
      <c r="AI32" s="448"/>
      <c r="AJ32" s="448"/>
      <c r="AK32" s="448"/>
      <c r="AM32" s="448" t="s">
        <v>194</v>
      </c>
      <c r="AN32" s="448"/>
      <c r="AO32" s="448"/>
      <c r="AP32" s="448"/>
      <c r="AQ32" s="448"/>
      <c r="AR32" s="448"/>
      <c r="AS32" s="448"/>
      <c r="AT32" s="448"/>
      <c r="AU32" s="448"/>
      <c r="AV32" s="448"/>
      <c r="AW32" s="448"/>
      <c r="AX32" s="448"/>
      <c r="AY32" s="448"/>
      <c r="AZ32" s="448"/>
      <c r="BA32" s="448"/>
      <c r="BB32" s="448"/>
      <c r="BC32" s="448"/>
      <c r="BE32" s="448" t="s">
        <v>195</v>
      </c>
      <c r="BF32" s="448"/>
      <c r="BG32" s="448"/>
      <c r="BH32" s="448"/>
      <c r="BI32" s="448"/>
      <c r="BJ32" s="448"/>
      <c r="BK32" s="448"/>
      <c r="BL32" s="448"/>
      <c r="BM32" s="448"/>
      <c r="BN32" s="448"/>
      <c r="BO32" s="448"/>
      <c r="BP32" s="448"/>
      <c r="BQ32" s="448"/>
      <c r="BR32" s="448"/>
      <c r="BS32" s="448"/>
      <c r="BT32" s="448"/>
      <c r="BU32" s="448"/>
      <c r="BW32" s="448" t="s">
        <v>196</v>
      </c>
      <c r="BX32" s="448"/>
      <c r="BY32" s="448"/>
      <c r="BZ32" s="448"/>
      <c r="CA32" s="448"/>
      <c r="CB32" s="448"/>
      <c r="CC32" s="448"/>
      <c r="CD32" s="448"/>
      <c r="CE32" s="448"/>
      <c r="CF32" s="448"/>
      <c r="CG32" s="448"/>
      <c r="CH32" s="448"/>
      <c r="CI32" s="448"/>
      <c r="CJ32" s="448"/>
      <c r="CK32" s="448"/>
      <c r="CL32" s="448"/>
      <c r="CM32" s="448"/>
      <c r="CO32" s="448" t="s">
        <v>197</v>
      </c>
      <c r="CP32" s="448"/>
      <c r="CQ32" s="448"/>
      <c r="CR32" s="448"/>
      <c r="CS32" s="448"/>
      <c r="CT32" s="448"/>
      <c r="CU32" s="448"/>
      <c r="CV32" s="448"/>
      <c r="CW32" s="448"/>
      <c r="CX32" s="448"/>
      <c r="CY32" s="448"/>
      <c r="CZ32" s="448"/>
      <c r="DA32" s="448"/>
      <c r="DB32" s="448"/>
      <c r="DC32" s="448"/>
      <c r="DD32" s="448"/>
      <c r="DE32" s="448"/>
      <c r="DI32" s="203"/>
    </row>
    <row r="33" spans="1:113" ht="13.5" customHeight="1" x14ac:dyDescent="0.2">
      <c r="A33" s="180"/>
      <c r="B33" s="204"/>
      <c r="C33" s="468" t="s">
        <v>198</v>
      </c>
      <c r="D33" s="468"/>
      <c r="E33" s="433" t="s">
        <v>199</v>
      </c>
      <c r="F33" s="433"/>
      <c r="G33" s="433"/>
      <c r="H33" s="433"/>
      <c r="I33" s="433"/>
      <c r="J33" s="433"/>
      <c r="K33" s="433"/>
      <c r="L33" s="433"/>
      <c r="M33" s="433"/>
      <c r="N33" s="433"/>
      <c r="O33" s="433"/>
      <c r="P33" s="433"/>
      <c r="Q33" s="433"/>
      <c r="R33" s="433"/>
      <c r="S33" s="433"/>
      <c r="T33" s="205"/>
      <c r="U33" s="468" t="s">
        <v>198</v>
      </c>
      <c r="V33" s="468"/>
      <c r="W33" s="433" t="s">
        <v>199</v>
      </c>
      <c r="X33" s="433"/>
      <c r="Y33" s="433"/>
      <c r="Z33" s="433"/>
      <c r="AA33" s="433"/>
      <c r="AB33" s="433"/>
      <c r="AC33" s="433"/>
      <c r="AD33" s="433"/>
      <c r="AE33" s="433"/>
      <c r="AF33" s="433"/>
      <c r="AG33" s="433"/>
      <c r="AH33" s="433"/>
      <c r="AI33" s="433"/>
      <c r="AJ33" s="433"/>
      <c r="AK33" s="433"/>
      <c r="AL33" s="205"/>
      <c r="AM33" s="468" t="s">
        <v>200</v>
      </c>
      <c r="AN33" s="468"/>
      <c r="AO33" s="433" t="s">
        <v>201</v>
      </c>
      <c r="AP33" s="433"/>
      <c r="AQ33" s="433"/>
      <c r="AR33" s="433"/>
      <c r="AS33" s="433"/>
      <c r="AT33" s="433"/>
      <c r="AU33" s="433"/>
      <c r="AV33" s="433"/>
      <c r="AW33" s="433"/>
      <c r="AX33" s="433"/>
      <c r="AY33" s="433"/>
      <c r="AZ33" s="433"/>
      <c r="BA33" s="433"/>
      <c r="BB33" s="433"/>
      <c r="BC33" s="433"/>
      <c r="BD33" s="206"/>
      <c r="BE33" s="433" t="s">
        <v>202</v>
      </c>
      <c r="BF33" s="433"/>
      <c r="BG33" s="433" t="s">
        <v>203</v>
      </c>
      <c r="BH33" s="433"/>
      <c r="BI33" s="433"/>
      <c r="BJ33" s="433"/>
      <c r="BK33" s="433"/>
      <c r="BL33" s="433"/>
      <c r="BM33" s="433"/>
      <c r="BN33" s="433"/>
      <c r="BO33" s="433"/>
      <c r="BP33" s="433"/>
      <c r="BQ33" s="433"/>
      <c r="BR33" s="433"/>
      <c r="BS33" s="433"/>
      <c r="BT33" s="433"/>
      <c r="BU33" s="433"/>
      <c r="BV33" s="206"/>
      <c r="BW33" s="468" t="s">
        <v>202</v>
      </c>
      <c r="BX33" s="468"/>
      <c r="BY33" s="433" t="s">
        <v>204</v>
      </c>
      <c r="BZ33" s="433"/>
      <c r="CA33" s="433"/>
      <c r="CB33" s="433"/>
      <c r="CC33" s="433"/>
      <c r="CD33" s="433"/>
      <c r="CE33" s="433"/>
      <c r="CF33" s="433"/>
      <c r="CG33" s="433"/>
      <c r="CH33" s="433"/>
      <c r="CI33" s="433"/>
      <c r="CJ33" s="433"/>
      <c r="CK33" s="433"/>
      <c r="CL33" s="433"/>
      <c r="CM33" s="433"/>
      <c r="CN33" s="205"/>
      <c r="CO33" s="468" t="s">
        <v>205</v>
      </c>
      <c r="CP33" s="468"/>
      <c r="CQ33" s="433" t="s">
        <v>206</v>
      </c>
      <c r="CR33" s="433"/>
      <c r="CS33" s="433"/>
      <c r="CT33" s="433"/>
      <c r="CU33" s="433"/>
      <c r="CV33" s="433"/>
      <c r="CW33" s="433"/>
      <c r="CX33" s="433"/>
      <c r="CY33" s="433"/>
      <c r="CZ33" s="433"/>
      <c r="DA33" s="433"/>
      <c r="DB33" s="433"/>
      <c r="DC33" s="433"/>
      <c r="DD33" s="433"/>
      <c r="DE33" s="433"/>
      <c r="DF33" s="205"/>
      <c r="DG33" s="633" t="s">
        <v>207</v>
      </c>
      <c r="DH33" s="633"/>
      <c r="DI33" s="207"/>
    </row>
    <row r="34" spans="1:113" ht="32.25" customHeight="1" x14ac:dyDescent="0.2">
      <c r="A34" s="180"/>
      <c r="B34" s="204"/>
      <c r="C34" s="634">
        <f>IF(E34="","",1)</f>
        <v>1</v>
      </c>
      <c r="D34" s="634"/>
      <c r="E34" s="635" t="str">
        <f>IF('各会計、関係団体の財政状況及び健全化判断比率'!B7="","",'各会計、関係団体の財政状況及び健全化判断比率'!B7)</f>
        <v>一般会計</v>
      </c>
      <c r="F34" s="635"/>
      <c r="G34" s="635"/>
      <c r="H34" s="635"/>
      <c r="I34" s="635"/>
      <c r="J34" s="635"/>
      <c r="K34" s="635"/>
      <c r="L34" s="635"/>
      <c r="M34" s="635"/>
      <c r="N34" s="635"/>
      <c r="O34" s="635"/>
      <c r="P34" s="635"/>
      <c r="Q34" s="635"/>
      <c r="R34" s="635"/>
      <c r="S34" s="635"/>
      <c r="T34" s="180"/>
      <c r="U34" s="634">
        <f>IF(W34="","",MAX(C34:D43)+1)</f>
        <v>5</v>
      </c>
      <c r="V34" s="634"/>
      <c r="W34" s="635" t="str">
        <f>IF('各会計、関係団体の財政状況及び健全化判断比率'!B28="","",'各会計、関係団体の財政状況及び健全化判断比率'!B28)</f>
        <v>国民健康保険事業特別会計</v>
      </c>
      <c r="X34" s="635"/>
      <c r="Y34" s="635"/>
      <c r="Z34" s="635"/>
      <c r="AA34" s="635"/>
      <c r="AB34" s="635"/>
      <c r="AC34" s="635"/>
      <c r="AD34" s="635"/>
      <c r="AE34" s="635"/>
      <c r="AF34" s="635"/>
      <c r="AG34" s="635"/>
      <c r="AH34" s="635"/>
      <c r="AI34" s="635"/>
      <c r="AJ34" s="635"/>
      <c r="AK34" s="635"/>
      <c r="AL34" s="180"/>
      <c r="AM34" s="634">
        <f>IF(AO34="","",MAX(C34:D43,U34:V43)+1)</f>
        <v>8</v>
      </c>
      <c r="AN34" s="634"/>
      <c r="AO34" s="635" t="str">
        <f>IF('各会計、関係団体の財政状況及び健全化判断比率'!B31="","",'各会計、関係団体の財政状況及び健全化判断比率'!B31)</f>
        <v>水道事業会計</v>
      </c>
      <c r="AP34" s="635"/>
      <c r="AQ34" s="635"/>
      <c r="AR34" s="635"/>
      <c r="AS34" s="635"/>
      <c r="AT34" s="635"/>
      <c r="AU34" s="635"/>
      <c r="AV34" s="635"/>
      <c r="AW34" s="635"/>
      <c r="AX34" s="635"/>
      <c r="AY34" s="635"/>
      <c r="AZ34" s="635"/>
      <c r="BA34" s="635"/>
      <c r="BB34" s="635"/>
      <c r="BC34" s="635"/>
      <c r="BD34" s="180"/>
      <c r="BE34" s="634" t="str">
        <f>IF(BG34="","",MAX(C34:D43,U34:V43,AM34:AN43)+1)</f>
        <v/>
      </c>
      <c r="BF34" s="634"/>
      <c r="BG34" s="635"/>
      <c r="BH34" s="635"/>
      <c r="BI34" s="635"/>
      <c r="BJ34" s="635"/>
      <c r="BK34" s="635"/>
      <c r="BL34" s="635"/>
      <c r="BM34" s="635"/>
      <c r="BN34" s="635"/>
      <c r="BO34" s="635"/>
      <c r="BP34" s="635"/>
      <c r="BQ34" s="635"/>
      <c r="BR34" s="635"/>
      <c r="BS34" s="635"/>
      <c r="BT34" s="635"/>
      <c r="BU34" s="635"/>
      <c r="BV34" s="180"/>
      <c r="BW34" s="634">
        <f>IF(BY34="","",MAX(C34:D43,U34:V43,AM34:AN43,BE34:BF43)+1)</f>
        <v>11</v>
      </c>
      <c r="BX34" s="634"/>
      <c r="BY34" s="635" t="str">
        <f>IF('各会計、関係団体の財政状況及び健全化判断比率'!B68="","",'各会計、関係団体の財政状況及び健全化判断比率'!B68)</f>
        <v>京都中部広域消防組合(一般会計)</v>
      </c>
      <c r="BZ34" s="635"/>
      <c r="CA34" s="635"/>
      <c r="CB34" s="635"/>
      <c r="CC34" s="635"/>
      <c r="CD34" s="635"/>
      <c r="CE34" s="635"/>
      <c r="CF34" s="635"/>
      <c r="CG34" s="635"/>
      <c r="CH34" s="635"/>
      <c r="CI34" s="635"/>
      <c r="CJ34" s="635"/>
      <c r="CK34" s="635"/>
      <c r="CL34" s="635"/>
      <c r="CM34" s="635"/>
      <c r="CN34" s="180"/>
      <c r="CO34" s="634">
        <f>IF(CQ34="","",MAX(C34:D43,U34:V43,AM34:AN43,BE34:BF43,BW34:BX43)+1)</f>
        <v>19</v>
      </c>
      <c r="CP34" s="634"/>
      <c r="CQ34" s="635" t="str">
        <f>IF('各会計、関係団体の財政状況及び健全化判断比率'!BS7="","",'各会計、関係団体の財政状況及び健全化判断比率'!BS7)</f>
        <v>亀岡市土地開発公社</v>
      </c>
      <c r="CR34" s="635"/>
      <c r="CS34" s="635"/>
      <c r="CT34" s="635"/>
      <c r="CU34" s="635"/>
      <c r="CV34" s="635"/>
      <c r="CW34" s="635"/>
      <c r="CX34" s="635"/>
      <c r="CY34" s="635"/>
      <c r="CZ34" s="635"/>
      <c r="DA34" s="635"/>
      <c r="DB34" s="635"/>
      <c r="DC34" s="635"/>
      <c r="DD34" s="635"/>
      <c r="DE34" s="635"/>
      <c r="DG34" s="636" t="str">
        <f>IF('各会計、関係団体の財政状況及び健全化判断比率'!BR7="","",'各会計、関係団体の財政状況及び健全化判断比率'!BR7)</f>
        <v/>
      </c>
      <c r="DH34" s="636"/>
      <c r="DI34" s="207"/>
    </row>
    <row r="35" spans="1:113" ht="32.25" customHeight="1" x14ac:dyDescent="0.2">
      <c r="A35" s="180"/>
      <c r="B35" s="204"/>
      <c r="C35" s="634">
        <f>IF(E35="","",C34+1)</f>
        <v>2</v>
      </c>
      <c r="D35" s="634"/>
      <c r="E35" s="635" t="str">
        <f>IF('各会計、関係団体の財政状況及び健全化判断比率'!B8="","",'各会計、関係団体の財政状況及び健全化判断比率'!B8)</f>
        <v>休日診療事業特別会計</v>
      </c>
      <c r="F35" s="635"/>
      <c r="G35" s="635"/>
      <c r="H35" s="635"/>
      <c r="I35" s="635"/>
      <c r="J35" s="635"/>
      <c r="K35" s="635"/>
      <c r="L35" s="635"/>
      <c r="M35" s="635"/>
      <c r="N35" s="635"/>
      <c r="O35" s="635"/>
      <c r="P35" s="635"/>
      <c r="Q35" s="635"/>
      <c r="R35" s="635"/>
      <c r="S35" s="635"/>
      <c r="T35" s="180"/>
      <c r="U35" s="634">
        <f>IF(W35="","",U34+1)</f>
        <v>6</v>
      </c>
      <c r="V35" s="634"/>
      <c r="W35" s="635" t="str">
        <f>IF('各会計、関係団体の財政状況及び健全化判断比率'!B29="","",'各会計、関係団体の財政状況及び健全化判断比率'!B29)</f>
        <v>介護保険事業特別会計</v>
      </c>
      <c r="X35" s="635"/>
      <c r="Y35" s="635"/>
      <c r="Z35" s="635"/>
      <c r="AA35" s="635"/>
      <c r="AB35" s="635"/>
      <c r="AC35" s="635"/>
      <c r="AD35" s="635"/>
      <c r="AE35" s="635"/>
      <c r="AF35" s="635"/>
      <c r="AG35" s="635"/>
      <c r="AH35" s="635"/>
      <c r="AI35" s="635"/>
      <c r="AJ35" s="635"/>
      <c r="AK35" s="635"/>
      <c r="AL35" s="180"/>
      <c r="AM35" s="634">
        <f t="shared" ref="AM35:AM43" si="0">IF(AO35="","",AM34+1)</f>
        <v>9</v>
      </c>
      <c r="AN35" s="634"/>
      <c r="AO35" s="635" t="str">
        <f>IF('各会計、関係団体の財政状況及び健全化判断比率'!B32="","",'各会計、関係団体の財政状況及び健全化判断比率'!B32)</f>
        <v>下水道事業会計</v>
      </c>
      <c r="AP35" s="635"/>
      <c r="AQ35" s="635"/>
      <c r="AR35" s="635"/>
      <c r="AS35" s="635"/>
      <c r="AT35" s="635"/>
      <c r="AU35" s="635"/>
      <c r="AV35" s="635"/>
      <c r="AW35" s="635"/>
      <c r="AX35" s="635"/>
      <c r="AY35" s="635"/>
      <c r="AZ35" s="635"/>
      <c r="BA35" s="635"/>
      <c r="BB35" s="635"/>
      <c r="BC35" s="635"/>
      <c r="BD35" s="180"/>
      <c r="BE35" s="634" t="str">
        <f t="shared" ref="BE35:BE43" si="1">IF(BG35="","",BE34+1)</f>
        <v/>
      </c>
      <c r="BF35" s="634"/>
      <c r="BG35" s="635"/>
      <c r="BH35" s="635"/>
      <c r="BI35" s="635"/>
      <c r="BJ35" s="635"/>
      <c r="BK35" s="635"/>
      <c r="BL35" s="635"/>
      <c r="BM35" s="635"/>
      <c r="BN35" s="635"/>
      <c r="BO35" s="635"/>
      <c r="BP35" s="635"/>
      <c r="BQ35" s="635"/>
      <c r="BR35" s="635"/>
      <c r="BS35" s="635"/>
      <c r="BT35" s="635"/>
      <c r="BU35" s="635"/>
      <c r="BV35" s="180"/>
      <c r="BW35" s="634">
        <f t="shared" ref="BW35:BW43" si="2">IF(BY35="","",BW34+1)</f>
        <v>12</v>
      </c>
      <c r="BX35" s="634"/>
      <c r="BY35" s="635" t="str">
        <f>IF('各会計、関係団体の財政状況及び健全化判断比率'!B69="","",'各会計、関係団体の財政状況及び健全化判断比率'!B69)</f>
        <v>国民健康保険南丹病院組合(病院事業会計)</v>
      </c>
      <c r="BZ35" s="635"/>
      <c r="CA35" s="635"/>
      <c r="CB35" s="635"/>
      <c r="CC35" s="635"/>
      <c r="CD35" s="635"/>
      <c r="CE35" s="635"/>
      <c r="CF35" s="635"/>
      <c r="CG35" s="635"/>
      <c r="CH35" s="635"/>
      <c r="CI35" s="635"/>
      <c r="CJ35" s="635"/>
      <c r="CK35" s="635"/>
      <c r="CL35" s="635"/>
      <c r="CM35" s="635"/>
      <c r="CN35" s="180"/>
      <c r="CO35" s="634">
        <f t="shared" ref="CO35:CO43" si="3">IF(CQ35="","",CO34+1)</f>
        <v>20</v>
      </c>
      <c r="CP35" s="634"/>
      <c r="CQ35" s="635" t="str">
        <f>IF('各会計、関係団体の財政状況及び健全化判断比率'!BS8="","",'各会計、関係団体の財政状況及び健全化判断比率'!BS8)</f>
        <v>亀岡市環境事業公社</v>
      </c>
      <c r="CR35" s="635"/>
      <c r="CS35" s="635"/>
      <c r="CT35" s="635"/>
      <c r="CU35" s="635"/>
      <c r="CV35" s="635"/>
      <c r="CW35" s="635"/>
      <c r="CX35" s="635"/>
      <c r="CY35" s="635"/>
      <c r="CZ35" s="635"/>
      <c r="DA35" s="635"/>
      <c r="DB35" s="635"/>
      <c r="DC35" s="635"/>
      <c r="DD35" s="635"/>
      <c r="DE35" s="635"/>
      <c r="DG35" s="636" t="str">
        <f>IF('各会計、関係団体の財政状況及び健全化判断比率'!BR8="","",'各会計、関係団体の財政状況及び健全化判断比率'!BR8)</f>
        <v/>
      </c>
      <c r="DH35" s="636"/>
      <c r="DI35" s="207"/>
    </row>
    <row r="36" spans="1:113" ht="32.25" customHeight="1" x14ac:dyDescent="0.2">
      <c r="A36" s="180"/>
      <c r="B36" s="204"/>
      <c r="C36" s="634">
        <f>IF(E36="","",C35+1)</f>
        <v>3</v>
      </c>
      <c r="D36" s="634"/>
      <c r="E36" s="635" t="str">
        <f>IF('各会計、関係団体の財政状況及び健全化判断比率'!B9="","",'各会計、関係団体の財政状況及び健全化判断比率'!B9)</f>
        <v>土地取得事業特別会計</v>
      </c>
      <c r="F36" s="635"/>
      <c r="G36" s="635"/>
      <c r="H36" s="635"/>
      <c r="I36" s="635"/>
      <c r="J36" s="635"/>
      <c r="K36" s="635"/>
      <c r="L36" s="635"/>
      <c r="M36" s="635"/>
      <c r="N36" s="635"/>
      <c r="O36" s="635"/>
      <c r="P36" s="635"/>
      <c r="Q36" s="635"/>
      <c r="R36" s="635"/>
      <c r="S36" s="635"/>
      <c r="T36" s="180"/>
      <c r="U36" s="634">
        <f t="shared" ref="U36:U43" si="4">IF(W36="","",U35+1)</f>
        <v>7</v>
      </c>
      <c r="V36" s="634"/>
      <c r="W36" s="635" t="str">
        <f>IF('各会計、関係団体の財政状況及び健全化判断比率'!B30="","",'各会計、関係団体の財政状況及び健全化判断比率'!B30)</f>
        <v>後期高齢者医療事業特別会計</v>
      </c>
      <c r="X36" s="635"/>
      <c r="Y36" s="635"/>
      <c r="Z36" s="635"/>
      <c r="AA36" s="635"/>
      <c r="AB36" s="635"/>
      <c r="AC36" s="635"/>
      <c r="AD36" s="635"/>
      <c r="AE36" s="635"/>
      <c r="AF36" s="635"/>
      <c r="AG36" s="635"/>
      <c r="AH36" s="635"/>
      <c r="AI36" s="635"/>
      <c r="AJ36" s="635"/>
      <c r="AK36" s="635"/>
      <c r="AL36" s="180"/>
      <c r="AM36" s="634">
        <f t="shared" si="0"/>
        <v>10</v>
      </c>
      <c r="AN36" s="634"/>
      <c r="AO36" s="635" t="str">
        <f>IF('各会計、関係団体の財政状況及び健全化判断比率'!B33="","",'各会計、関係団体の財政状況及び健全化判断比率'!B33)</f>
        <v>病院事業会計</v>
      </c>
      <c r="AP36" s="635"/>
      <c r="AQ36" s="635"/>
      <c r="AR36" s="635"/>
      <c r="AS36" s="635"/>
      <c r="AT36" s="635"/>
      <c r="AU36" s="635"/>
      <c r="AV36" s="635"/>
      <c r="AW36" s="635"/>
      <c r="AX36" s="635"/>
      <c r="AY36" s="635"/>
      <c r="AZ36" s="635"/>
      <c r="BA36" s="635"/>
      <c r="BB36" s="635"/>
      <c r="BC36" s="635"/>
      <c r="BD36" s="180"/>
      <c r="BE36" s="634" t="str">
        <f t="shared" si="1"/>
        <v/>
      </c>
      <c r="BF36" s="634"/>
      <c r="BG36" s="635"/>
      <c r="BH36" s="635"/>
      <c r="BI36" s="635"/>
      <c r="BJ36" s="635"/>
      <c r="BK36" s="635"/>
      <c r="BL36" s="635"/>
      <c r="BM36" s="635"/>
      <c r="BN36" s="635"/>
      <c r="BO36" s="635"/>
      <c r="BP36" s="635"/>
      <c r="BQ36" s="635"/>
      <c r="BR36" s="635"/>
      <c r="BS36" s="635"/>
      <c r="BT36" s="635"/>
      <c r="BU36" s="635"/>
      <c r="BV36" s="180"/>
      <c r="BW36" s="634">
        <f t="shared" si="2"/>
        <v>13</v>
      </c>
      <c r="BX36" s="634"/>
      <c r="BY36" s="635" t="str">
        <f>IF('各会計、関係団体の財政状況及び健全化判断比率'!B70="","",'各会計、関係団体の財政状況及び健全化判断比率'!B70)</f>
        <v>京都府住宅新築資金等貸付事業管理組合（一般会計）</v>
      </c>
      <c r="BZ36" s="635"/>
      <c r="CA36" s="635"/>
      <c r="CB36" s="635"/>
      <c r="CC36" s="635"/>
      <c r="CD36" s="635"/>
      <c r="CE36" s="635"/>
      <c r="CF36" s="635"/>
      <c r="CG36" s="635"/>
      <c r="CH36" s="635"/>
      <c r="CI36" s="635"/>
      <c r="CJ36" s="635"/>
      <c r="CK36" s="635"/>
      <c r="CL36" s="635"/>
      <c r="CM36" s="635"/>
      <c r="CN36" s="180"/>
      <c r="CO36" s="634">
        <f t="shared" si="3"/>
        <v>21</v>
      </c>
      <c r="CP36" s="634"/>
      <c r="CQ36" s="635" t="str">
        <f>IF('各会計、関係団体の財政状況及び健全化判断比率'!BS9="","",'各会計、関係団体の財政状況及び健全化判断比率'!BS9)</f>
        <v>亀岡市福祉事業団</v>
      </c>
      <c r="CR36" s="635"/>
      <c r="CS36" s="635"/>
      <c r="CT36" s="635"/>
      <c r="CU36" s="635"/>
      <c r="CV36" s="635"/>
      <c r="CW36" s="635"/>
      <c r="CX36" s="635"/>
      <c r="CY36" s="635"/>
      <c r="CZ36" s="635"/>
      <c r="DA36" s="635"/>
      <c r="DB36" s="635"/>
      <c r="DC36" s="635"/>
      <c r="DD36" s="635"/>
      <c r="DE36" s="635"/>
      <c r="DG36" s="636" t="str">
        <f>IF('各会計、関係団体の財政状況及び健全化判断比率'!BR9="","",'各会計、関係団体の財政状況及び健全化判断比率'!BR9)</f>
        <v/>
      </c>
      <c r="DH36" s="636"/>
      <c r="DI36" s="207"/>
    </row>
    <row r="37" spans="1:113" ht="32.25" customHeight="1" x14ac:dyDescent="0.2">
      <c r="A37" s="180"/>
      <c r="B37" s="204"/>
      <c r="C37" s="634">
        <f>IF(E37="","",C36+1)</f>
        <v>4</v>
      </c>
      <c r="D37" s="634"/>
      <c r="E37" s="635" t="str">
        <f>IF('各会計、関係団体の財政状況及び健全化判断比率'!B10="","",'各会計、関係団体の財政状況及び健全化判断比率'!B10)</f>
        <v>曽我部山林事業特別会計</v>
      </c>
      <c r="F37" s="635"/>
      <c r="G37" s="635"/>
      <c r="H37" s="635"/>
      <c r="I37" s="635"/>
      <c r="J37" s="635"/>
      <c r="K37" s="635"/>
      <c r="L37" s="635"/>
      <c r="M37" s="635"/>
      <c r="N37" s="635"/>
      <c r="O37" s="635"/>
      <c r="P37" s="635"/>
      <c r="Q37" s="635"/>
      <c r="R37" s="635"/>
      <c r="S37" s="635"/>
      <c r="T37" s="180"/>
      <c r="U37" s="634" t="str">
        <f t="shared" si="4"/>
        <v/>
      </c>
      <c r="V37" s="634"/>
      <c r="W37" s="635"/>
      <c r="X37" s="635"/>
      <c r="Y37" s="635"/>
      <c r="Z37" s="635"/>
      <c r="AA37" s="635"/>
      <c r="AB37" s="635"/>
      <c r="AC37" s="635"/>
      <c r="AD37" s="635"/>
      <c r="AE37" s="635"/>
      <c r="AF37" s="635"/>
      <c r="AG37" s="635"/>
      <c r="AH37" s="635"/>
      <c r="AI37" s="635"/>
      <c r="AJ37" s="635"/>
      <c r="AK37" s="635"/>
      <c r="AL37" s="180"/>
      <c r="AM37" s="634" t="str">
        <f t="shared" si="0"/>
        <v/>
      </c>
      <c r="AN37" s="634"/>
      <c r="AO37" s="635"/>
      <c r="AP37" s="635"/>
      <c r="AQ37" s="635"/>
      <c r="AR37" s="635"/>
      <c r="AS37" s="635"/>
      <c r="AT37" s="635"/>
      <c r="AU37" s="635"/>
      <c r="AV37" s="635"/>
      <c r="AW37" s="635"/>
      <c r="AX37" s="635"/>
      <c r="AY37" s="635"/>
      <c r="AZ37" s="635"/>
      <c r="BA37" s="635"/>
      <c r="BB37" s="635"/>
      <c r="BC37" s="635"/>
      <c r="BD37" s="180"/>
      <c r="BE37" s="634" t="str">
        <f t="shared" si="1"/>
        <v/>
      </c>
      <c r="BF37" s="634"/>
      <c r="BG37" s="635"/>
      <c r="BH37" s="635"/>
      <c r="BI37" s="635"/>
      <c r="BJ37" s="635"/>
      <c r="BK37" s="635"/>
      <c r="BL37" s="635"/>
      <c r="BM37" s="635"/>
      <c r="BN37" s="635"/>
      <c r="BO37" s="635"/>
      <c r="BP37" s="635"/>
      <c r="BQ37" s="635"/>
      <c r="BR37" s="635"/>
      <c r="BS37" s="635"/>
      <c r="BT37" s="635"/>
      <c r="BU37" s="635"/>
      <c r="BV37" s="180"/>
      <c r="BW37" s="634">
        <f t="shared" si="2"/>
        <v>14</v>
      </c>
      <c r="BX37" s="634"/>
      <c r="BY37" s="635" t="str">
        <f>IF('各会計、関係団体の財政状況及び健全化判断比率'!B71="","",'各会計、関係団体の財政状況及び健全化判断比率'!B71)</f>
        <v>京都府住宅新築資金等貸付事業管理組合（特別会計）</v>
      </c>
      <c r="BZ37" s="635"/>
      <c r="CA37" s="635"/>
      <c r="CB37" s="635"/>
      <c r="CC37" s="635"/>
      <c r="CD37" s="635"/>
      <c r="CE37" s="635"/>
      <c r="CF37" s="635"/>
      <c r="CG37" s="635"/>
      <c r="CH37" s="635"/>
      <c r="CI37" s="635"/>
      <c r="CJ37" s="635"/>
      <c r="CK37" s="635"/>
      <c r="CL37" s="635"/>
      <c r="CM37" s="635"/>
      <c r="CN37" s="180"/>
      <c r="CO37" s="634">
        <f t="shared" si="3"/>
        <v>22</v>
      </c>
      <c r="CP37" s="634"/>
      <c r="CQ37" s="635" t="str">
        <f>IF('各会計、関係団体の財政状況及び健全化判断比率'!BS10="","",'各会計、関係団体の財政状況及び健全化判断比率'!BS10)</f>
        <v>亀岡市スポーツ協会</v>
      </c>
      <c r="CR37" s="635"/>
      <c r="CS37" s="635"/>
      <c r="CT37" s="635"/>
      <c r="CU37" s="635"/>
      <c r="CV37" s="635"/>
      <c r="CW37" s="635"/>
      <c r="CX37" s="635"/>
      <c r="CY37" s="635"/>
      <c r="CZ37" s="635"/>
      <c r="DA37" s="635"/>
      <c r="DB37" s="635"/>
      <c r="DC37" s="635"/>
      <c r="DD37" s="635"/>
      <c r="DE37" s="635"/>
      <c r="DG37" s="636" t="str">
        <f>IF('各会計、関係団体の財政状況及び健全化判断比率'!BR10="","",'各会計、関係団体の財政状況及び健全化判断比率'!BR10)</f>
        <v/>
      </c>
      <c r="DH37" s="636"/>
      <c r="DI37" s="207"/>
    </row>
    <row r="38" spans="1:113" ht="32.25" customHeight="1" x14ac:dyDescent="0.2">
      <c r="A38" s="180"/>
      <c r="B38" s="204"/>
      <c r="C38" s="634" t="str">
        <f t="shared" ref="C38:C43" si="5">IF(E38="","",C37+1)</f>
        <v/>
      </c>
      <c r="D38" s="634"/>
      <c r="E38" s="635" t="str">
        <f>IF('各会計、関係団体の財政状況及び健全化判断比率'!B11="","",'各会計、関係団体の財政状況及び健全化判断比率'!B11)</f>
        <v/>
      </c>
      <c r="F38" s="635"/>
      <c r="G38" s="635"/>
      <c r="H38" s="635"/>
      <c r="I38" s="635"/>
      <c r="J38" s="635"/>
      <c r="K38" s="635"/>
      <c r="L38" s="635"/>
      <c r="M38" s="635"/>
      <c r="N38" s="635"/>
      <c r="O38" s="635"/>
      <c r="P38" s="635"/>
      <c r="Q38" s="635"/>
      <c r="R38" s="635"/>
      <c r="S38" s="635"/>
      <c r="T38" s="180"/>
      <c r="U38" s="634" t="str">
        <f t="shared" si="4"/>
        <v/>
      </c>
      <c r="V38" s="634"/>
      <c r="W38" s="635"/>
      <c r="X38" s="635"/>
      <c r="Y38" s="635"/>
      <c r="Z38" s="635"/>
      <c r="AA38" s="635"/>
      <c r="AB38" s="635"/>
      <c r="AC38" s="635"/>
      <c r="AD38" s="635"/>
      <c r="AE38" s="635"/>
      <c r="AF38" s="635"/>
      <c r="AG38" s="635"/>
      <c r="AH38" s="635"/>
      <c r="AI38" s="635"/>
      <c r="AJ38" s="635"/>
      <c r="AK38" s="635"/>
      <c r="AL38" s="180"/>
      <c r="AM38" s="634" t="str">
        <f t="shared" si="0"/>
        <v/>
      </c>
      <c r="AN38" s="634"/>
      <c r="AO38" s="635"/>
      <c r="AP38" s="635"/>
      <c r="AQ38" s="635"/>
      <c r="AR38" s="635"/>
      <c r="AS38" s="635"/>
      <c r="AT38" s="635"/>
      <c r="AU38" s="635"/>
      <c r="AV38" s="635"/>
      <c r="AW38" s="635"/>
      <c r="AX38" s="635"/>
      <c r="AY38" s="635"/>
      <c r="AZ38" s="635"/>
      <c r="BA38" s="635"/>
      <c r="BB38" s="635"/>
      <c r="BC38" s="635"/>
      <c r="BD38" s="180"/>
      <c r="BE38" s="634" t="str">
        <f t="shared" si="1"/>
        <v/>
      </c>
      <c r="BF38" s="634"/>
      <c r="BG38" s="635"/>
      <c r="BH38" s="635"/>
      <c r="BI38" s="635"/>
      <c r="BJ38" s="635"/>
      <c r="BK38" s="635"/>
      <c r="BL38" s="635"/>
      <c r="BM38" s="635"/>
      <c r="BN38" s="635"/>
      <c r="BO38" s="635"/>
      <c r="BP38" s="635"/>
      <c r="BQ38" s="635"/>
      <c r="BR38" s="635"/>
      <c r="BS38" s="635"/>
      <c r="BT38" s="635"/>
      <c r="BU38" s="635"/>
      <c r="BV38" s="180"/>
      <c r="BW38" s="634">
        <f t="shared" si="2"/>
        <v>15</v>
      </c>
      <c r="BX38" s="634"/>
      <c r="BY38" s="635" t="str">
        <f>IF('各会計、関係団体の財政状況及び健全化判断比率'!B72="","",'各会計、関係団体の財政状況及び健全化判断比率'!B72)</f>
        <v>京都府自治会館管理組合(一般会計)</v>
      </c>
      <c r="BZ38" s="635"/>
      <c r="CA38" s="635"/>
      <c r="CB38" s="635"/>
      <c r="CC38" s="635"/>
      <c r="CD38" s="635"/>
      <c r="CE38" s="635"/>
      <c r="CF38" s="635"/>
      <c r="CG38" s="635"/>
      <c r="CH38" s="635"/>
      <c r="CI38" s="635"/>
      <c r="CJ38" s="635"/>
      <c r="CK38" s="635"/>
      <c r="CL38" s="635"/>
      <c r="CM38" s="635"/>
      <c r="CN38" s="180"/>
      <c r="CO38" s="634">
        <f t="shared" si="3"/>
        <v>23</v>
      </c>
      <c r="CP38" s="634"/>
      <c r="CQ38" s="635" t="str">
        <f>IF('各会計、関係団体の財政状況及び健全化判断比率'!BS11="","",'各会計、関係団体の財政状況及び健全化判断比率'!BS11)</f>
        <v>亀岡市都市緑花協会</v>
      </c>
      <c r="CR38" s="635"/>
      <c r="CS38" s="635"/>
      <c r="CT38" s="635"/>
      <c r="CU38" s="635"/>
      <c r="CV38" s="635"/>
      <c r="CW38" s="635"/>
      <c r="CX38" s="635"/>
      <c r="CY38" s="635"/>
      <c r="CZ38" s="635"/>
      <c r="DA38" s="635"/>
      <c r="DB38" s="635"/>
      <c r="DC38" s="635"/>
      <c r="DD38" s="635"/>
      <c r="DE38" s="635"/>
      <c r="DG38" s="636" t="str">
        <f>IF('各会計、関係団体の財政状況及び健全化判断比率'!BR11="","",'各会計、関係団体の財政状況及び健全化判断比率'!BR11)</f>
        <v/>
      </c>
      <c r="DH38" s="636"/>
      <c r="DI38" s="207"/>
    </row>
    <row r="39" spans="1:113" ht="32.25" customHeight="1" x14ac:dyDescent="0.2">
      <c r="A39" s="180"/>
      <c r="B39" s="204"/>
      <c r="C39" s="634" t="str">
        <f t="shared" si="5"/>
        <v/>
      </c>
      <c r="D39" s="634"/>
      <c r="E39" s="635" t="str">
        <f>IF('各会計、関係団体の財政状況及び健全化判断比率'!B12="","",'各会計、関係団体の財政状況及び健全化判断比率'!B12)</f>
        <v/>
      </c>
      <c r="F39" s="635"/>
      <c r="G39" s="635"/>
      <c r="H39" s="635"/>
      <c r="I39" s="635"/>
      <c r="J39" s="635"/>
      <c r="K39" s="635"/>
      <c r="L39" s="635"/>
      <c r="M39" s="635"/>
      <c r="N39" s="635"/>
      <c r="O39" s="635"/>
      <c r="P39" s="635"/>
      <c r="Q39" s="635"/>
      <c r="R39" s="635"/>
      <c r="S39" s="635"/>
      <c r="T39" s="180"/>
      <c r="U39" s="634" t="str">
        <f t="shared" si="4"/>
        <v/>
      </c>
      <c r="V39" s="634"/>
      <c r="W39" s="635"/>
      <c r="X39" s="635"/>
      <c r="Y39" s="635"/>
      <c r="Z39" s="635"/>
      <c r="AA39" s="635"/>
      <c r="AB39" s="635"/>
      <c r="AC39" s="635"/>
      <c r="AD39" s="635"/>
      <c r="AE39" s="635"/>
      <c r="AF39" s="635"/>
      <c r="AG39" s="635"/>
      <c r="AH39" s="635"/>
      <c r="AI39" s="635"/>
      <c r="AJ39" s="635"/>
      <c r="AK39" s="635"/>
      <c r="AL39" s="180"/>
      <c r="AM39" s="634" t="str">
        <f t="shared" si="0"/>
        <v/>
      </c>
      <c r="AN39" s="634"/>
      <c r="AO39" s="635"/>
      <c r="AP39" s="635"/>
      <c r="AQ39" s="635"/>
      <c r="AR39" s="635"/>
      <c r="AS39" s="635"/>
      <c r="AT39" s="635"/>
      <c r="AU39" s="635"/>
      <c r="AV39" s="635"/>
      <c r="AW39" s="635"/>
      <c r="AX39" s="635"/>
      <c r="AY39" s="635"/>
      <c r="AZ39" s="635"/>
      <c r="BA39" s="635"/>
      <c r="BB39" s="635"/>
      <c r="BC39" s="635"/>
      <c r="BD39" s="180"/>
      <c r="BE39" s="634" t="str">
        <f t="shared" si="1"/>
        <v/>
      </c>
      <c r="BF39" s="634"/>
      <c r="BG39" s="635"/>
      <c r="BH39" s="635"/>
      <c r="BI39" s="635"/>
      <c r="BJ39" s="635"/>
      <c r="BK39" s="635"/>
      <c r="BL39" s="635"/>
      <c r="BM39" s="635"/>
      <c r="BN39" s="635"/>
      <c r="BO39" s="635"/>
      <c r="BP39" s="635"/>
      <c r="BQ39" s="635"/>
      <c r="BR39" s="635"/>
      <c r="BS39" s="635"/>
      <c r="BT39" s="635"/>
      <c r="BU39" s="635"/>
      <c r="BV39" s="180"/>
      <c r="BW39" s="634">
        <f t="shared" si="2"/>
        <v>16</v>
      </c>
      <c r="BX39" s="634"/>
      <c r="BY39" s="635" t="str">
        <f>IF('各会計、関係団体の財政状況及び健全化判断比率'!B73="","",'各会計、関係団体の財政状況及び健全化判断比率'!B73)</f>
        <v>京都府後期高齢者医療広域連合（一般会計）</v>
      </c>
      <c r="BZ39" s="635"/>
      <c r="CA39" s="635"/>
      <c r="CB39" s="635"/>
      <c r="CC39" s="635"/>
      <c r="CD39" s="635"/>
      <c r="CE39" s="635"/>
      <c r="CF39" s="635"/>
      <c r="CG39" s="635"/>
      <c r="CH39" s="635"/>
      <c r="CI39" s="635"/>
      <c r="CJ39" s="635"/>
      <c r="CK39" s="635"/>
      <c r="CL39" s="635"/>
      <c r="CM39" s="635"/>
      <c r="CN39" s="180"/>
      <c r="CO39" s="634">
        <f t="shared" si="3"/>
        <v>24</v>
      </c>
      <c r="CP39" s="634"/>
      <c r="CQ39" s="635" t="str">
        <f>IF('各会計、関係団体の財政状況及び健全化判断比率'!BS12="","",'各会計、関係団体の財政状況及び健全化判断比率'!BS12)</f>
        <v>生涯学習かめおか財団</v>
      </c>
      <c r="CR39" s="635"/>
      <c r="CS39" s="635"/>
      <c r="CT39" s="635"/>
      <c r="CU39" s="635"/>
      <c r="CV39" s="635"/>
      <c r="CW39" s="635"/>
      <c r="CX39" s="635"/>
      <c r="CY39" s="635"/>
      <c r="CZ39" s="635"/>
      <c r="DA39" s="635"/>
      <c r="DB39" s="635"/>
      <c r="DC39" s="635"/>
      <c r="DD39" s="635"/>
      <c r="DE39" s="635"/>
      <c r="DG39" s="636" t="str">
        <f>IF('各会計、関係団体の財政状況及び健全化判断比率'!BR12="","",'各会計、関係団体の財政状況及び健全化判断比率'!BR12)</f>
        <v/>
      </c>
      <c r="DH39" s="636"/>
      <c r="DI39" s="207"/>
    </row>
    <row r="40" spans="1:113" ht="32.25" customHeight="1" x14ac:dyDescent="0.2">
      <c r="A40" s="180"/>
      <c r="B40" s="204"/>
      <c r="C40" s="634" t="str">
        <f t="shared" si="5"/>
        <v/>
      </c>
      <c r="D40" s="634"/>
      <c r="E40" s="635" t="str">
        <f>IF('各会計、関係団体の財政状況及び健全化判断比率'!B13="","",'各会計、関係団体の財政状況及び健全化判断比率'!B13)</f>
        <v/>
      </c>
      <c r="F40" s="635"/>
      <c r="G40" s="635"/>
      <c r="H40" s="635"/>
      <c r="I40" s="635"/>
      <c r="J40" s="635"/>
      <c r="K40" s="635"/>
      <c r="L40" s="635"/>
      <c r="M40" s="635"/>
      <c r="N40" s="635"/>
      <c r="O40" s="635"/>
      <c r="P40" s="635"/>
      <c r="Q40" s="635"/>
      <c r="R40" s="635"/>
      <c r="S40" s="635"/>
      <c r="T40" s="180"/>
      <c r="U40" s="634" t="str">
        <f t="shared" si="4"/>
        <v/>
      </c>
      <c r="V40" s="634"/>
      <c r="W40" s="635"/>
      <c r="X40" s="635"/>
      <c r="Y40" s="635"/>
      <c r="Z40" s="635"/>
      <c r="AA40" s="635"/>
      <c r="AB40" s="635"/>
      <c r="AC40" s="635"/>
      <c r="AD40" s="635"/>
      <c r="AE40" s="635"/>
      <c r="AF40" s="635"/>
      <c r="AG40" s="635"/>
      <c r="AH40" s="635"/>
      <c r="AI40" s="635"/>
      <c r="AJ40" s="635"/>
      <c r="AK40" s="635"/>
      <c r="AL40" s="180"/>
      <c r="AM40" s="634" t="str">
        <f t="shared" si="0"/>
        <v/>
      </c>
      <c r="AN40" s="634"/>
      <c r="AO40" s="635"/>
      <c r="AP40" s="635"/>
      <c r="AQ40" s="635"/>
      <c r="AR40" s="635"/>
      <c r="AS40" s="635"/>
      <c r="AT40" s="635"/>
      <c r="AU40" s="635"/>
      <c r="AV40" s="635"/>
      <c r="AW40" s="635"/>
      <c r="AX40" s="635"/>
      <c r="AY40" s="635"/>
      <c r="AZ40" s="635"/>
      <c r="BA40" s="635"/>
      <c r="BB40" s="635"/>
      <c r="BC40" s="635"/>
      <c r="BD40" s="180"/>
      <c r="BE40" s="634" t="str">
        <f t="shared" si="1"/>
        <v/>
      </c>
      <c r="BF40" s="634"/>
      <c r="BG40" s="635"/>
      <c r="BH40" s="635"/>
      <c r="BI40" s="635"/>
      <c r="BJ40" s="635"/>
      <c r="BK40" s="635"/>
      <c r="BL40" s="635"/>
      <c r="BM40" s="635"/>
      <c r="BN40" s="635"/>
      <c r="BO40" s="635"/>
      <c r="BP40" s="635"/>
      <c r="BQ40" s="635"/>
      <c r="BR40" s="635"/>
      <c r="BS40" s="635"/>
      <c r="BT40" s="635"/>
      <c r="BU40" s="635"/>
      <c r="BV40" s="180"/>
      <c r="BW40" s="634">
        <f t="shared" si="2"/>
        <v>17</v>
      </c>
      <c r="BX40" s="634"/>
      <c r="BY40" s="635" t="str">
        <f>IF('各会計、関係団体の財政状況及び健全化判断比率'!B74="","",'各会計、関係団体の財政状況及び健全化判断比率'!B74)</f>
        <v>京都府後期高齢者医療広域連合（後期高齢者医療特別会計）</v>
      </c>
      <c r="BZ40" s="635"/>
      <c r="CA40" s="635"/>
      <c r="CB40" s="635"/>
      <c r="CC40" s="635"/>
      <c r="CD40" s="635"/>
      <c r="CE40" s="635"/>
      <c r="CF40" s="635"/>
      <c r="CG40" s="635"/>
      <c r="CH40" s="635"/>
      <c r="CI40" s="635"/>
      <c r="CJ40" s="635"/>
      <c r="CK40" s="635"/>
      <c r="CL40" s="635"/>
      <c r="CM40" s="635"/>
      <c r="CN40" s="180"/>
      <c r="CO40" s="634">
        <f t="shared" si="3"/>
        <v>25</v>
      </c>
      <c r="CP40" s="634"/>
      <c r="CQ40" s="635" t="str">
        <f>IF('各会計、関係団体の財政状況及び健全化判断比率'!BS13="","",'各会計、関係団体の財政状況及び健全化判断比率'!BS13)</f>
        <v>亀岡市農業公社</v>
      </c>
      <c r="CR40" s="635"/>
      <c r="CS40" s="635"/>
      <c r="CT40" s="635"/>
      <c r="CU40" s="635"/>
      <c r="CV40" s="635"/>
      <c r="CW40" s="635"/>
      <c r="CX40" s="635"/>
      <c r="CY40" s="635"/>
      <c r="CZ40" s="635"/>
      <c r="DA40" s="635"/>
      <c r="DB40" s="635"/>
      <c r="DC40" s="635"/>
      <c r="DD40" s="635"/>
      <c r="DE40" s="635"/>
      <c r="DG40" s="636" t="str">
        <f>IF('各会計、関係団体の財政状況及び健全化判断比率'!BR13="","",'各会計、関係団体の財政状況及び健全化判断比率'!BR13)</f>
        <v/>
      </c>
      <c r="DH40" s="636"/>
      <c r="DI40" s="207"/>
    </row>
    <row r="41" spans="1:113" ht="32.25" customHeight="1" x14ac:dyDescent="0.2">
      <c r="A41" s="180"/>
      <c r="B41" s="204"/>
      <c r="C41" s="634" t="str">
        <f t="shared" si="5"/>
        <v/>
      </c>
      <c r="D41" s="634"/>
      <c r="E41" s="635" t="str">
        <f>IF('各会計、関係団体の財政状況及び健全化判断比率'!B14="","",'各会計、関係団体の財政状況及び健全化判断比率'!B14)</f>
        <v/>
      </c>
      <c r="F41" s="635"/>
      <c r="G41" s="635"/>
      <c r="H41" s="635"/>
      <c r="I41" s="635"/>
      <c r="J41" s="635"/>
      <c r="K41" s="635"/>
      <c r="L41" s="635"/>
      <c r="M41" s="635"/>
      <c r="N41" s="635"/>
      <c r="O41" s="635"/>
      <c r="P41" s="635"/>
      <c r="Q41" s="635"/>
      <c r="R41" s="635"/>
      <c r="S41" s="635"/>
      <c r="T41" s="180"/>
      <c r="U41" s="634" t="str">
        <f t="shared" si="4"/>
        <v/>
      </c>
      <c r="V41" s="634"/>
      <c r="W41" s="635"/>
      <c r="X41" s="635"/>
      <c r="Y41" s="635"/>
      <c r="Z41" s="635"/>
      <c r="AA41" s="635"/>
      <c r="AB41" s="635"/>
      <c r="AC41" s="635"/>
      <c r="AD41" s="635"/>
      <c r="AE41" s="635"/>
      <c r="AF41" s="635"/>
      <c r="AG41" s="635"/>
      <c r="AH41" s="635"/>
      <c r="AI41" s="635"/>
      <c r="AJ41" s="635"/>
      <c r="AK41" s="635"/>
      <c r="AL41" s="180"/>
      <c r="AM41" s="634" t="str">
        <f t="shared" si="0"/>
        <v/>
      </c>
      <c r="AN41" s="634"/>
      <c r="AO41" s="635"/>
      <c r="AP41" s="635"/>
      <c r="AQ41" s="635"/>
      <c r="AR41" s="635"/>
      <c r="AS41" s="635"/>
      <c r="AT41" s="635"/>
      <c r="AU41" s="635"/>
      <c r="AV41" s="635"/>
      <c r="AW41" s="635"/>
      <c r="AX41" s="635"/>
      <c r="AY41" s="635"/>
      <c r="AZ41" s="635"/>
      <c r="BA41" s="635"/>
      <c r="BB41" s="635"/>
      <c r="BC41" s="635"/>
      <c r="BD41" s="180"/>
      <c r="BE41" s="634" t="str">
        <f t="shared" si="1"/>
        <v/>
      </c>
      <c r="BF41" s="634"/>
      <c r="BG41" s="635"/>
      <c r="BH41" s="635"/>
      <c r="BI41" s="635"/>
      <c r="BJ41" s="635"/>
      <c r="BK41" s="635"/>
      <c r="BL41" s="635"/>
      <c r="BM41" s="635"/>
      <c r="BN41" s="635"/>
      <c r="BO41" s="635"/>
      <c r="BP41" s="635"/>
      <c r="BQ41" s="635"/>
      <c r="BR41" s="635"/>
      <c r="BS41" s="635"/>
      <c r="BT41" s="635"/>
      <c r="BU41" s="635"/>
      <c r="BV41" s="180"/>
      <c r="BW41" s="634">
        <f t="shared" si="2"/>
        <v>18</v>
      </c>
      <c r="BX41" s="634"/>
      <c r="BY41" s="635" t="str">
        <f>IF('各会計、関係団体の財政状況及び健全化判断比率'!B75="","",'各会計、関係団体の財政状況及び健全化判断比率'!B75)</f>
        <v>京都地方税機構(一般会計)</v>
      </c>
      <c r="BZ41" s="635"/>
      <c r="CA41" s="635"/>
      <c r="CB41" s="635"/>
      <c r="CC41" s="635"/>
      <c r="CD41" s="635"/>
      <c r="CE41" s="635"/>
      <c r="CF41" s="635"/>
      <c r="CG41" s="635"/>
      <c r="CH41" s="635"/>
      <c r="CI41" s="635"/>
      <c r="CJ41" s="635"/>
      <c r="CK41" s="635"/>
      <c r="CL41" s="635"/>
      <c r="CM41" s="635"/>
      <c r="CN41" s="180"/>
      <c r="CO41" s="634">
        <f t="shared" si="3"/>
        <v>26</v>
      </c>
      <c r="CP41" s="634"/>
      <c r="CQ41" s="635" t="str">
        <f>IF('各会計、関係団体の財政状況及び健全化判断比率'!BS14="","",'各会計、関係団体の財政状況及び健全化判断比率'!BS14)</f>
        <v>亀岡ふるさとエナジー</v>
      </c>
      <c r="CR41" s="635"/>
      <c r="CS41" s="635"/>
      <c r="CT41" s="635"/>
      <c r="CU41" s="635"/>
      <c r="CV41" s="635"/>
      <c r="CW41" s="635"/>
      <c r="CX41" s="635"/>
      <c r="CY41" s="635"/>
      <c r="CZ41" s="635"/>
      <c r="DA41" s="635"/>
      <c r="DB41" s="635"/>
      <c r="DC41" s="635"/>
      <c r="DD41" s="635"/>
      <c r="DE41" s="635"/>
      <c r="DG41" s="636" t="str">
        <f>IF('各会計、関係団体の財政状況及び健全化判断比率'!BR14="","",'各会計、関係団体の財政状況及び健全化判断比率'!BR14)</f>
        <v/>
      </c>
      <c r="DH41" s="636"/>
      <c r="DI41" s="207"/>
    </row>
    <row r="42" spans="1:113" ht="32.25" customHeight="1" x14ac:dyDescent="0.2">
      <c r="B42" s="204"/>
      <c r="C42" s="634" t="str">
        <f t="shared" si="5"/>
        <v/>
      </c>
      <c r="D42" s="634"/>
      <c r="E42" s="635" t="str">
        <f>IF('各会計、関係団体の財政状況及び健全化判断比率'!B15="","",'各会計、関係団体の財政状況及び健全化判断比率'!B15)</f>
        <v/>
      </c>
      <c r="F42" s="635"/>
      <c r="G42" s="635"/>
      <c r="H42" s="635"/>
      <c r="I42" s="635"/>
      <c r="J42" s="635"/>
      <c r="K42" s="635"/>
      <c r="L42" s="635"/>
      <c r="M42" s="635"/>
      <c r="N42" s="635"/>
      <c r="O42" s="635"/>
      <c r="P42" s="635"/>
      <c r="Q42" s="635"/>
      <c r="R42" s="635"/>
      <c r="S42" s="635"/>
      <c r="T42" s="180"/>
      <c r="U42" s="634" t="str">
        <f t="shared" si="4"/>
        <v/>
      </c>
      <c r="V42" s="634"/>
      <c r="W42" s="635"/>
      <c r="X42" s="635"/>
      <c r="Y42" s="635"/>
      <c r="Z42" s="635"/>
      <c r="AA42" s="635"/>
      <c r="AB42" s="635"/>
      <c r="AC42" s="635"/>
      <c r="AD42" s="635"/>
      <c r="AE42" s="635"/>
      <c r="AF42" s="635"/>
      <c r="AG42" s="635"/>
      <c r="AH42" s="635"/>
      <c r="AI42" s="635"/>
      <c r="AJ42" s="635"/>
      <c r="AK42" s="635"/>
      <c r="AL42" s="180"/>
      <c r="AM42" s="634" t="str">
        <f t="shared" si="0"/>
        <v/>
      </c>
      <c r="AN42" s="634"/>
      <c r="AO42" s="635"/>
      <c r="AP42" s="635"/>
      <c r="AQ42" s="635"/>
      <c r="AR42" s="635"/>
      <c r="AS42" s="635"/>
      <c r="AT42" s="635"/>
      <c r="AU42" s="635"/>
      <c r="AV42" s="635"/>
      <c r="AW42" s="635"/>
      <c r="AX42" s="635"/>
      <c r="AY42" s="635"/>
      <c r="AZ42" s="635"/>
      <c r="BA42" s="635"/>
      <c r="BB42" s="635"/>
      <c r="BC42" s="635"/>
      <c r="BD42" s="180"/>
      <c r="BE42" s="634" t="str">
        <f t="shared" si="1"/>
        <v/>
      </c>
      <c r="BF42" s="634"/>
      <c r="BG42" s="635"/>
      <c r="BH42" s="635"/>
      <c r="BI42" s="635"/>
      <c r="BJ42" s="635"/>
      <c r="BK42" s="635"/>
      <c r="BL42" s="635"/>
      <c r="BM42" s="635"/>
      <c r="BN42" s="635"/>
      <c r="BO42" s="635"/>
      <c r="BP42" s="635"/>
      <c r="BQ42" s="635"/>
      <c r="BR42" s="635"/>
      <c r="BS42" s="635"/>
      <c r="BT42" s="635"/>
      <c r="BU42" s="635"/>
      <c r="BV42" s="180"/>
      <c r="BW42" s="634" t="str">
        <f t="shared" si="2"/>
        <v/>
      </c>
      <c r="BX42" s="634"/>
      <c r="BY42" s="635" t="str">
        <f>IF('各会計、関係団体の財政状況及び健全化判断比率'!B76="","",'各会計、関係団体の財政状況及び健全化判断比率'!B76)</f>
        <v/>
      </c>
      <c r="BZ42" s="635"/>
      <c r="CA42" s="635"/>
      <c r="CB42" s="635"/>
      <c r="CC42" s="635"/>
      <c r="CD42" s="635"/>
      <c r="CE42" s="635"/>
      <c r="CF42" s="635"/>
      <c r="CG42" s="635"/>
      <c r="CH42" s="635"/>
      <c r="CI42" s="635"/>
      <c r="CJ42" s="635"/>
      <c r="CK42" s="635"/>
      <c r="CL42" s="635"/>
      <c r="CM42" s="635"/>
      <c r="CN42" s="180"/>
      <c r="CO42" s="634" t="str">
        <f t="shared" si="3"/>
        <v/>
      </c>
      <c r="CP42" s="634"/>
      <c r="CQ42" s="635" t="str">
        <f>IF('各会計、関係団体の財政状況及び健全化判断比率'!BS15="","",'各会計、関係団体の財政状況及び健全化判断比率'!BS15)</f>
        <v/>
      </c>
      <c r="CR42" s="635"/>
      <c r="CS42" s="635"/>
      <c r="CT42" s="635"/>
      <c r="CU42" s="635"/>
      <c r="CV42" s="635"/>
      <c r="CW42" s="635"/>
      <c r="CX42" s="635"/>
      <c r="CY42" s="635"/>
      <c r="CZ42" s="635"/>
      <c r="DA42" s="635"/>
      <c r="DB42" s="635"/>
      <c r="DC42" s="635"/>
      <c r="DD42" s="635"/>
      <c r="DE42" s="635"/>
      <c r="DG42" s="636" t="str">
        <f>IF('各会計、関係団体の財政状況及び健全化判断比率'!BR15="","",'各会計、関係団体の財政状況及び健全化判断比率'!BR15)</f>
        <v/>
      </c>
      <c r="DH42" s="636"/>
      <c r="DI42" s="207"/>
    </row>
    <row r="43" spans="1:113" ht="32.25" customHeight="1" x14ac:dyDescent="0.2">
      <c r="B43" s="204"/>
      <c r="C43" s="634" t="str">
        <f t="shared" si="5"/>
        <v/>
      </c>
      <c r="D43" s="634"/>
      <c r="E43" s="635" t="str">
        <f>IF('各会計、関係団体の財政状況及び健全化判断比率'!B16="","",'各会計、関係団体の財政状況及び健全化判断比率'!B16)</f>
        <v/>
      </c>
      <c r="F43" s="635"/>
      <c r="G43" s="635"/>
      <c r="H43" s="635"/>
      <c r="I43" s="635"/>
      <c r="J43" s="635"/>
      <c r="K43" s="635"/>
      <c r="L43" s="635"/>
      <c r="M43" s="635"/>
      <c r="N43" s="635"/>
      <c r="O43" s="635"/>
      <c r="P43" s="635"/>
      <c r="Q43" s="635"/>
      <c r="R43" s="635"/>
      <c r="S43" s="635"/>
      <c r="T43" s="180"/>
      <c r="U43" s="634" t="str">
        <f t="shared" si="4"/>
        <v/>
      </c>
      <c r="V43" s="634"/>
      <c r="W43" s="635"/>
      <c r="X43" s="635"/>
      <c r="Y43" s="635"/>
      <c r="Z43" s="635"/>
      <c r="AA43" s="635"/>
      <c r="AB43" s="635"/>
      <c r="AC43" s="635"/>
      <c r="AD43" s="635"/>
      <c r="AE43" s="635"/>
      <c r="AF43" s="635"/>
      <c r="AG43" s="635"/>
      <c r="AH43" s="635"/>
      <c r="AI43" s="635"/>
      <c r="AJ43" s="635"/>
      <c r="AK43" s="635"/>
      <c r="AL43" s="180"/>
      <c r="AM43" s="634" t="str">
        <f t="shared" si="0"/>
        <v/>
      </c>
      <c r="AN43" s="634"/>
      <c r="AO43" s="635"/>
      <c r="AP43" s="635"/>
      <c r="AQ43" s="635"/>
      <c r="AR43" s="635"/>
      <c r="AS43" s="635"/>
      <c r="AT43" s="635"/>
      <c r="AU43" s="635"/>
      <c r="AV43" s="635"/>
      <c r="AW43" s="635"/>
      <c r="AX43" s="635"/>
      <c r="AY43" s="635"/>
      <c r="AZ43" s="635"/>
      <c r="BA43" s="635"/>
      <c r="BB43" s="635"/>
      <c r="BC43" s="635"/>
      <c r="BD43" s="180"/>
      <c r="BE43" s="634" t="str">
        <f t="shared" si="1"/>
        <v/>
      </c>
      <c r="BF43" s="634"/>
      <c r="BG43" s="635"/>
      <c r="BH43" s="635"/>
      <c r="BI43" s="635"/>
      <c r="BJ43" s="635"/>
      <c r="BK43" s="635"/>
      <c r="BL43" s="635"/>
      <c r="BM43" s="635"/>
      <c r="BN43" s="635"/>
      <c r="BO43" s="635"/>
      <c r="BP43" s="635"/>
      <c r="BQ43" s="635"/>
      <c r="BR43" s="635"/>
      <c r="BS43" s="635"/>
      <c r="BT43" s="635"/>
      <c r="BU43" s="635"/>
      <c r="BV43" s="180"/>
      <c r="BW43" s="634" t="str">
        <f t="shared" si="2"/>
        <v/>
      </c>
      <c r="BX43" s="634"/>
      <c r="BY43" s="635" t="str">
        <f>IF('各会計、関係団体の財政状況及び健全化判断比率'!B77="","",'各会計、関係団体の財政状況及び健全化判断比率'!B77)</f>
        <v/>
      </c>
      <c r="BZ43" s="635"/>
      <c r="CA43" s="635"/>
      <c r="CB43" s="635"/>
      <c r="CC43" s="635"/>
      <c r="CD43" s="635"/>
      <c r="CE43" s="635"/>
      <c r="CF43" s="635"/>
      <c r="CG43" s="635"/>
      <c r="CH43" s="635"/>
      <c r="CI43" s="635"/>
      <c r="CJ43" s="635"/>
      <c r="CK43" s="635"/>
      <c r="CL43" s="635"/>
      <c r="CM43" s="635"/>
      <c r="CN43" s="180"/>
      <c r="CO43" s="634" t="str">
        <f t="shared" si="3"/>
        <v/>
      </c>
      <c r="CP43" s="634"/>
      <c r="CQ43" s="635" t="str">
        <f>IF('各会計、関係団体の財政状況及び健全化判断比率'!BS16="","",'各会計、関係団体の財政状況及び健全化判断比率'!BS16)</f>
        <v/>
      </c>
      <c r="CR43" s="635"/>
      <c r="CS43" s="635"/>
      <c r="CT43" s="635"/>
      <c r="CU43" s="635"/>
      <c r="CV43" s="635"/>
      <c r="CW43" s="635"/>
      <c r="CX43" s="635"/>
      <c r="CY43" s="635"/>
      <c r="CZ43" s="635"/>
      <c r="DA43" s="635"/>
      <c r="DB43" s="635"/>
      <c r="DC43" s="635"/>
      <c r="DD43" s="635"/>
      <c r="DE43" s="635"/>
      <c r="DG43" s="636" t="str">
        <f>IF('各会計、関係団体の財政状況及び健全化判断比率'!BR16="","",'各会計、関係団体の財政状況及び健全化判断比率'!BR16)</f>
        <v/>
      </c>
      <c r="DH43" s="636"/>
      <c r="DI43" s="207"/>
    </row>
    <row r="44" spans="1:113" ht="13.5" customHeight="1" thickBot="1" x14ac:dyDescent="0.25">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2"/>
    <row r="46" spans="1:113" x14ac:dyDescent="0.2">
      <c r="B46" s="179" t="s">
        <v>208</v>
      </c>
      <c r="E46" s="637" t="s">
        <v>209</v>
      </c>
      <c r="F46" s="637"/>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637"/>
      <c r="AK46" s="637"/>
      <c r="AL46" s="637"/>
      <c r="AM46" s="637"/>
      <c r="AN46" s="637"/>
      <c r="AO46" s="637"/>
      <c r="AP46" s="637"/>
      <c r="AQ46" s="637"/>
      <c r="AR46" s="637"/>
      <c r="AS46" s="637"/>
      <c r="AT46" s="637"/>
      <c r="AU46" s="637"/>
      <c r="AV46" s="637"/>
      <c r="AW46" s="637"/>
      <c r="AX46" s="637"/>
      <c r="AY46" s="637"/>
      <c r="AZ46" s="637"/>
      <c r="BA46" s="637"/>
      <c r="BB46" s="637"/>
      <c r="BC46" s="637"/>
      <c r="BD46" s="637"/>
      <c r="BE46" s="637"/>
      <c r="BF46" s="637"/>
      <c r="BG46" s="637"/>
      <c r="BH46" s="637"/>
      <c r="BI46" s="637"/>
      <c r="BJ46" s="637"/>
      <c r="BK46" s="637"/>
      <c r="BL46" s="637"/>
      <c r="BM46" s="637"/>
      <c r="BN46" s="637"/>
      <c r="BO46" s="637"/>
      <c r="BP46" s="637"/>
      <c r="BQ46" s="637"/>
      <c r="BR46" s="637"/>
      <c r="BS46" s="637"/>
      <c r="BT46" s="637"/>
      <c r="BU46" s="637"/>
      <c r="BV46" s="637"/>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c r="DH46" s="637"/>
      <c r="DI46" s="637"/>
    </row>
    <row r="47" spans="1:113" x14ac:dyDescent="0.2">
      <c r="E47" s="637" t="s">
        <v>210</v>
      </c>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7"/>
      <c r="AY47" s="637"/>
      <c r="AZ47" s="637"/>
      <c r="BA47" s="637"/>
      <c r="BB47" s="637"/>
      <c r="BC47" s="637"/>
      <c r="BD47" s="637"/>
      <c r="BE47" s="637"/>
      <c r="BF47" s="637"/>
      <c r="BG47" s="637"/>
      <c r="BH47" s="637"/>
      <c r="BI47" s="637"/>
      <c r="BJ47" s="637"/>
      <c r="BK47" s="637"/>
      <c r="BL47" s="637"/>
      <c r="BM47" s="637"/>
      <c r="BN47" s="637"/>
      <c r="BO47" s="637"/>
      <c r="BP47" s="637"/>
      <c r="BQ47" s="637"/>
      <c r="BR47" s="637"/>
      <c r="BS47" s="637"/>
      <c r="BT47" s="637"/>
      <c r="BU47" s="637"/>
      <c r="BV47" s="637"/>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c r="DH47" s="637"/>
      <c r="DI47" s="637"/>
    </row>
    <row r="48" spans="1:113" x14ac:dyDescent="0.2">
      <c r="E48" s="637" t="s">
        <v>211</v>
      </c>
      <c r="F48" s="637"/>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7"/>
      <c r="AL48" s="637"/>
      <c r="AM48" s="637"/>
      <c r="AN48" s="637"/>
      <c r="AO48" s="637"/>
      <c r="AP48" s="637"/>
      <c r="AQ48" s="637"/>
      <c r="AR48" s="637"/>
      <c r="AS48" s="637"/>
      <c r="AT48" s="637"/>
      <c r="AU48" s="637"/>
      <c r="AV48" s="637"/>
      <c r="AW48" s="637"/>
      <c r="AX48" s="637"/>
      <c r="AY48" s="637"/>
      <c r="AZ48" s="637"/>
      <c r="BA48" s="637"/>
      <c r="BB48" s="637"/>
      <c r="BC48" s="637"/>
      <c r="BD48" s="637"/>
      <c r="BE48" s="637"/>
      <c r="BF48" s="637"/>
      <c r="BG48" s="637"/>
      <c r="BH48" s="637"/>
      <c r="BI48" s="637"/>
      <c r="BJ48" s="637"/>
      <c r="BK48" s="637"/>
      <c r="BL48" s="637"/>
      <c r="BM48" s="637"/>
      <c r="BN48" s="637"/>
      <c r="BO48" s="637"/>
      <c r="BP48" s="637"/>
      <c r="BQ48" s="637"/>
      <c r="BR48" s="637"/>
      <c r="BS48" s="637"/>
      <c r="BT48" s="637"/>
      <c r="BU48" s="637"/>
      <c r="BV48" s="637"/>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c r="DH48" s="637"/>
      <c r="DI48" s="637"/>
    </row>
    <row r="49" spans="5:113" x14ac:dyDescent="0.2">
      <c r="E49" s="638" t="s">
        <v>212</v>
      </c>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row>
    <row r="50" spans="5:113" x14ac:dyDescent="0.2">
      <c r="E50" s="637" t="s">
        <v>213</v>
      </c>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637"/>
      <c r="AK50" s="637"/>
      <c r="AL50" s="637"/>
      <c r="AM50" s="637"/>
      <c r="AN50" s="637"/>
      <c r="AO50" s="637"/>
      <c r="AP50" s="637"/>
      <c r="AQ50" s="637"/>
      <c r="AR50" s="637"/>
      <c r="AS50" s="637"/>
      <c r="AT50" s="637"/>
      <c r="AU50" s="637"/>
      <c r="AV50" s="637"/>
      <c r="AW50" s="637"/>
      <c r="AX50" s="637"/>
      <c r="AY50" s="637"/>
      <c r="AZ50" s="637"/>
      <c r="BA50" s="637"/>
      <c r="BB50" s="637"/>
      <c r="BC50" s="637"/>
      <c r="BD50" s="637"/>
      <c r="BE50" s="637"/>
      <c r="BF50" s="637"/>
      <c r="BG50" s="637"/>
      <c r="BH50" s="637"/>
      <c r="BI50" s="637"/>
      <c r="BJ50" s="637"/>
      <c r="BK50" s="637"/>
      <c r="BL50" s="637"/>
      <c r="BM50" s="637"/>
      <c r="BN50" s="637"/>
      <c r="BO50" s="637"/>
      <c r="BP50" s="637"/>
      <c r="BQ50" s="637"/>
      <c r="BR50" s="637"/>
      <c r="BS50" s="637"/>
      <c r="BT50" s="637"/>
      <c r="BU50" s="637"/>
      <c r="BV50" s="637"/>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c r="DH50" s="637"/>
      <c r="DI50" s="637"/>
    </row>
    <row r="51" spans="5:113" x14ac:dyDescent="0.2">
      <c r="E51" s="637" t="s">
        <v>214</v>
      </c>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c r="AI51" s="637"/>
      <c r="AJ51" s="637"/>
      <c r="AK51" s="637"/>
      <c r="AL51" s="637"/>
      <c r="AM51" s="637"/>
      <c r="AN51" s="637"/>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c r="DH51" s="637"/>
      <c r="DI51" s="637"/>
    </row>
    <row r="52" spans="5:113" x14ac:dyDescent="0.2">
      <c r="E52" s="637" t="s">
        <v>215</v>
      </c>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7"/>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c r="DH52" s="637"/>
      <c r="DI52" s="637"/>
    </row>
    <row r="53" spans="5:113" x14ac:dyDescent="0.2">
      <c r="E53" s="637" t="s">
        <v>216</v>
      </c>
      <c r="F53" s="637"/>
      <c r="G53" s="637"/>
      <c r="H53" s="637"/>
      <c r="I53" s="637"/>
      <c r="J53" s="637"/>
      <c r="K53" s="637"/>
      <c r="L53" s="637"/>
      <c r="M53" s="637"/>
      <c r="N53" s="637"/>
      <c r="O53" s="637"/>
      <c r="P53" s="637"/>
      <c r="Q53" s="637"/>
      <c r="R53" s="637"/>
      <c r="S53" s="637"/>
      <c r="T53" s="637"/>
      <c r="U53" s="637"/>
      <c r="V53" s="637"/>
      <c r="W53" s="637"/>
      <c r="X53" s="637"/>
      <c r="Y53" s="637"/>
      <c r="Z53" s="637"/>
      <c r="AA53" s="637"/>
      <c r="AB53" s="637"/>
      <c r="AC53" s="637"/>
      <c r="AD53" s="637"/>
      <c r="AE53" s="637"/>
      <c r="AF53" s="637"/>
      <c r="AG53" s="637"/>
      <c r="AH53" s="637"/>
      <c r="AI53" s="637"/>
      <c r="AJ53" s="637"/>
      <c r="AK53" s="637"/>
      <c r="AL53" s="637"/>
      <c r="AM53" s="637"/>
      <c r="AN53" s="637"/>
      <c r="AO53" s="637"/>
      <c r="AP53" s="637"/>
      <c r="AQ53" s="637"/>
      <c r="AR53" s="637"/>
      <c r="AS53" s="637"/>
      <c r="AT53" s="637"/>
      <c r="AU53" s="637"/>
      <c r="AV53" s="637"/>
      <c r="AW53" s="637"/>
      <c r="AX53" s="637"/>
      <c r="AY53" s="637"/>
      <c r="AZ53" s="637"/>
      <c r="BA53" s="637"/>
      <c r="BB53" s="637"/>
      <c r="BC53" s="637"/>
      <c r="BD53" s="637"/>
      <c r="BE53" s="637"/>
      <c r="BF53" s="637"/>
      <c r="BG53" s="637"/>
      <c r="BH53" s="637"/>
      <c r="BI53" s="637"/>
      <c r="BJ53" s="637"/>
      <c r="BK53" s="637"/>
      <c r="BL53" s="637"/>
      <c r="BM53" s="637"/>
      <c r="BN53" s="637"/>
      <c r="BO53" s="637"/>
      <c r="BP53" s="637"/>
      <c r="BQ53" s="637"/>
      <c r="BR53" s="637"/>
      <c r="BS53" s="637"/>
      <c r="BT53" s="637"/>
      <c r="BU53" s="637"/>
      <c r="BV53" s="637"/>
      <c r="BW53" s="637"/>
      <c r="BX53" s="637"/>
      <c r="BY53" s="637"/>
      <c r="BZ53" s="637"/>
      <c r="CA53" s="637"/>
      <c r="CB53" s="637"/>
      <c r="CC53" s="637"/>
      <c r="CD53" s="637"/>
      <c r="CE53" s="637"/>
      <c r="CF53" s="637"/>
      <c r="CG53" s="637"/>
      <c r="CH53" s="637"/>
      <c r="CI53" s="637"/>
      <c r="CJ53" s="637"/>
      <c r="CK53" s="637"/>
      <c r="CL53" s="637"/>
      <c r="CM53" s="637"/>
      <c r="CN53" s="637"/>
      <c r="CO53" s="637"/>
      <c r="CP53" s="637"/>
      <c r="CQ53" s="637"/>
      <c r="CR53" s="637"/>
      <c r="CS53" s="637"/>
      <c r="CT53" s="637"/>
      <c r="CU53" s="637"/>
      <c r="CV53" s="637"/>
      <c r="CW53" s="637"/>
      <c r="CX53" s="637"/>
      <c r="CY53" s="637"/>
      <c r="CZ53" s="637"/>
      <c r="DA53" s="637"/>
      <c r="DB53" s="637"/>
      <c r="DC53" s="637"/>
      <c r="DD53" s="637"/>
      <c r="DE53" s="637"/>
      <c r="DF53" s="637"/>
      <c r="DG53" s="637"/>
      <c r="DH53" s="637"/>
      <c r="DI53" s="637"/>
    </row>
    <row r="54" spans="5:113" x14ac:dyDescent="0.2"/>
    <row r="55" spans="5:113" x14ac:dyDescent="0.2"/>
    <row r="56" spans="5:113" x14ac:dyDescent="0.2"/>
  </sheetData>
  <sheetProtection algorithmName="SHA-512" hashValue="56Fuqc/4eSqrdzaJVKaxT2XwtdgQWc1gI1DxTpbHBIeDKn4cVh6K7MvU55kiIEhIBioYSjclS3SJHRix7NZTUQ==" saltValue="ci59TD+5zsB8QaWagNjnS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3" customWidth="1"/>
    <col min="2" max="2" width="2.36328125" style="213" customWidth="1"/>
    <col min="3" max="16" width="2.6328125" style="213" customWidth="1"/>
    <col min="17" max="17" width="2.36328125" style="213" customWidth="1"/>
    <col min="18" max="95" width="1.6328125" style="213" customWidth="1"/>
    <col min="96" max="133" width="1.6328125" style="225" customWidth="1"/>
    <col min="134" max="143" width="1.6328125" style="213" customWidth="1"/>
    <col min="144" max="16384" width="0" style="213" hidden="1"/>
  </cols>
  <sheetData>
    <row r="1" spans="2:143" ht="22.5" customHeight="1" thickBot="1" x14ac:dyDescent="0.25">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639" t="s">
        <v>217</v>
      </c>
      <c r="DI1" s="640"/>
      <c r="DJ1" s="640"/>
      <c r="DK1" s="640"/>
      <c r="DL1" s="640"/>
      <c r="DM1" s="640"/>
      <c r="DN1" s="641"/>
      <c r="DO1" s="213"/>
      <c r="DP1" s="639" t="s">
        <v>218</v>
      </c>
      <c r="DQ1" s="640"/>
      <c r="DR1" s="640"/>
      <c r="DS1" s="640"/>
      <c r="DT1" s="640"/>
      <c r="DU1" s="640"/>
      <c r="DV1" s="640"/>
      <c r="DW1" s="640"/>
      <c r="DX1" s="640"/>
      <c r="DY1" s="640"/>
      <c r="DZ1" s="640"/>
      <c r="EA1" s="640"/>
      <c r="EB1" s="640"/>
      <c r="EC1" s="641"/>
      <c r="ED1" s="212"/>
      <c r="EE1" s="212"/>
      <c r="EF1" s="212"/>
      <c r="EG1" s="212"/>
      <c r="EH1" s="212"/>
      <c r="EI1" s="212"/>
      <c r="EJ1" s="212"/>
      <c r="EK1" s="212"/>
      <c r="EL1" s="212"/>
      <c r="EM1" s="212"/>
    </row>
    <row r="2" spans="2:143" ht="22.5" customHeight="1" x14ac:dyDescent="0.2">
      <c r="B2" s="214" t="s">
        <v>219</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2">
      <c r="B3" s="642" t="s">
        <v>220</v>
      </c>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2" t="s">
        <v>221</v>
      </c>
      <c r="AQ3" s="643"/>
      <c r="AR3" s="643"/>
      <c r="AS3" s="643"/>
      <c r="AT3" s="643"/>
      <c r="AU3" s="643"/>
      <c r="AV3" s="643"/>
      <c r="AW3" s="643"/>
      <c r="AX3" s="643"/>
      <c r="AY3" s="643"/>
      <c r="AZ3" s="643"/>
      <c r="BA3" s="643"/>
      <c r="BB3" s="643"/>
      <c r="BC3" s="643"/>
      <c r="BD3" s="643"/>
      <c r="BE3" s="643"/>
      <c r="BF3" s="643"/>
      <c r="BG3" s="643"/>
      <c r="BH3" s="643"/>
      <c r="BI3" s="643"/>
      <c r="BJ3" s="643"/>
      <c r="BK3" s="643"/>
      <c r="BL3" s="643"/>
      <c r="BM3" s="643"/>
      <c r="BN3" s="643"/>
      <c r="BO3" s="643"/>
      <c r="BP3" s="643"/>
      <c r="BQ3" s="643"/>
      <c r="BR3" s="643"/>
      <c r="BS3" s="643"/>
      <c r="BT3" s="643"/>
      <c r="BU3" s="643"/>
      <c r="BV3" s="643"/>
      <c r="BW3" s="643"/>
      <c r="BX3" s="643"/>
      <c r="BY3" s="643"/>
      <c r="BZ3" s="643"/>
      <c r="CA3" s="643"/>
      <c r="CB3" s="644"/>
      <c r="CD3" s="642" t="s">
        <v>222</v>
      </c>
      <c r="CE3" s="643"/>
      <c r="CF3" s="643"/>
      <c r="CG3" s="643"/>
      <c r="CH3" s="643"/>
      <c r="CI3" s="643"/>
      <c r="CJ3" s="643"/>
      <c r="CK3" s="643"/>
      <c r="CL3" s="643"/>
      <c r="CM3" s="643"/>
      <c r="CN3" s="643"/>
      <c r="CO3" s="643"/>
      <c r="CP3" s="643"/>
      <c r="CQ3" s="643"/>
      <c r="CR3" s="643"/>
      <c r="CS3" s="643"/>
      <c r="CT3" s="643"/>
      <c r="CU3" s="643"/>
      <c r="CV3" s="643"/>
      <c r="CW3" s="643"/>
      <c r="CX3" s="643"/>
      <c r="CY3" s="643"/>
      <c r="CZ3" s="643"/>
      <c r="DA3" s="643"/>
      <c r="DB3" s="643"/>
      <c r="DC3" s="643"/>
      <c r="DD3" s="643"/>
      <c r="DE3" s="643"/>
      <c r="DF3" s="643"/>
      <c r="DG3" s="643"/>
      <c r="DH3" s="643"/>
      <c r="DI3" s="643"/>
      <c r="DJ3" s="643"/>
      <c r="DK3" s="643"/>
      <c r="DL3" s="643"/>
      <c r="DM3" s="643"/>
      <c r="DN3" s="643"/>
      <c r="DO3" s="643"/>
      <c r="DP3" s="643"/>
      <c r="DQ3" s="643"/>
      <c r="DR3" s="643"/>
      <c r="DS3" s="643"/>
      <c r="DT3" s="643"/>
      <c r="DU3" s="643"/>
      <c r="DV3" s="643"/>
      <c r="DW3" s="643"/>
      <c r="DX3" s="643"/>
      <c r="DY3" s="643"/>
      <c r="DZ3" s="643"/>
      <c r="EA3" s="643"/>
      <c r="EB3" s="643"/>
      <c r="EC3" s="644"/>
    </row>
    <row r="4" spans="2:143" ht="11.25" customHeight="1" x14ac:dyDescent="0.2">
      <c r="B4" s="642" t="s">
        <v>1</v>
      </c>
      <c r="C4" s="643"/>
      <c r="D4" s="643"/>
      <c r="E4" s="643"/>
      <c r="F4" s="643"/>
      <c r="G4" s="643"/>
      <c r="H4" s="643"/>
      <c r="I4" s="643"/>
      <c r="J4" s="643"/>
      <c r="K4" s="643"/>
      <c r="L4" s="643"/>
      <c r="M4" s="643"/>
      <c r="N4" s="643"/>
      <c r="O4" s="643"/>
      <c r="P4" s="643"/>
      <c r="Q4" s="644"/>
      <c r="R4" s="642" t="s">
        <v>223</v>
      </c>
      <c r="S4" s="643"/>
      <c r="T4" s="643"/>
      <c r="U4" s="643"/>
      <c r="V4" s="643"/>
      <c r="W4" s="643"/>
      <c r="X4" s="643"/>
      <c r="Y4" s="644"/>
      <c r="Z4" s="642" t="s">
        <v>224</v>
      </c>
      <c r="AA4" s="643"/>
      <c r="AB4" s="643"/>
      <c r="AC4" s="644"/>
      <c r="AD4" s="642" t="s">
        <v>225</v>
      </c>
      <c r="AE4" s="643"/>
      <c r="AF4" s="643"/>
      <c r="AG4" s="643"/>
      <c r="AH4" s="643"/>
      <c r="AI4" s="643"/>
      <c r="AJ4" s="643"/>
      <c r="AK4" s="644"/>
      <c r="AL4" s="642" t="s">
        <v>224</v>
      </c>
      <c r="AM4" s="643"/>
      <c r="AN4" s="643"/>
      <c r="AO4" s="644"/>
      <c r="AP4" s="645" t="s">
        <v>226</v>
      </c>
      <c r="AQ4" s="645"/>
      <c r="AR4" s="645"/>
      <c r="AS4" s="645"/>
      <c r="AT4" s="645"/>
      <c r="AU4" s="645"/>
      <c r="AV4" s="645"/>
      <c r="AW4" s="645"/>
      <c r="AX4" s="645"/>
      <c r="AY4" s="645"/>
      <c r="AZ4" s="645"/>
      <c r="BA4" s="645"/>
      <c r="BB4" s="645"/>
      <c r="BC4" s="645"/>
      <c r="BD4" s="645"/>
      <c r="BE4" s="645"/>
      <c r="BF4" s="645"/>
      <c r="BG4" s="645" t="s">
        <v>227</v>
      </c>
      <c r="BH4" s="645"/>
      <c r="BI4" s="645"/>
      <c r="BJ4" s="645"/>
      <c r="BK4" s="645"/>
      <c r="BL4" s="645"/>
      <c r="BM4" s="645"/>
      <c r="BN4" s="645"/>
      <c r="BO4" s="645" t="s">
        <v>224</v>
      </c>
      <c r="BP4" s="645"/>
      <c r="BQ4" s="645"/>
      <c r="BR4" s="645"/>
      <c r="BS4" s="645" t="s">
        <v>228</v>
      </c>
      <c r="BT4" s="645"/>
      <c r="BU4" s="645"/>
      <c r="BV4" s="645"/>
      <c r="BW4" s="645"/>
      <c r="BX4" s="645"/>
      <c r="BY4" s="645"/>
      <c r="BZ4" s="645"/>
      <c r="CA4" s="645"/>
      <c r="CB4" s="645"/>
      <c r="CD4" s="642" t="s">
        <v>229</v>
      </c>
      <c r="CE4" s="643"/>
      <c r="CF4" s="643"/>
      <c r="CG4" s="643"/>
      <c r="CH4" s="643"/>
      <c r="CI4" s="643"/>
      <c r="CJ4" s="643"/>
      <c r="CK4" s="643"/>
      <c r="CL4" s="643"/>
      <c r="CM4" s="643"/>
      <c r="CN4" s="643"/>
      <c r="CO4" s="643"/>
      <c r="CP4" s="643"/>
      <c r="CQ4" s="643"/>
      <c r="CR4" s="643"/>
      <c r="CS4" s="643"/>
      <c r="CT4" s="643"/>
      <c r="CU4" s="643"/>
      <c r="CV4" s="643"/>
      <c r="CW4" s="643"/>
      <c r="CX4" s="643"/>
      <c r="CY4" s="643"/>
      <c r="CZ4" s="643"/>
      <c r="DA4" s="643"/>
      <c r="DB4" s="643"/>
      <c r="DC4" s="643"/>
      <c r="DD4" s="643"/>
      <c r="DE4" s="643"/>
      <c r="DF4" s="643"/>
      <c r="DG4" s="643"/>
      <c r="DH4" s="643"/>
      <c r="DI4" s="643"/>
      <c r="DJ4" s="643"/>
      <c r="DK4" s="643"/>
      <c r="DL4" s="643"/>
      <c r="DM4" s="643"/>
      <c r="DN4" s="643"/>
      <c r="DO4" s="643"/>
      <c r="DP4" s="643"/>
      <c r="DQ4" s="643"/>
      <c r="DR4" s="643"/>
      <c r="DS4" s="643"/>
      <c r="DT4" s="643"/>
      <c r="DU4" s="643"/>
      <c r="DV4" s="643"/>
      <c r="DW4" s="643"/>
      <c r="DX4" s="643"/>
      <c r="DY4" s="643"/>
      <c r="DZ4" s="643"/>
      <c r="EA4" s="643"/>
      <c r="EB4" s="643"/>
      <c r="EC4" s="644"/>
    </row>
    <row r="5" spans="2:143" ht="11.25" customHeight="1" x14ac:dyDescent="0.2">
      <c r="B5" s="646" t="s">
        <v>230</v>
      </c>
      <c r="C5" s="647"/>
      <c r="D5" s="647"/>
      <c r="E5" s="647"/>
      <c r="F5" s="647"/>
      <c r="G5" s="647"/>
      <c r="H5" s="647"/>
      <c r="I5" s="647"/>
      <c r="J5" s="647"/>
      <c r="K5" s="647"/>
      <c r="L5" s="647"/>
      <c r="M5" s="647"/>
      <c r="N5" s="647"/>
      <c r="O5" s="647"/>
      <c r="P5" s="647"/>
      <c r="Q5" s="648"/>
      <c r="R5" s="649">
        <v>10379565</v>
      </c>
      <c r="S5" s="650"/>
      <c r="T5" s="650"/>
      <c r="U5" s="650"/>
      <c r="V5" s="650"/>
      <c r="W5" s="650"/>
      <c r="X5" s="650"/>
      <c r="Y5" s="651"/>
      <c r="Z5" s="652">
        <v>22.7</v>
      </c>
      <c r="AA5" s="652"/>
      <c r="AB5" s="652"/>
      <c r="AC5" s="652"/>
      <c r="AD5" s="653">
        <v>10153725</v>
      </c>
      <c r="AE5" s="653"/>
      <c r="AF5" s="653"/>
      <c r="AG5" s="653"/>
      <c r="AH5" s="653"/>
      <c r="AI5" s="653"/>
      <c r="AJ5" s="653"/>
      <c r="AK5" s="653"/>
      <c r="AL5" s="654">
        <v>50.6</v>
      </c>
      <c r="AM5" s="655"/>
      <c r="AN5" s="655"/>
      <c r="AO5" s="656"/>
      <c r="AP5" s="646" t="s">
        <v>231</v>
      </c>
      <c r="AQ5" s="647"/>
      <c r="AR5" s="647"/>
      <c r="AS5" s="647"/>
      <c r="AT5" s="647"/>
      <c r="AU5" s="647"/>
      <c r="AV5" s="647"/>
      <c r="AW5" s="647"/>
      <c r="AX5" s="647"/>
      <c r="AY5" s="647"/>
      <c r="AZ5" s="647"/>
      <c r="BA5" s="647"/>
      <c r="BB5" s="647"/>
      <c r="BC5" s="647"/>
      <c r="BD5" s="647"/>
      <c r="BE5" s="647"/>
      <c r="BF5" s="648"/>
      <c r="BG5" s="660">
        <v>10138620</v>
      </c>
      <c r="BH5" s="661"/>
      <c r="BI5" s="661"/>
      <c r="BJ5" s="661"/>
      <c r="BK5" s="661"/>
      <c r="BL5" s="661"/>
      <c r="BM5" s="661"/>
      <c r="BN5" s="662"/>
      <c r="BO5" s="663">
        <v>97.7</v>
      </c>
      <c r="BP5" s="663"/>
      <c r="BQ5" s="663"/>
      <c r="BR5" s="663"/>
      <c r="BS5" s="664">
        <v>459274</v>
      </c>
      <c r="BT5" s="664"/>
      <c r="BU5" s="664"/>
      <c r="BV5" s="664"/>
      <c r="BW5" s="664"/>
      <c r="BX5" s="664"/>
      <c r="BY5" s="664"/>
      <c r="BZ5" s="664"/>
      <c r="CA5" s="664"/>
      <c r="CB5" s="668"/>
      <c r="CD5" s="642" t="s">
        <v>226</v>
      </c>
      <c r="CE5" s="643"/>
      <c r="CF5" s="643"/>
      <c r="CG5" s="643"/>
      <c r="CH5" s="643"/>
      <c r="CI5" s="643"/>
      <c r="CJ5" s="643"/>
      <c r="CK5" s="643"/>
      <c r="CL5" s="643"/>
      <c r="CM5" s="643"/>
      <c r="CN5" s="643"/>
      <c r="CO5" s="643"/>
      <c r="CP5" s="643"/>
      <c r="CQ5" s="644"/>
      <c r="CR5" s="642" t="s">
        <v>232</v>
      </c>
      <c r="CS5" s="643"/>
      <c r="CT5" s="643"/>
      <c r="CU5" s="643"/>
      <c r="CV5" s="643"/>
      <c r="CW5" s="643"/>
      <c r="CX5" s="643"/>
      <c r="CY5" s="644"/>
      <c r="CZ5" s="642" t="s">
        <v>224</v>
      </c>
      <c r="DA5" s="643"/>
      <c r="DB5" s="643"/>
      <c r="DC5" s="644"/>
      <c r="DD5" s="642" t="s">
        <v>233</v>
      </c>
      <c r="DE5" s="643"/>
      <c r="DF5" s="643"/>
      <c r="DG5" s="643"/>
      <c r="DH5" s="643"/>
      <c r="DI5" s="643"/>
      <c r="DJ5" s="643"/>
      <c r="DK5" s="643"/>
      <c r="DL5" s="643"/>
      <c r="DM5" s="643"/>
      <c r="DN5" s="643"/>
      <c r="DO5" s="643"/>
      <c r="DP5" s="644"/>
      <c r="DQ5" s="642" t="s">
        <v>234</v>
      </c>
      <c r="DR5" s="643"/>
      <c r="DS5" s="643"/>
      <c r="DT5" s="643"/>
      <c r="DU5" s="643"/>
      <c r="DV5" s="643"/>
      <c r="DW5" s="643"/>
      <c r="DX5" s="643"/>
      <c r="DY5" s="643"/>
      <c r="DZ5" s="643"/>
      <c r="EA5" s="643"/>
      <c r="EB5" s="643"/>
      <c r="EC5" s="644"/>
    </row>
    <row r="6" spans="2:143" ht="11.25" customHeight="1" x14ac:dyDescent="0.2">
      <c r="B6" s="657" t="s">
        <v>235</v>
      </c>
      <c r="C6" s="658"/>
      <c r="D6" s="658"/>
      <c r="E6" s="658"/>
      <c r="F6" s="658"/>
      <c r="G6" s="658"/>
      <c r="H6" s="658"/>
      <c r="I6" s="658"/>
      <c r="J6" s="658"/>
      <c r="K6" s="658"/>
      <c r="L6" s="658"/>
      <c r="M6" s="658"/>
      <c r="N6" s="658"/>
      <c r="O6" s="658"/>
      <c r="P6" s="658"/>
      <c r="Q6" s="659"/>
      <c r="R6" s="660">
        <v>253790</v>
      </c>
      <c r="S6" s="661"/>
      <c r="T6" s="661"/>
      <c r="U6" s="661"/>
      <c r="V6" s="661"/>
      <c r="W6" s="661"/>
      <c r="X6" s="661"/>
      <c r="Y6" s="662"/>
      <c r="Z6" s="663">
        <v>0.6</v>
      </c>
      <c r="AA6" s="663"/>
      <c r="AB6" s="663"/>
      <c r="AC6" s="663"/>
      <c r="AD6" s="664">
        <v>253790</v>
      </c>
      <c r="AE6" s="664"/>
      <c r="AF6" s="664"/>
      <c r="AG6" s="664"/>
      <c r="AH6" s="664"/>
      <c r="AI6" s="664"/>
      <c r="AJ6" s="664"/>
      <c r="AK6" s="664"/>
      <c r="AL6" s="665">
        <v>1.3</v>
      </c>
      <c r="AM6" s="666"/>
      <c r="AN6" s="666"/>
      <c r="AO6" s="667"/>
      <c r="AP6" s="657" t="s">
        <v>236</v>
      </c>
      <c r="AQ6" s="658"/>
      <c r="AR6" s="658"/>
      <c r="AS6" s="658"/>
      <c r="AT6" s="658"/>
      <c r="AU6" s="658"/>
      <c r="AV6" s="658"/>
      <c r="AW6" s="658"/>
      <c r="AX6" s="658"/>
      <c r="AY6" s="658"/>
      <c r="AZ6" s="658"/>
      <c r="BA6" s="658"/>
      <c r="BB6" s="658"/>
      <c r="BC6" s="658"/>
      <c r="BD6" s="658"/>
      <c r="BE6" s="658"/>
      <c r="BF6" s="659"/>
      <c r="BG6" s="660">
        <v>10138620</v>
      </c>
      <c r="BH6" s="661"/>
      <c r="BI6" s="661"/>
      <c r="BJ6" s="661"/>
      <c r="BK6" s="661"/>
      <c r="BL6" s="661"/>
      <c r="BM6" s="661"/>
      <c r="BN6" s="662"/>
      <c r="BO6" s="663">
        <v>97.7</v>
      </c>
      <c r="BP6" s="663"/>
      <c r="BQ6" s="663"/>
      <c r="BR6" s="663"/>
      <c r="BS6" s="664">
        <v>459274</v>
      </c>
      <c r="BT6" s="664"/>
      <c r="BU6" s="664"/>
      <c r="BV6" s="664"/>
      <c r="BW6" s="664"/>
      <c r="BX6" s="664"/>
      <c r="BY6" s="664"/>
      <c r="BZ6" s="664"/>
      <c r="CA6" s="664"/>
      <c r="CB6" s="668"/>
      <c r="CD6" s="646" t="s">
        <v>237</v>
      </c>
      <c r="CE6" s="647"/>
      <c r="CF6" s="647"/>
      <c r="CG6" s="647"/>
      <c r="CH6" s="647"/>
      <c r="CI6" s="647"/>
      <c r="CJ6" s="647"/>
      <c r="CK6" s="647"/>
      <c r="CL6" s="647"/>
      <c r="CM6" s="647"/>
      <c r="CN6" s="647"/>
      <c r="CO6" s="647"/>
      <c r="CP6" s="647"/>
      <c r="CQ6" s="648"/>
      <c r="CR6" s="660">
        <v>280560</v>
      </c>
      <c r="CS6" s="661"/>
      <c r="CT6" s="661"/>
      <c r="CU6" s="661"/>
      <c r="CV6" s="661"/>
      <c r="CW6" s="661"/>
      <c r="CX6" s="661"/>
      <c r="CY6" s="662"/>
      <c r="CZ6" s="654">
        <v>0.6</v>
      </c>
      <c r="DA6" s="655"/>
      <c r="DB6" s="655"/>
      <c r="DC6" s="671"/>
      <c r="DD6" s="669" t="s">
        <v>130</v>
      </c>
      <c r="DE6" s="661"/>
      <c r="DF6" s="661"/>
      <c r="DG6" s="661"/>
      <c r="DH6" s="661"/>
      <c r="DI6" s="661"/>
      <c r="DJ6" s="661"/>
      <c r="DK6" s="661"/>
      <c r="DL6" s="661"/>
      <c r="DM6" s="661"/>
      <c r="DN6" s="661"/>
      <c r="DO6" s="661"/>
      <c r="DP6" s="662"/>
      <c r="DQ6" s="669">
        <v>280560</v>
      </c>
      <c r="DR6" s="661"/>
      <c r="DS6" s="661"/>
      <c r="DT6" s="661"/>
      <c r="DU6" s="661"/>
      <c r="DV6" s="661"/>
      <c r="DW6" s="661"/>
      <c r="DX6" s="661"/>
      <c r="DY6" s="661"/>
      <c r="DZ6" s="661"/>
      <c r="EA6" s="661"/>
      <c r="EB6" s="661"/>
      <c r="EC6" s="670"/>
    </row>
    <row r="7" spans="2:143" ht="11.25" customHeight="1" x14ac:dyDescent="0.2">
      <c r="B7" s="657" t="s">
        <v>238</v>
      </c>
      <c r="C7" s="658"/>
      <c r="D7" s="658"/>
      <c r="E7" s="658"/>
      <c r="F7" s="658"/>
      <c r="G7" s="658"/>
      <c r="H7" s="658"/>
      <c r="I7" s="658"/>
      <c r="J7" s="658"/>
      <c r="K7" s="658"/>
      <c r="L7" s="658"/>
      <c r="M7" s="658"/>
      <c r="N7" s="658"/>
      <c r="O7" s="658"/>
      <c r="P7" s="658"/>
      <c r="Q7" s="659"/>
      <c r="R7" s="660">
        <v>4382</v>
      </c>
      <c r="S7" s="661"/>
      <c r="T7" s="661"/>
      <c r="U7" s="661"/>
      <c r="V7" s="661"/>
      <c r="W7" s="661"/>
      <c r="X7" s="661"/>
      <c r="Y7" s="662"/>
      <c r="Z7" s="663">
        <v>0</v>
      </c>
      <c r="AA7" s="663"/>
      <c r="AB7" s="663"/>
      <c r="AC7" s="663"/>
      <c r="AD7" s="664">
        <v>4382</v>
      </c>
      <c r="AE7" s="664"/>
      <c r="AF7" s="664"/>
      <c r="AG7" s="664"/>
      <c r="AH7" s="664"/>
      <c r="AI7" s="664"/>
      <c r="AJ7" s="664"/>
      <c r="AK7" s="664"/>
      <c r="AL7" s="665">
        <v>0</v>
      </c>
      <c r="AM7" s="666"/>
      <c r="AN7" s="666"/>
      <c r="AO7" s="667"/>
      <c r="AP7" s="657" t="s">
        <v>239</v>
      </c>
      <c r="AQ7" s="658"/>
      <c r="AR7" s="658"/>
      <c r="AS7" s="658"/>
      <c r="AT7" s="658"/>
      <c r="AU7" s="658"/>
      <c r="AV7" s="658"/>
      <c r="AW7" s="658"/>
      <c r="AX7" s="658"/>
      <c r="AY7" s="658"/>
      <c r="AZ7" s="658"/>
      <c r="BA7" s="658"/>
      <c r="BB7" s="658"/>
      <c r="BC7" s="658"/>
      <c r="BD7" s="658"/>
      <c r="BE7" s="658"/>
      <c r="BF7" s="659"/>
      <c r="BG7" s="660">
        <v>4590752</v>
      </c>
      <c r="BH7" s="661"/>
      <c r="BI7" s="661"/>
      <c r="BJ7" s="661"/>
      <c r="BK7" s="661"/>
      <c r="BL7" s="661"/>
      <c r="BM7" s="661"/>
      <c r="BN7" s="662"/>
      <c r="BO7" s="663">
        <v>44.2</v>
      </c>
      <c r="BP7" s="663"/>
      <c r="BQ7" s="663"/>
      <c r="BR7" s="663"/>
      <c r="BS7" s="664">
        <v>149148</v>
      </c>
      <c r="BT7" s="664"/>
      <c r="BU7" s="664"/>
      <c r="BV7" s="664"/>
      <c r="BW7" s="664"/>
      <c r="BX7" s="664"/>
      <c r="BY7" s="664"/>
      <c r="BZ7" s="664"/>
      <c r="CA7" s="664"/>
      <c r="CB7" s="668"/>
      <c r="CD7" s="657" t="s">
        <v>240</v>
      </c>
      <c r="CE7" s="658"/>
      <c r="CF7" s="658"/>
      <c r="CG7" s="658"/>
      <c r="CH7" s="658"/>
      <c r="CI7" s="658"/>
      <c r="CJ7" s="658"/>
      <c r="CK7" s="658"/>
      <c r="CL7" s="658"/>
      <c r="CM7" s="658"/>
      <c r="CN7" s="658"/>
      <c r="CO7" s="658"/>
      <c r="CP7" s="658"/>
      <c r="CQ7" s="659"/>
      <c r="CR7" s="660">
        <v>9763738</v>
      </c>
      <c r="CS7" s="661"/>
      <c r="CT7" s="661"/>
      <c r="CU7" s="661"/>
      <c r="CV7" s="661"/>
      <c r="CW7" s="661"/>
      <c r="CX7" s="661"/>
      <c r="CY7" s="662"/>
      <c r="CZ7" s="663">
        <v>22</v>
      </c>
      <c r="DA7" s="663"/>
      <c r="DB7" s="663"/>
      <c r="DC7" s="663"/>
      <c r="DD7" s="669">
        <v>65039</v>
      </c>
      <c r="DE7" s="661"/>
      <c r="DF7" s="661"/>
      <c r="DG7" s="661"/>
      <c r="DH7" s="661"/>
      <c r="DI7" s="661"/>
      <c r="DJ7" s="661"/>
      <c r="DK7" s="661"/>
      <c r="DL7" s="661"/>
      <c r="DM7" s="661"/>
      <c r="DN7" s="661"/>
      <c r="DO7" s="661"/>
      <c r="DP7" s="662"/>
      <c r="DQ7" s="669">
        <v>3903413</v>
      </c>
      <c r="DR7" s="661"/>
      <c r="DS7" s="661"/>
      <c r="DT7" s="661"/>
      <c r="DU7" s="661"/>
      <c r="DV7" s="661"/>
      <c r="DW7" s="661"/>
      <c r="DX7" s="661"/>
      <c r="DY7" s="661"/>
      <c r="DZ7" s="661"/>
      <c r="EA7" s="661"/>
      <c r="EB7" s="661"/>
      <c r="EC7" s="670"/>
    </row>
    <row r="8" spans="2:143" ht="11.25" customHeight="1" x14ac:dyDescent="0.2">
      <c r="B8" s="657" t="s">
        <v>241</v>
      </c>
      <c r="C8" s="658"/>
      <c r="D8" s="658"/>
      <c r="E8" s="658"/>
      <c r="F8" s="658"/>
      <c r="G8" s="658"/>
      <c r="H8" s="658"/>
      <c r="I8" s="658"/>
      <c r="J8" s="658"/>
      <c r="K8" s="658"/>
      <c r="L8" s="658"/>
      <c r="M8" s="658"/>
      <c r="N8" s="658"/>
      <c r="O8" s="658"/>
      <c r="P8" s="658"/>
      <c r="Q8" s="659"/>
      <c r="R8" s="660">
        <v>85509</v>
      </c>
      <c r="S8" s="661"/>
      <c r="T8" s="661"/>
      <c r="U8" s="661"/>
      <c r="V8" s="661"/>
      <c r="W8" s="661"/>
      <c r="X8" s="661"/>
      <c r="Y8" s="662"/>
      <c r="Z8" s="663">
        <v>0.2</v>
      </c>
      <c r="AA8" s="663"/>
      <c r="AB8" s="663"/>
      <c r="AC8" s="663"/>
      <c r="AD8" s="664">
        <v>85509</v>
      </c>
      <c r="AE8" s="664"/>
      <c r="AF8" s="664"/>
      <c r="AG8" s="664"/>
      <c r="AH8" s="664"/>
      <c r="AI8" s="664"/>
      <c r="AJ8" s="664"/>
      <c r="AK8" s="664"/>
      <c r="AL8" s="665">
        <v>0.4</v>
      </c>
      <c r="AM8" s="666"/>
      <c r="AN8" s="666"/>
      <c r="AO8" s="667"/>
      <c r="AP8" s="657" t="s">
        <v>242</v>
      </c>
      <c r="AQ8" s="658"/>
      <c r="AR8" s="658"/>
      <c r="AS8" s="658"/>
      <c r="AT8" s="658"/>
      <c r="AU8" s="658"/>
      <c r="AV8" s="658"/>
      <c r="AW8" s="658"/>
      <c r="AX8" s="658"/>
      <c r="AY8" s="658"/>
      <c r="AZ8" s="658"/>
      <c r="BA8" s="658"/>
      <c r="BB8" s="658"/>
      <c r="BC8" s="658"/>
      <c r="BD8" s="658"/>
      <c r="BE8" s="658"/>
      <c r="BF8" s="659"/>
      <c r="BG8" s="660">
        <v>151571</v>
      </c>
      <c r="BH8" s="661"/>
      <c r="BI8" s="661"/>
      <c r="BJ8" s="661"/>
      <c r="BK8" s="661"/>
      <c r="BL8" s="661"/>
      <c r="BM8" s="661"/>
      <c r="BN8" s="662"/>
      <c r="BO8" s="663">
        <v>1.5</v>
      </c>
      <c r="BP8" s="663"/>
      <c r="BQ8" s="663"/>
      <c r="BR8" s="663"/>
      <c r="BS8" s="664" t="s">
        <v>130</v>
      </c>
      <c r="BT8" s="664"/>
      <c r="BU8" s="664"/>
      <c r="BV8" s="664"/>
      <c r="BW8" s="664"/>
      <c r="BX8" s="664"/>
      <c r="BY8" s="664"/>
      <c r="BZ8" s="664"/>
      <c r="CA8" s="664"/>
      <c r="CB8" s="668"/>
      <c r="CD8" s="657" t="s">
        <v>243</v>
      </c>
      <c r="CE8" s="658"/>
      <c r="CF8" s="658"/>
      <c r="CG8" s="658"/>
      <c r="CH8" s="658"/>
      <c r="CI8" s="658"/>
      <c r="CJ8" s="658"/>
      <c r="CK8" s="658"/>
      <c r="CL8" s="658"/>
      <c r="CM8" s="658"/>
      <c r="CN8" s="658"/>
      <c r="CO8" s="658"/>
      <c r="CP8" s="658"/>
      <c r="CQ8" s="659"/>
      <c r="CR8" s="660">
        <v>15556814</v>
      </c>
      <c r="CS8" s="661"/>
      <c r="CT8" s="661"/>
      <c r="CU8" s="661"/>
      <c r="CV8" s="661"/>
      <c r="CW8" s="661"/>
      <c r="CX8" s="661"/>
      <c r="CY8" s="662"/>
      <c r="CZ8" s="663">
        <v>35.1</v>
      </c>
      <c r="DA8" s="663"/>
      <c r="DB8" s="663"/>
      <c r="DC8" s="663"/>
      <c r="DD8" s="669">
        <v>357466</v>
      </c>
      <c r="DE8" s="661"/>
      <c r="DF8" s="661"/>
      <c r="DG8" s="661"/>
      <c r="DH8" s="661"/>
      <c r="DI8" s="661"/>
      <c r="DJ8" s="661"/>
      <c r="DK8" s="661"/>
      <c r="DL8" s="661"/>
      <c r="DM8" s="661"/>
      <c r="DN8" s="661"/>
      <c r="DO8" s="661"/>
      <c r="DP8" s="662"/>
      <c r="DQ8" s="669">
        <v>7244644</v>
      </c>
      <c r="DR8" s="661"/>
      <c r="DS8" s="661"/>
      <c r="DT8" s="661"/>
      <c r="DU8" s="661"/>
      <c r="DV8" s="661"/>
      <c r="DW8" s="661"/>
      <c r="DX8" s="661"/>
      <c r="DY8" s="661"/>
      <c r="DZ8" s="661"/>
      <c r="EA8" s="661"/>
      <c r="EB8" s="661"/>
      <c r="EC8" s="670"/>
    </row>
    <row r="9" spans="2:143" ht="11.25" customHeight="1" x14ac:dyDescent="0.2">
      <c r="B9" s="657" t="s">
        <v>244</v>
      </c>
      <c r="C9" s="658"/>
      <c r="D9" s="658"/>
      <c r="E9" s="658"/>
      <c r="F9" s="658"/>
      <c r="G9" s="658"/>
      <c r="H9" s="658"/>
      <c r="I9" s="658"/>
      <c r="J9" s="658"/>
      <c r="K9" s="658"/>
      <c r="L9" s="658"/>
      <c r="M9" s="658"/>
      <c r="N9" s="658"/>
      <c r="O9" s="658"/>
      <c r="P9" s="658"/>
      <c r="Q9" s="659"/>
      <c r="R9" s="660">
        <v>58867</v>
      </c>
      <c r="S9" s="661"/>
      <c r="T9" s="661"/>
      <c r="U9" s="661"/>
      <c r="V9" s="661"/>
      <c r="W9" s="661"/>
      <c r="X9" s="661"/>
      <c r="Y9" s="662"/>
      <c r="Z9" s="663">
        <v>0.1</v>
      </c>
      <c r="AA9" s="663"/>
      <c r="AB9" s="663"/>
      <c r="AC9" s="663"/>
      <c r="AD9" s="664">
        <v>58867</v>
      </c>
      <c r="AE9" s="664"/>
      <c r="AF9" s="664"/>
      <c r="AG9" s="664"/>
      <c r="AH9" s="664"/>
      <c r="AI9" s="664"/>
      <c r="AJ9" s="664"/>
      <c r="AK9" s="664"/>
      <c r="AL9" s="665">
        <v>0.3</v>
      </c>
      <c r="AM9" s="666"/>
      <c r="AN9" s="666"/>
      <c r="AO9" s="667"/>
      <c r="AP9" s="657" t="s">
        <v>245</v>
      </c>
      <c r="AQ9" s="658"/>
      <c r="AR9" s="658"/>
      <c r="AS9" s="658"/>
      <c r="AT9" s="658"/>
      <c r="AU9" s="658"/>
      <c r="AV9" s="658"/>
      <c r="AW9" s="658"/>
      <c r="AX9" s="658"/>
      <c r="AY9" s="658"/>
      <c r="AZ9" s="658"/>
      <c r="BA9" s="658"/>
      <c r="BB9" s="658"/>
      <c r="BC9" s="658"/>
      <c r="BD9" s="658"/>
      <c r="BE9" s="658"/>
      <c r="BF9" s="659"/>
      <c r="BG9" s="660">
        <v>3841583</v>
      </c>
      <c r="BH9" s="661"/>
      <c r="BI9" s="661"/>
      <c r="BJ9" s="661"/>
      <c r="BK9" s="661"/>
      <c r="BL9" s="661"/>
      <c r="BM9" s="661"/>
      <c r="BN9" s="662"/>
      <c r="BO9" s="663">
        <v>37</v>
      </c>
      <c r="BP9" s="663"/>
      <c r="BQ9" s="663"/>
      <c r="BR9" s="663"/>
      <c r="BS9" s="664" t="s">
        <v>130</v>
      </c>
      <c r="BT9" s="664"/>
      <c r="BU9" s="664"/>
      <c r="BV9" s="664"/>
      <c r="BW9" s="664"/>
      <c r="BX9" s="664"/>
      <c r="BY9" s="664"/>
      <c r="BZ9" s="664"/>
      <c r="CA9" s="664"/>
      <c r="CB9" s="668"/>
      <c r="CD9" s="657" t="s">
        <v>246</v>
      </c>
      <c r="CE9" s="658"/>
      <c r="CF9" s="658"/>
      <c r="CG9" s="658"/>
      <c r="CH9" s="658"/>
      <c r="CI9" s="658"/>
      <c r="CJ9" s="658"/>
      <c r="CK9" s="658"/>
      <c r="CL9" s="658"/>
      <c r="CM9" s="658"/>
      <c r="CN9" s="658"/>
      <c r="CO9" s="658"/>
      <c r="CP9" s="658"/>
      <c r="CQ9" s="659"/>
      <c r="CR9" s="660">
        <v>3721446</v>
      </c>
      <c r="CS9" s="661"/>
      <c r="CT9" s="661"/>
      <c r="CU9" s="661"/>
      <c r="CV9" s="661"/>
      <c r="CW9" s="661"/>
      <c r="CX9" s="661"/>
      <c r="CY9" s="662"/>
      <c r="CZ9" s="663">
        <v>8.4</v>
      </c>
      <c r="DA9" s="663"/>
      <c r="DB9" s="663"/>
      <c r="DC9" s="663"/>
      <c r="DD9" s="669">
        <v>434351</v>
      </c>
      <c r="DE9" s="661"/>
      <c r="DF9" s="661"/>
      <c r="DG9" s="661"/>
      <c r="DH9" s="661"/>
      <c r="DI9" s="661"/>
      <c r="DJ9" s="661"/>
      <c r="DK9" s="661"/>
      <c r="DL9" s="661"/>
      <c r="DM9" s="661"/>
      <c r="DN9" s="661"/>
      <c r="DO9" s="661"/>
      <c r="DP9" s="662"/>
      <c r="DQ9" s="669">
        <v>2149213</v>
      </c>
      <c r="DR9" s="661"/>
      <c r="DS9" s="661"/>
      <c r="DT9" s="661"/>
      <c r="DU9" s="661"/>
      <c r="DV9" s="661"/>
      <c r="DW9" s="661"/>
      <c r="DX9" s="661"/>
      <c r="DY9" s="661"/>
      <c r="DZ9" s="661"/>
      <c r="EA9" s="661"/>
      <c r="EB9" s="661"/>
      <c r="EC9" s="670"/>
    </row>
    <row r="10" spans="2:143" ht="11.25" customHeight="1" x14ac:dyDescent="0.2">
      <c r="B10" s="657" t="s">
        <v>247</v>
      </c>
      <c r="C10" s="658"/>
      <c r="D10" s="658"/>
      <c r="E10" s="658"/>
      <c r="F10" s="658"/>
      <c r="G10" s="658"/>
      <c r="H10" s="658"/>
      <c r="I10" s="658"/>
      <c r="J10" s="658"/>
      <c r="K10" s="658"/>
      <c r="L10" s="658"/>
      <c r="M10" s="658"/>
      <c r="N10" s="658"/>
      <c r="O10" s="658"/>
      <c r="P10" s="658"/>
      <c r="Q10" s="659"/>
      <c r="R10" s="660" t="s">
        <v>130</v>
      </c>
      <c r="S10" s="661"/>
      <c r="T10" s="661"/>
      <c r="U10" s="661"/>
      <c r="V10" s="661"/>
      <c r="W10" s="661"/>
      <c r="X10" s="661"/>
      <c r="Y10" s="662"/>
      <c r="Z10" s="663" t="s">
        <v>130</v>
      </c>
      <c r="AA10" s="663"/>
      <c r="AB10" s="663"/>
      <c r="AC10" s="663"/>
      <c r="AD10" s="664" t="s">
        <v>130</v>
      </c>
      <c r="AE10" s="664"/>
      <c r="AF10" s="664"/>
      <c r="AG10" s="664"/>
      <c r="AH10" s="664"/>
      <c r="AI10" s="664"/>
      <c r="AJ10" s="664"/>
      <c r="AK10" s="664"/>
      <c r="AL10" s="665" t="s">
        <v>130</v>
      </c>
      <c r="AM10" s="666"/>
      <c r="AN10" s="666"/>
      <c r="AO10" s="667"/>
      <c r="AP10" s="657" t="s">
        <v>248</v>
      </c>
      <c r="AQ10" s="658"/>
      <c r="AR10" s="658"/>
      <c r="AS10" s="658"/>
      <c r="AT10" s="658"/>
      <c r="AU10" s="658"/>
      <c r="AV10" s="658"/>
      <c r="AW10" s="658"/>
      <c r="AX10" s="658"/>
      <c r="AY10" s="658"/>
      <c r="AZ10" s="658"/>
      <c r="BA10" s="658"/>
      <c r="BB10" s="658"/>
      <c r="BC10" s="658"/>
      <c r="BD10" s="658"/>
      <c r="BE10" s="658"/>
      <c r="BF10" s="659"/>
      <c r="BG10" s="660">
        <v>226186</v>
      </c>
      <c r="BH10" s="661"/>
      <c r="BI10" s="661"/>
      <c r="BJ10" s="661"/>
      <c r="BK10" s="661"/>
      <c r="BL10" s="661"/>
      <c r="BM10" s="661"/>
      <c r="BN10" s="662"/>
      <c r="BO10" s="663">
        <v>2.2000000000000002</v>
      </c>
      <c r="BP10" s="663"/>
      <c r="BQ10" s="663"/>
      <c r="BR10" s="663"/>
      <c r="BS10" s="664">
        <v>37677</v>
      </c>
      <c r="BT10" s="664"/>
      <c r="BU10" s="664"/>
      <c r="BV10" s="664"/>
      <c r="BW10" s="664"/>
      <c r="BX10" s="664"/>
      <c r="BY10" s="664"/>
      <c r="BZ10" s="664"/>
      <c r="CA10" s="664"/>
      <c r="CB10" s="668"/>
      <c r="CD10" s="657" t="s">
        <v>249</v>
      </c>
      <c r="CE10" s="658"/>
      <c r="CF10" s="658"/>
      <c r="CG10" s="658"/>
      <c r="CH10" s="658"/>
      <c r="CI10" s="658"/>
      <c r="CJ10" s="658"/>
      <c r="CK10" s="658"/>
      <c r="CL10" s="658"/>
      <c r="CM10" s="658"/>
      <c r="CN10" s="658"/>
      <c r="CO10" s="658"/>
      <c r="CP10" s="658"/>
      <c r="CQ10" s="659"/>
      <c r="CR10" s="660">
        <v>5296</v>
      </c>
      <c r="CS10" s="661"/>
      <c r="CT10" s="661"/>
      <c r="CU10" s="661"/>
      <c r="CV10" s="661"/>
      <c r="CW10" s="661"/>
      <c r="CX10" s="661"/>
      <c r="CY10" s="662"/>
      <c r="CZ10" s="663">
        <v>0</v>
      </c>
      <c r="DA10" s="663"/>
      <c r="DB10" s="663"/>
      <c r="DC10" s="663"/>
      <c r="DD10" s="669" t="s">
        <v>130</v>
      </c>
      <c r="DE10" s="661"/>
      <c r="DF10" s="661"/>
      <c r="DG10" s="661"/>
      <c r="DH10" s="661"/>
      <c r="DI10" s="661"/>
      <c r="DJ10" s="661"/>
      <c r="DK10" s="661"/>
      <c r="DL10" s="661"/>
      <c r="DM10" s="661"/>
      <c r="DN10" s="661"/>
      <c r="DO10" s="661"/>
      <c r="DP10" s="662"/>
      <c r="DQ10" s="669">
        <v>913</v>
      </c>
      <c r="DR10" s="661"/>
      <c r="DS10" s="661"/>
      <c r="DT10" s="661"/>
      <c r="DU10" s="661"/>
      <c r="DV10" s="661"/>
      <c r="DW10" s="661"/>
      <c r="DX10" s="661"/>
      <c r="DY10" s="661"/>
      <c r="DZ10" s="661"/>
      <c r="EA10" s="661"/>
      <c r="EB10" s="661"/>
      <c r="EC10" s="670"/>
    </row>
    <row r="11" spans="2:143" ht="11.25" customHeight="1" x14ac:dyDescent="0.2">
      <c r="B11" s="657" t="s">
        <v>250</v>
      </c>
      <c r="C11" s="658"/>
      <c r="D11" s="658"/>
      <c r="E11" s="658"/>
      <c r="F11" s="658"/>
      <c r="G11" s="658"/>
      <c r="H11" s="658"/>
      <c r="I11" s="658"/>
      <c r="J11" s="658"/>
      <c r="K11" s="658"/>
      <c r="L11" s="658"/>
      <c r="M11" s="658"/>
      <c r="N11" s="658"/>
      <c r="O11" s="658"/>
      <c r="P11" s="658"/>
      <c r="Q11" s="659"/>
      <c r="R11" s="660">
        <v>1950701</v>
      </c>
      <c r="S11" s="661"/>
      <c r="T11" s="661"/>
      <c r="U11" s="661"/>
      <c r="V11" s="661"/>
      <c r="W11" s="661"/>
      <c r="X11" s="661"/>
      <c r="Y11" s="662"/>
      <c r="Z11" s="665">
        <v>4.3</v>
      </c>
      <c r="AA11" s="666"/>
      <c r="AB11" s="666"/>
      <c r="AC11" s="672"/>
      <c r="AD11" s="669">
        <v>1950701</v>
      </c>
      <c r="AE11" s="661"/>
      <c r="AF11" s="661"/>
      <c r="AG11" s="661"/>
      <c r="AH11" s="661"/>
      <c r="AI11" s="661"/>
      <c r="AJ11" s="661"/>
      <c r="AK11" s="662"/>
      <c r="AL11" s="665">
        <v>9.6999999999999993</v>
      </c>
      <c r="AM11" s="666"/>
      <c r="AN11" s="666"/>
      <c r="AO11" s="667"/>
      <c r="AP11" s="657" t="s">
        <v>251</v>
      </c>
      <c r="AQ11" s="658"/>
      <c r="AR11" s="658"/>
      <c r="AS11" s="658"/>
      <c r="AT11" s="658"/>
      <c r="AU11" s="658"/>
      <c r="AV11" s="658"/>
      <c r="AW11" s="658"/>
      <c r="AX11" s="658"/>
      <c r="AY11" s="658"/>
      <c r="AZ11" s="658"/>
      <c r="BA11" s="658"/>
      <c r="BB11" s="658"/>
      <c r="BC11" s="658"/>
      <c r="BD11" s="658"/>
      <c r="BE11" s="658"/>
      <c r="BF11" s="659"/>
      <c r="BG11" s="660">
        <v>371412</v>
      </c>
      <c r="BH11" s="661"/>
      <c r="BI11" s="661"/>
      <c r="BJ11" s="661"/>
      <c r="BK11" s="661"/>
      <c r="BL11" s="661"/>
      <c r="BM11" s="661"/>
      <c r="BN11" s="662"/>
      <c r="BO11" s="663">
        <v>3.6</v>
      </c>
      <c r="BP11" s="663"/>
      <c r="BQ11" s="663"/>
      <c r="BR11" s="663"/>
      <c r="BS11" s="664">
        <v>111471</v>
      </c>
      <c r="BT11" s="664"/>
      <c r="BU11" s="664"/>
      <c r="BV11" s="664"/>
      <c r="BW11" s="664"/>
      <c r="BX11" s="664"/>
      <c r="BY11" s="664"/>
      <c r="BZ11" s="664"/>
      <c r="CA11" s="664"/>
      <c r="CB11" s="668"/>
      <c r="CD11" s="657" t="s">
        <v>252</v>
      </c>
      <c r="CE11" s="658"/>
      <c r="CF11" s="658"/>
      <c r="CG11" s="658"/>
      <c r="CH11" s="658"/>
      <c r="CI11" s="658"/>
      <c r="CJ11" s="658"/>
      <c r="CK11" s="658"/>
      <c r="CL11" s="658"/>
      <c r="CM11" s="658"/>
      <c r="CN11" s="658"/>
      <c r="CO11" s="658"/>
      <c r="CP11" s="658"/>
      <c r="CQ11" s="659"/>
      <c r="CR11" s="660">
        <v>1003669</v>
      </c>
      <c r="CS11" s="661"/>
      <c r="CT11" s="661"/>
      <c r="CU11" s="661"/>
      <c r="CV11" s="661"/>
      <c r="CW11" s="661"/>
      <c r="CX11" s="661"/>
      <c r="CY11" s="662"/>
      <c r="CZ11" s="663">
        <v>2.2999999999999998</v>
      </c>
      <c r="DA11" s="663"/>
      <c r="DB11" s="663"/>
      <c r="DC11" s="663"/>
      <c r="DD11" s="669">
        <v>259637</v>
      </c>
      <c r="DE11" s="661"/>
      <c r="DF11" s="661"/>
      <c r="DG11" s="661"/>
      <c r="DH11" s="661"/>
      <c r="DI11" s="661"/>
      <c r="DJ11" s="661"/>
      <c r="DK11" s="661"/>
      <c r="DL11" s="661"/>
      <c r="DM11" s="661"/>
      <c r="DN11" s="661"/>
      <c r="DO11" s="661"/>
      <c r="DP11" s="662"/>
      <c r="DQ11" s="669">
        <v>436621</v>
      </c>
      <c r="DR11" s="661"/>
      <c r="DS11" s="661"/>
      <c r="DT11" s="661"/>
      <c r="DU11" s="661"/>
      <c r="DV11" s="661"/>
      <c r="DW11" s="661"/>
      <c r="DX11" s="661"/>
      <c r="DY11" s="661"/>
      <c r="DZ11" s="661"/>
      <c r="EA11" s="661"/>
      <c r="EB11" s="661"/>
      <c r="EC11" s="670"/>
    </row>
    <row r="12" spans="2:143" ht="11.25" customHeight="1" x14ac:dyDescent="0.2">
      <c r="B12" s="657" t="s">
        <v>253</v>
      </c>
      <c r="C12" s="658"/>
      <c r="D12" s="658"/>
      <c r="E12" s="658"/>
      <c r="F12" s="658"/>
      <c r="G12" s="658"/>
      <c r="H12" s="658"/>
      <c r="I12" s="658"/>
      <c r="J12" s="658"/>
      <c r="K12" s="658"/>
      <c r="L12" s="658"/>
      <c r="M12" s="658"/>
      <c r="N12" s="658"/>
      <c r="O12" s="658"/>
      <c r="P12" s="658"/>
      <c r="Q12" s="659"/>
      <c r="R12" s="660">
        <v>85510</v>
      </c>
      <c r="S12" s="661"/>
      <c r="T12" s="661"/>
      <c r="U12" s="661"/>
      <c r="V12" s="661"/>
      <c r="W12" s="661"/>
      <c r="X12" s="661"/>
      <c r="Y12" s="662"/>
      <c r="Z12" s="663">
        <v>0.2</v>
      </c>
      <c r="AA12" s="663"/>
      <c r="AB12" s="663"/>
      <c r="AC12" s="663"/>
      <c r="AD12" s="664">
        <v>85510</v>
      </c>
      <c r="AE12" s="664"/>
      <c r="AF12" s="664"/>
      <c r="AG12" s="664"/>
      <c r="AH12" s="664"/>
      <c r="AI12" s="664"/>
      <c r="AJ12" s="664"/>
      <c r="AK12" s="664"/>
      <c r="AL12" s="665">
        <v>0.4</v>
      </c>
      <c r="AM12" s="666"/>
      <c r="AN12" s="666"/>
      <c r="AO12" s="667"/>
      <c r="AP12" s="657" t="s">
        <v>254</v>
      </c>
      <c r="AQ12" s="658"/>
      <c r="AR12" s="658"/>
      <c r="AS12" s="658"/>
      <c r="AT12" s="658"/>
      <c r="AU12" s="658"/>
      <c r="AV12" s="658"/>
      <c r="AW12" s="658"/>
      <c r="AX12" s="658"/>
      <c r="AY12" s="658"/>
      <c r="AZ12" s="658"/>
      <c r="BA12" s="658"/>
      <c r="BB12" s="658"/>
      <c r="BC12" s="658"/>
      <c r="BD12" s="658"/>
      <c r="BE12" s="658"/>
      <c r="BF12" s="659"/>
      <c r="BG12" s="660">
        <v>4665622</v>
      </c>
      <c r="BH12" s="661"/>
      <c r="BI12" s="661"/>
      <c r="BJ12" s="661"/>
      <c r="BK12" s="661"/>
      <c r="BL12" s="661"/>
      <c r="BM12" s="661"/>
      <c r="BN12" s="662"/>
      <c r="BO12" s="663">
        <v>45</v>
      </c>
      <c r="BP12" s="663"/>
      <c r="BQ12" s="663"/>
      <c r="BR12" s="663"/>
      <c r="BS12" s="664">
        <v>310126</v>
      </c>
      <c r="BT12" s="664"/>
      <c r="BU12" s="664"/>
      <c r="BV12" s="664"/>
      <c r="BW12" s="664"/>
      <c r="BX12" s="664"/>
      <c r="BY12" s="664"/>
      <c r="BZ12" s="664"/>
      <c r="CA12" s="664"/>
      <c r="CB12" s="668"/>
      <c r="CD12" s="657" t="s">
        <v>255</v>
      </c>
      <c r="CE12" s="658"/>
      <c r="CF12" s="658"/>
      <c r="CG12" s="658"/>
      <c r="CH12" s="658"/>
      <c r="CI12" s="658"/>
      <c r="CJ12" s="658"/>
      <c r="CK12" s="658"/>
      <c r="CL12" s="658"/>
      <c r="CM12" s="658"/>
      <c r="CN12" s="658"/>
      <c r="CO12" s="658"/>
      <c r="CP12" s="658"/>
      <c r="CQ12" s="659"/>
      <c r="CR12" s="660">
        <v>939152</v>
      </c>
      <c r="CS12" s="661"/>
      <c r="CT12" s="661"/>
      <c r="CU12" s="661"/>
      <c r="CV12" s="661"/>
      <c r="CW12" s="661"/>
      <c r="CX12" s="661"/>
      <c r="CY12" s="662"/>
      <c r="CZ12" s="663">
        <v>2.1</v>
      </c>
      <c r="DA12" s="663"/>
      <c r="DB12" s="663"/>
      <c r="DC12" s="663"/>
      <c r="DD12" s="669">
        <v>21484</v>
      </c>
      <c r="DE12" s="661"/>
      <c r="DF12" s="661"/>
      <c r="DG12" s="661"/>
      <c r="DH12" s="661"/>
      <c r="DI12" s="661"/>
      <c r="DJ12" s="661"/>
      <c r="DK12" s="661"/>
      <c r="DL12" s="661"/>
      <c r="DM12" s="661"/>
      <c r="DN12" s="661"/>
      <c r="DO12" s="661"/>
      <c r="DP12" s="662"/>
      <c r="DQ12" s="669">
        <v>560274</v>
      </c>
      <c r="DR12" s="661"/>
      <c r="DS12" s="661"/>
      <c r="DT12" s="661"/>
      <c r="DU12" s="661"/>
      <c r="DV12" s="661"/>
      <c r="DW12" s="661"/>
      <c r="DX12" s="661"/>
      <c r="DY12" s="661"/>
      <c r="DZ12" s="661"/>
      <c r="EA12" s="661"/>
      <c r="EB12" s="661"/>
      <c r="EC12" s="670"/>
    </row>
    <row r="13" spans="2:143" ht="11.25" customHeight="1" x14ac:dyDescent="0.2">
      <c r="B13" s="657" t="s">
        <v>256</v>
      </c>
      <c r="C13" s="658"/>
      <c r="D13" s="658"/>
      <c r="E13" s="658"/>
      <c r="F13" s="658"/>
      <c r="G13" s="658"/>
      <c r="H13" s="658"/>
      <c r="I13" s="658"/>
      <c r="J13" s="658"/>
      <c r="K13" s="658"/>
      <c r="L13" s="658"/>
      <c r="M13" s="658"/>
      <c r="N13" s="658"/>
      <c r="O13" s="658"/>
      <c r="P13" s="658"/>
      <c r="Q13" s="659"/>
      <c r="R13" s="660" t="s">
        <v>257</v>
      </c>
      <c r="S13" s="661"/>
      <c r="T13" s="661"/>
      <c r="U13" s="661"/>
      <c r="V13" s="661"/>
      <c r="W13" s="661"/>
      <c r="X13" s="661"/>
      <c r="Y13" s="662"/>
      <c r="Z13" s="663" t="s">
        <v>130</v>
      </c>
      <c r="AA13" s="663"/>
      <c r="AB13" s="663"/>
      <c r="AC13" s="663"/>
      <c r="AD13" s="664" t="s">
        <v>257</v>
      </c>
      <c r="AE13" s="664"/>
      <c r="AF13" s="664"/>
      <c r="AG13" s="664"/>
      <c r="AH13" s="664"/>
      <c r="AI13" s="664"/>
      <c r="AJ13" s="664"/>
      <c r="AK13" s="664"/>
      <c r="AL13" s="665" t="s">
        <v>130</v>
      </c>
      <c r="AM13" s="666"/>
      <c r="AN13" s="666"/>
      <c r="AO13" s="667"/>
      <c r="AP13" s="657" t="s">
        <v>258</v>
      </c>
      <c r="AQ13" s="658"/>
      <c r="AR13" s="658"/>
      <c r="AS13" s="658"/>
      <c r="AT13" s="658"/>
      <c r="AU13" s="658"/>
      <c r="AV13" s="658"/>
      <c r="AW13" s="658"/>
      <c r="AX13" s="658"/>
      <c r="AY13" s="658"/>
      <c r="AZ13" s="658"/>
      <c r="BA13" s="658"/>
      <c r="BB13" s="658"/>
      <c r="BC13" s="658"/>
      <c r="BD13" s="658"/>
      <c r="BE13" s="658"/>
      <c r="BF13" s="659"/>
      <c r="BG13" s="660">
        <v>4653995</v>
      </c>
      <c r="BH13" s="661"/>
      <c r="BI13" s="661"/>
      <c r="BJ13" s="661"/>
      <c r="BK13" s="661"/>
      <c r="BL13" s="661"/>
      <c r="BM13" s="661"/>
      <c r="BN13" s="662"/>
      <c r="BO13" s="663">
        <v>44.8</v>
      </c>
      <c r="BP13" s="663"/>
      <c r="BQ13" s="663"/>
      <c r="BR13" s="663"/>
      <c r="BS13" s="664">
        <v>310126</v>
      </c>
      <c r="BT13" s="664"/>
      <c r="BU13" s="664"/>
      <c r="BV13" s="664"/>
      <c r="BW13" s="664"/>
      <c r="BX13" s="664"/>
      <c r="BY13" s="664"/>
      <c r="BZ13" s="664"/>
      <c r="CA13" s="664"/>
      <c r="CB13" s="668"/>
      <c r="CD13" s="657" t="s">
        <v>259</v>
      </c>
      <c r="CE13" s="658"/>
      <c r="CF13" s="658"/>
      <c r="CG13" s="658"/>
      <c r="CH13" s="658"/>
      <c r="CI13" s="658"/>
      <c r="CJ13" s="658"/>
      <c r="CK13" s="658"/>
      <c r="CL13" s="658"/>
      <c r="CM13" s="658"/>
      <c r="CN13" s="658"/>
      <c r="CO13" s="658"/>
      <c r="CP13" s="658"/>
      <c r="CQ13" s="659"/>
      <c r="CR13" s="660">
        <v>3600170</v>
      </c>
      <c r="CS13" s="661"/>
      <c r="CT13" s="661"/>
      <c r="CU13" s="661"/>
      <c r="CV13" s="661"/>
      <c r="CW13" s="661"/>
      <c r="CX13" s="661"/>
      <c r="CY13" s="662"/>
      <c r="CZ13" s="663">
        <v>8.1</v>
      </c>
      <c r="DA13" s="663"/>
      <c r="DB13" s="663"/>
      <c r="DC13" s="663"/>
      <c r="DD13" s="669">
        <v>1945643</v>
      </c>
      <c r="DE13" s="661"/>
      <c r="DF13" s="661"/>
      <c r="DG13" s="661"/>
      <c r="DH13" s="661"/>
      <c r="DI13" s="661"/>
      <c r="DJ13" s="661"/>
      <c r="DK13" s="661"/>
      <c r="DL13" s="661"/>
      <c r="DM13" s="661"/>
      <c r="DN13" s="661"/>
      <c r="DO13" s="661"/>
      <c r="DP13" s="662"/>
      <c r="DQ13" s="669">
        <v>1718753</v>
      </c>
      <c r="DR13" s="661"/>
      <c r="DS13" s="661"/>
      <c r="DT13" s="661"/>
      <c r="DU13" s="661"/>
      <c r="DV13" s="661"/>
      <c r="DW13" s="661"/>
      <c r="DX13" s="661"/>
      <c r="DY13" s="661"/>
      <c r="DZ13" s="661"/>
      <c r="EA13" s="661"/>
      <c r="EB13" s="661"/>
      <c r="EC13" s="670"/>
    </row>
    <row r="14" spans="2:143" ht="11.25" customHeight="1" x14ac:dyDescent="0.2">
      <c r="B14" s="657" t="s">
        <v>260</v>
      </c>
      <c r="C14" s="658"/>
      <c r="D14" s="658"/>
      <c r="E14" s="658"/>
      <c r="F14" s="658"/>
      <c r="G14" s="658"/>
      <c r="H14" s="658"/>
      <c r="I14" s="658"/>
      <c r="J14" s="658"/>
      <c r="K14" s="658"/>
      <c r="L14" s="658"/>
      <c r="M14" s="658"/>
      <c r="N14" s="658"/>
      <c r="O14" s="658"/>
      <c r="P14" s="658"/>
      <c r="Q14" s="659"/>
      <c r="R14" s="660">
        <v>907</v>
      </c>
      <c r="S14" s="661"/>
      <c r="T14" s="661"/>
      <c r="U14" s="661"/>
      <c r="V14" s="661"/>
      <c r="W14" s="661"/>
      <c r="X14" s="661"/>
      <c r="Y14" s="662"/>
      <c r="Z14" s="663">
        <v>0</v>
      </c>
      <c r="AA14" s="663"/>
      <c r="AB14" s="663"/>
      <c r="AC14" s="663"/>
      <c r="AD14" s="664">
        <v>907</v>
      </c>
      <c r="AE14" s="664"/>
      <c r="AF14" s="664"/>
      <c r="AG14" s="664"/>
      <c r="AH14" s="664"/>
      <c r="AI14" s="664"/>
      <c r="AJ14" s="664"/>
      <c r="AK14" s="664"/>
      <c r="AL14" s="665">
        <v>0</v>
      </c>
      <c r="AM14" s="666"/>
      <c r="AN14" s="666"/>
      <c r="AO14" s="667"/>
      <c r="AP14" s="657" t="s">
        <v>261</v>
      </c>
      <c r="AQ14" s="658"/>
      <c r="AR14" s="658"/>
      <c r="AS14" s="658"/>
      <c r="AT14" s="658"/>
      <c r="AU14" s="658"/>
      <c r="AV14" s="658"/>
      <c r="AW14" s="658"/>
      <c r="AX14" s="658"/>
      <c r="AY14" s="658"/>
      <c r="AZ14" s="658"/>
      <c r="BA14" s="658"/>
      <c r="BB14" s="658"/>
      <c r="BC14" s="658"/>
      <c r="BD14" s="658"/>
      <c r="BE14" s="658"/>
      <c r="BF14" s="659"/>
      <c r="BG14" s="660">
        <v>295744</v>
      </c>
      <c r="BH14" s="661"/>
      <c r="BI14" s="661"/>
      <c r="BJ14" s="661"/>
      <c r="BK14" s="661"/>
      <c r="BL14" s="661"/>
      <c r="BM14" s="661"/>
      <c r="BN14" s="662"/>
      <c r="BO14" s="663">
        <v>2.8</v>
      </c>
      <c r="BP14" s="663"/>
      <c r="BQ14" s="663"/>
      <c r="BR14" s="663"/>
      <c r="BS14" s="664" t="s">
        <v>130</v>
      </c>
      <c r="BT14" s="664"/>
      <c r="BU14" s="664"/>
      <c r="BV14" s="664"/>
      <c r="BW14" s="664"/>
      <c r="BX14" s="664"/>
      <c r="BY14" s="664"/>
      <c r="BZ14" s="664"/>
      <c r="CA14" s="664"/>
      <c r="CB14" s="668"/>
      <c r="CD14" s="657" t="s">
        <v>262</v>
      </c>
      <c r="CE14" s="658"/>
      <c r="CF14" s="658"/>
      <c r="CG14" s="658"/>
      <c r="CH14" s="658"/>
      <c r="CI14" s="658"/>
      <c r="CJ14" s="658"/>
      <c r="CK14" s="658"/>
      <c r="CL14" s="658"/>
      <c r="CM14" s="658"/>
      <c r="CN14" s="658"/>
      <c r="CO14" s="658"/>
      <c r="CP14" s="658"/>
      <c r="CQ14" s="659"/>
      <c r="CR14" s="660">
        <v>1174316</v>
      </c>
      <c r="CS14" s="661"/>
      <c r="CT14" s="661"/>
      <c r="CU14" s="661"/>
      <c r="CV14" s="661"/>
      <c r="CW14" s="661"/>
      <c r="CX14" s="661"/>
      <c r="CY14" s="662"/>
      <c r="CZ14" s="663">
        <v>2.6</v>
      </c>
      <c r="DA14" s="663"/>
      <c r="DB14" s="663"/>
      <c r="DC14" s="663"/>
      <c r="DD14" s="669">
        <v>66040</v>
      </c>
      <c r="DE14" s="661"/>
      <c r="DF14" s="661"/>
      <c r="DG14" s="661"/>
      <c r="DH14" s="661"/>
      <c r="DI14" s="661"/>
      <c r="DJ14" s="661"/>
      <c r="DK14" s="661"/>
      <c r="DL14" s="661"/>
      <c r="DM14" s="661"/>
      <c r="DN14" s="661"/>
      <c r="DO14" s="661"/>
      <c r="DP14" s="662"/>
      <c r="DQ14" s="669">
        <v>1075165</v>
      </c>
      <c r="DR14" s="661"/>
      <c r="DS14" s="661"/>
      <c r="DT14" s="661"/>
      <c r="DU14" s="661"/>
      <c r="DV14" s="661"/>
      <c r="DW14" s="661"/>
      <c r="DX14" s="661"/>
      <c r="DY14" s="661"/>
      <c r="DZ14" s="661"/>
      <c r="EA14" s="661"/>
      <c r="EB14" s="661"/>
      <c r="EC14" s="670"/>
    </row>
    <row r="15" spans="2:143" ht="11.25" customHeight="1" x14ac:dyDescent="0.2">
      <c r="B15" s="657" t="s">
        <v>263</v>
      </c>
      <c r="C15" s="658"/>
      <c r="D15" s="658"/>
      <c r="E15" s="658"/>
      <c r="F15" s="658"/>
      <c r="G15" s="658"/>
      <c r="H15" s="658"/>
      <c r="I15" s="658"/>
      <c r="J15" s="658"/>
      <c r="K15" s="658"/>
      <c r="L15" s="658"/>
      <c r="M15" s="658"/>
      <c r="N15" s="658"/>
      <c r="O15" s="658"/>
      <c r="P15" s="658"/>
      <c r="Q15" s="659"/>
      <c r="R15" s="660" t="s">
        <v>130</v>
      </c>
      <c r="S15" s="661"/>
      <c r="T15" s="661"/>
      <c r="U15" s="661"/>
      <c r="V15" s="661"/>
      <c r="W15" s="661"/>
      <c r="X15" s="661"/>
      <c r="Y15" s="662"/>
      <c r="Z15" s="663" t="s">
        <v>130</v>
      </c>
      <c r="AA15" s="663"/>
      <c r="AB15" s="663"/>
      <c r="AC15" s="663"/>
      <c r="AD15" s="664" t="s">
        <v>130</v>
      </c>
      <c r="AE15" s="664"/>
      <c r="AF15" s="664"/>
      <c r="AG15" s="664"/>
      <c r="AH15" s="664"/>
      <c r="AI15" s="664"/>
      <c r="AJ15" s="664"/>
      <c r="AK15" s="664"/>
      <c r="AL15" s="665" t="s">
        <v>257</v>
      </c>
      <c r="AM15" s="666"/>
      <c r="AN15" s="666"/>
      <c r="AO15" s="667"/>
      <c r="AP15" s="657" t="s">
        <v>264</v>
      </c>
      <c r="AQ15" s="658"/>
      <c r="AR15" s="658"/>
      <c r="AS15" s="658"/>
      <c r="AT15" s="658"/>
      <c r="AU15" s="658"/>
      <c r="AV15" s="658"/>
      <c r="AW15" s="658"/>
      <c r="AX15" s="658"/>
      <c r="AY15" s="658"/>
      <c r="AZ15" s="658"/>
      <c r="BA15" s="658"/>
      <c r="BB15" s="658"/>
      <c r="BC15" s="658"/>
      <c r="BD15" s="658"/>
      <c r="BE15" s="658"/>
      <c r="BF15" s="659"/>
      <c r="BG15" s="660">
        <v>586502</v>
      </c>
      <c r="BH15" s="661"/>
      <c r="BI15" s="661"/>
      <c r="BJ15" s="661"/>
      <c r="BK15" s="661"/>
      <c r="BL15" s="661"/>
      <c r="BM15" s="661"/>
      <c r="BN15" s="662"/>
      <c r="BO15" s="663">
        <v>5.7</v>
      </c>
      <c r="BP15" s="663"/>
      <c r="BQ15" s="663"/>
      <c r="BR15" s="663"/>
      <c r="BS15" s="664" t="s">
        <v>130</v>
      </c>
      <c r="BT15" s="664"/>
      <c r="BU15" s="664"/>
      <c r="BV15" s="664"/>
      <c r="BW15" s="664"/>
      <c r="BX15" s="664"/>
      <c r="BY15" s="664"/>
      <c r="BZ15" s="664"/>
      <c r="CA15" s="664"/>
      <c r="CB15" s="668"/>
      <c r="CD15" s="657" t="s">
        <v>265</v>
      </c>
      <c r="CE15" s="658"/>
      <c r="CF15" s="658"/>
      <c r="CG15" s="658"/>
      <c r="CH15" s="658"/>
      <c r="CI15" s="658"/>
      <c r="CJ15" s="658"/>
      <c r="CK15" s="658"/>
      <c r="CL15" s="658"/>
      <c r="CM15" s="658"/>
      <c r="CN15" s="658"/>
      <c r="CO15" s="658"/>
      <c r="CP15" s="658"/>
      <c r="CQ15" s="659"/>
      <c r="CR15" s="660">
        <v>4137454</v>
      </c>
      <c r="CS15" s="661"/>
      <c r="CT15" s="661"/>
      <c r="CU15" s="661"/>
      <c r="CV15" s="661"/>
      <c r="CW15" s="661"/>
      <c r="CX15" s="661"/>
      <c r="CY15" s="662"/>
      <c r="CZ15" s="663">
        <v>9.3000000000000007</v>
      </c>
      <c r="DA15" s="663"/>
      <c r="DB15" s="663"/>
      <c r="DC15" s="663"/>
      <c r="DD15" s="669">
        <v>1381900</v>
      </c>
      <c r="DE15" s="661"/>
      <c r="DF15" s="661"/>
      <c r="DG15" s="661"/>
      <c r="DH15" s="661"/>
      <c r="DI15" s="661"/>
      <c r="DJ15" s="661"/>
      <c r="DK15" s="661"/>
      <c r="DL15" s="661"/>
      <c r="DM15" s="661"/>
      <c r="DN15" s="661"/>
      <c r="DO15" s="661"/>
      <c r="DP15" s="662"/>
      <c r="DQ15" s="669">
        <v>2004301</v>
      </c>
      <c r="DR15" s="661"/>
      <c r="DS15" s="661"/>
      <c r="DT15" s="661"/>
      <c r="DU15" s="661"/>
      <c r="DV15" s="661"/>
      <c r="DW15" s="661"/>
      <c r="DX15" s="661"/>
      <c r="DY15" s="661"/>
      <c r="DZ15" s="661"/>
      <c r="EA15" s="661"/>
      <c r="EB15" s="661"/>
      <c r="EC15" s="670"/>
    </row>
    <row r="16" spans="2:143" ht="11.25" customHeight="1" x14ac:dyDescent="0.2">
      <c r="B16" s="657" t="s">
        <v>266</v>
      </c>
      <c r="C16" s="658"/>
      <c r="D16" s="658"/>
      <c r="E16" s="658"/>
      <c r="F16" s="658"/>
      <c r="G16" s="658"/>
      <c r="H16" s="658"/>
      <c r="I16" s="658"/>
      <c r="J16" s="658"/>
      <c r="K16" s="658"/>
      <c r="L16" s="658"/>
      <c r="M16" s="658"/>
      <c r="N16" s="658"/>
      <c r="O16" s="658"/>
      <c r="P16" s="658"/>
      <c r="Q16" s="659"/>
      <c r="R16" s="660">
        <v>43247</v>
      </c>
      <c r="S16" s="661"/>
      <c r="T16" s="661"/>
      <c r="U16" s="661"/>
      <c r="V16" s="661"/>
      <c r="W16" s="661"/>
      <c r="X16" s="661"/>
      <c r="Y16" s="662"/>
      <c r="Z16" s="663">
        <v>0.1</v>
      </c>
      <c r="AA16" s="663"/>
      <c r="AB16" s="663"/>
      <c r="AC16" s="663"/>
      <c r="AD16" s="664">
        <v>43247</v>
      </c>
      <c r="AE16" s="664"/>
      <c r="AF16" s="664"/>
      <c r="AG16" s="664"/>
      <c r="AH16" s="664"/>
      <c r="AI16" s="664"/>
      <c r="AJ16" s="664"/>
      <c r="AK16" s="664"/>
      <c r="AL16" s="665">
        <v>0.2</v>
      </c>
      <c r="AM16" s="666"/>
      <c r="AN16" s="666"/>
      <c r="AO16" s="667"/>
      <c r="AP16" s="657" t="s">
        <v>267</v>
      </c>
      <c r="AQ16" s="658"/>
      <c r="AR16" s="658"/>
      <c r="AS16" s="658"/>
      <c r="AT16" s="658"/>
      <c r="AU16" s="658"/>
      <c r="AV16" s="658"/>
      <c r="AW16" s="658"/>
      <c r="AX16" s="658"/>
      <c r="AY16" s="658"/>
      <c r="AZ16" s="658"/>
      <c r="BA16" s="658"/>
      <c r="BB16" s="658"/>
      <c r="BC16" s="658"/>
      <c r="BD16" s="658"/>
      <c r="BE16" s="658"/>
      <c r="BF16" s="659"/>
      <c r="BG16" s="660" t="s">
        <v>257</v>
      </c>
      <c r="BH16" s="661"/>
      <c r="BI16" s="661"/>
      <c r="BJ16" s="661"/>
      <c r="BK16" s="661"/>
      <c r="BL16" s="661"/>
      <c r="BM16" s="661"/>
      <c r="BN16" s="662"/>
      <c r="BO16" s="663" t="s">
        <v>130</v>
      </c>
      <c r="BP16" s="663"/>
      <c r="BQ16" s="663"/>
      <c r="BR16" s="663"/>
      <c r="BS16" s="664" t="s">
        <v>130</v>
      </c>
      <c r="BT16" s="664"/>
      <c r="BU16" s="664"/>
      <c r="BV16" s="664"/>
      <c r="BW16" s="664"/>
      <c r="BX16" s="664"/>
      <c r="BY16" s="664"/>
      <c r="BZ16" s="664"/>
      <c r="CA16" s="664"/>
      <c r="CB16" s="668"/>
      <c r="CD16" s="657" t="s">
        <v>268</v>
      </c>
      <c r="CE16" s="658"/>
      <c r="CF16" s="658"/>
      <c r="CG16" s="658"/>
      <c r="CH16" s="658"/>
      <c r="CI16" s="658"/>
      <c r="CJ16" s="658"/>
      <c r="CK16" s="658"/>
      <c r="CL16" s="658"/>
      <c r="CM16" s="658"/>
      <c r="CN16" s="658"/>
      <c r="CO16" s="658"/>
      <c r="CP16" s="658"/>
      <c r="CQ16" s="659"/>
      <c r="CR16" s="660">
        <v>23221</v>
      </c>
      <c r="CS16" s="661"/>
      <c r="CT16" s="661"/>
      <c r="CU16" s="661"/>
      <c r="CV16" s="661"/>
      <c r="CW16" s="661"/>
      <c r="CX16" s="661"/>
      <c r="CY16" s="662"/>
      <c r="CZ16" s="663">
        <v>0.1</v>
      </c>
      <c r="DA16" s="663"/>
      <c r="DB16" s="663"/>
      <c r="DC16" s="663"/>
      <c r="DD16" s="669" t="s">
        <v>130</v>
      </c>
      <c r="DE16" s="661"/>
      <c r="DF16" s="661"/>
      <c r="DG16" s="661"/>
      <c r="DH16" s="661"/>
      <c r="DI16" s="661"/>
      <c r="DJ16" s="661"/>
      <c r="DK16" s="661"/>
      <c r="DL16" s="661"/>
      <c r="DM16" s="661"/>
      <c r="DN16" s="661"/>
      <c r="DO16" s="661"/>
      <c r="DP16" s="662"/>
      <c r="DQ16" s="669">
        <v>86</v>
      </c>
      <c r="DR16" s="661"/>
      <c r="DS16" s="661"/>
      <c r="DT16" s="661"/>
      <c r="DU16" s="661"/>
      <c r="DV16" s="661"/>
      <c r="DW16" s="661"/>
      <c r="DX16" s="661"/>
      <c r="DY16" s="661"/>
      <c r="DZ16" s="661"/>
      <c r="EA16" s="661"/>
      <c r="EB16" s="661"/>
      <c r="EC16" s="670"/>
    </row>
    <row r="17" spans="2:133" ht="11.25" customHeight="1" x14ac:dyDescent="0.2">
      <c r="B17" s="657" t="s">
        <v>269</v>
      </c>
      <c r="C17" s="658"/>
      <c r="D17" s="658"/>
      <c r="E17" s="658"/>
      <c r="F17" s="658"/>
      <c r="G17" s="658"/>
      <c r="H17" s="658"/>
      <c r="I17" s="658"/>
      <c r="J17" s="658"/>
      <c r="K17" s="658"/>
      <c r="L17" s="658"/>
      <c r="M17" s="658"/>
      <c r="N17" s="658"/>
      <c r="O17" s="658"/>
      <c r="P17" s="658"/>
      <c r="Q17" s="659"/>
      <c r="R17" s="660">
        <v>138928</v>
      </c>
      <c r="S17" s="661"/>
      <c r="T17" s="661"/>
      <c r="U17" s="661"/>
      <c r="V17" s="661"/>
      <c r="W17" s="661"/>
      <c r="X17" s="661"/>
      <c r="Y17" s="662"/>
      <c r="Z17" s="663">
        <v>0.3</v>
      </c>
      <c r="AA17" s="663"/>
      <c r="AB17" s="663"/>
      <c r="AC17" s="663"/>
      <c r="AD17" s="664">
        <v>138928</v>
      </c>
      <c r="AE17" s="664"/>
      <c r="AF17" s="664"/>
      <c r="AG17" s="664"/>
      <c r="AH17" s="664"/>
      <c r="AI17" s="664"/>
      <c r="AJ17" s="664"/>
      <c r="AK17" s="664"/>
      <c r="AL17" s="665">
        <v>0.7</v>
      </c>
      <c r="AM17" s="666"/>
      <c r="AN17" s="666"/>
      <c r="AO17" s="667"/>
      <c r="AP17" s="657" t="s">
        <v>270</v>
      </c>
      <c r="AQ17" s="658"/>
      <c r="AR17" s="658"/>
      <c r="AS17" s="658"/>
      <c r="AT17" s="658"/>
      <c r="AU17" s="658"/>
      <c r="AV17" s="658"/>
      <c r="AW17" s="658"/>
      <c r="AX17" s="658"/>
      <c r="AY17" s="658"/>
      <c r="AZ17" s="658"/>
      <c r="BA17" s="658"/>
      <c r="BB17" s="658"/>
      <c r="BC17" s="658"/>
      <c r="BD17" s="658"/>
      <c r="BE17" s="658"/>
      <c r="BF17" s="659"/>
      <c r="BG17" s="660" t="s">
        <v>257</v>
      </c>
      <c r="BH17" s="661"/>
      <c r="BI17" s="661"/>
      <c r="BJ17" s="661"/>
      <c r="BK17" s="661"/>
      <c r="BL17" s="661"/>
      <c r="BM17" s="661"/>
      <c r="BN17" s="662"/>
      <c r="BO17" s="663" t="s">
        <v>257</v>
      </c>
      <c r="BP17" s="663"/>
      <c r="BQ17" s="663"/>
      <c r="BR17" s="663"/>
      <c r="BS17" s="664" t="s">
        <v>130</v>
      </c>
      <c r="BT17" s="664"/>
      <c r="BU17" s="664"/>
      <c r="BV17" s="664"/>
      <c r="BW17" s="664"/>
      <c r="BX17" s="664"/>
      <c r="BY17" s="664"/>
      <c r="BZ17" s="664"/>
      <c r="CA17" s="664"/>
      <c r="CB17" s="668"/>
      <c r="CD17" s="657" t="s">
        <v>271</v>
      </c>
      <c r="CE17" s="658"/>
      <c r="CF17" s="658"/>
      <c r="CG17" s="658"/>
      <c r="CH17" s="658"/>
      <c r="CI17" s="658"/>
      <c r="CJ17" s="658"/>
      <c r="CK17" s="658"/>
      <c r="CL17" s="658"/>
      <c r="CM17" s="658"/>
      <c r="CN17" s="658"/>
      <c r="CO17" s="658"/>
      <c r="CP17" s="658"/>
      <c r="CQ17" s="659"/>
      <c r="CR17" s="660">
        <v>4114428</v>
      </c>
      <c r="CS17" s="661"/>
      <c r="CT17" s="661"/>
      <c r="CU17" s="661"/>
      <c r="CV17" s="661"/>
      <c r="CW17" s="661"/>
      <c r="CX17" s="661"/>
      <c r="CY17" s="662"/>
      <c r="CZ17" s="663">
        <v>9.3000000000000007</v>
      </c>
      <c r="DA17" s="663"/>
      <c r="DB17" s="663"/>
      <c r="DC17" s="663"/>
      <c r="DD17" s="669" t="s">
        <v>257</v>
      </c>
      <c r="DE17" s="661"/>
      <c r="DF17" s="661"/>
      <c r="DG17" s="661"/>
      <c r="DH17" s="661"/>
      <c r="DI17" s="661"/>
      <c r="DJ17" s="661"/>
      <c r="DK17" s="661"/>
      <c r="DL17" s="661"/>
      <c r="DM17" s="661"/>
      <c r="DN17" s="661"/>
      <c r="DO17" s="661"/>
      <c r="DP17" s="662"/>
      <c r="DQ17" s="669">
        <v>4037029</v>
      </c>
      <c r="DR17" s="661"/>
      <c r="DS17" s="661"/>
      <c r="DT17" s="661"/>
      <c r="DU17" s="661"/>
      <c r="DV17" s="661"/>
      <c r="DW17" s="661"/>
      <c r="DX17" s="661"/>
      <c r="DY17" s="661"/>
      <c r="DZ17" s="661"/>
      <c r="EA17" s="661"/>
      <c r="EB17" s="661"/>
      <c r="EC17" s="670"/>
    </row>
    <row r="18" spans="2:133" ht="11.25" customHeight="1" x14ac:dyDescent="0.2">
      <c r="B18" s="657" t="s">
        <v>272</v>
      </c>
      <c r="C18" s="658"/>
      <c r="D18" s="658"/>
      <c r="E18" s="658"/>
      <c r="F18" s="658"/>
      <c r="G18" s="658"/>
      <c r="H18" s="658"/>
      <c r="I18" s="658"/>
      <c r="J18" s="658"/>
      <c r="K18" s="658"/>
      <c r="L18" s="658"/>
      <c r="M18" s="658"/>
      <c r="N18" s="658"/>
      <c r="O18" s="658"/>
      <c r="P18" s="658"/>
      <c r="Q18" s="659"/>
      <c r="R18" s="660">
        <v>106587</v>
      </c>
      <c r="S18" s="661"/>
      <c r="T18" s="661"/>
      <c r="U18" s="661"/>
      <c r="V18" s="661"/>
      <c r="W18" s="661"/>
      <c r="X18" s="661"/>
      <c r="Y18" s="662"/>
      <c r="Z18" s="663">
        <v>0.2</v>
      </c>
      <c r="AA18" s="663"/>
      <c r="AB18" s="663"/>
      <c r="AC18" s="663"/>
      <c r="AD18" s="664">
        <v>106587</v>
      </c>
      <c r="AE18" s="664"/>
      <c r="AF18" s="664"/>
      <c r="AG18" s="664"/>
      <c r="AH18" s="664"/>
      <c r="AI18" s="664"/>
      <c r="AJ18" s="664"/>
      <c r="AK18" s="664"/>
      <c r="AL18" s="665">
        <v>0.5</v>
      </c>
      <c r="AM18" s="666"/>
      <c r="AN18" s="666"/>
      <c r="AO18" s="667"/>
      <c r="AP18" s="657" t="s">
        <v>273</v>
      </c>
      <c r="AQ18" s="658"/>
      <c r="AR18" s="658"/>
      <c r="AS18" s="658"/>
      <c r="AT18" s="658"/>
      <c r="AU18" s="658"/>
      <c r="AV18" s="658"/>
      <c r="AW18" s="658"/>
      <c r="AX18" s="658"/>
      <c r="AY18" s="658"/>
      <c r="AZ18" s="658"/>
      <c r="BA18" s="658"/>
      <c r="BB18" s="658"/>
      <c r="BC18" s="658"/>
      <c r="BD18" s="658"/>
      <c r="BE18" s="658"/>
      <c r="BF18" s="659"/>
      <c r="BG18" s="660" t="s">
        <v>130</v>
      </c>
      <c r="BH18" s="661"/>
      <c r="BI18" s="661"/>
      <c r="BJ18" s="661"/>
      <c r="BK18" s="661"/>
      <c r="BL18" s="661"/>
      <c r="BM18" s="661"/>
      <c r="BN18" s="662"/>
      <c r="BO18" s="663" t="s">
        <v>257</v>
      </c>
      <c r="BP18" s="663"/>
      <c r="BQ18" s="663"/>
      <c r="BR18" s="663"/>
      <c r="BS18" s="664" t="s">
        <v>130</v>
      </c>
      <c r="BT18" s="664"/>
      <c r="BU18" s="664"/>
      <c r="BV18" s="664"/>
      <c r="BW18" s="664"/>
      <c r="BX18" s="664"/>
      <c r="BY18" s="664"/>
      <c r="BZ18" s="664"/>
      <c r="CA18" s="664"/>
      <c r="CB18" s="668"/>
      <c r="CD18" s="657" t="s">
        <v>274</v>
      </c>
      <c r="CE18" s="658"/>
      <c r="CF18" s="658"/>
      <c r="CG18" s="658"/>
      <c r="CH18" s="658"/>
      <c r="CI18" s="658"/>
      <c r="CJ18" s="658"/>
      <c r="CK18" s="658"/>
      <c r="CL18" s="658"/>
      <c r="CM18" s="658"/>
      <c r="CN18" s="658"/>
      <c r="CO18" s="658"/>
      <c r="CP18" s="658"/>
      <c r="CQ18" s="659"/>
      <c r="CR18" s="660" t="s">
        <v>130</v>
      </c>
      <c r="CS18" s="661"/>
      <c r="CT18" s="661"/>
      <c r="CU18" s="661"/>
      <c r="CV18" s="661"/>
      <c r="CW18" s="661"/>
      <c r="CX18" s="661"/>
      <c r="CY18" s="662"/>
      <c r="CZ18" s="663" t="s">
        <v>257</v>
      </c>
      <c r="DA18" s="663"/>
      <c r="DB18" s="663"/>
      <c r="DC18" s="663"/>
      <c r="DD18" s="669" t="s">
        <v>130</v>
      </c>
      <c r="DE18" s="661"/>
      <c r="DF18" s="661"/>
      <c r="DG18" s="661"/>
      <c r="DH18" s="661"/>
      <c r="DI18" s="661"/>
      <c r="DJ18" s="661"/>
      <c r="DK18" s="661"/>
      <c r="DL18" s="661"/>
      <c r="DM18" s="661"/>
      <c r="DN18" s="661"/>
      <c r="DO18" s="661"/>
      <c r="DP18" s="662"/>
      <c r="DQ18" s="669" t="s">
        <v>257</v>
      </c>
      <c r="DR18" s="661"/>
      <c r="DS18" s="661"/>
      <c r="DT18" s="661"/>
      <c r="DU18" s="661"/>
      <c r="DV18" s="661"/>
      <c r="DW18" s="661"/>
      <c r="DX18" s="661"/>
      <c r="DY18" s="661"/>
      <c r="DZ18" s="661"/>
      <c r="EA18" s="661"/>
      <c r="EB18" s="661"/>
      <c r="EC18" s="670"/>
    </row>
    <row r="19" spans="2:133" ht="11.25" customHeight="1" x14ac:dyDescent="0.2">
      <c r="B19" s="657" t="s">
        <v>275</v>
      </c>
      <c r="C19" s="658"/>
      <c r="D19" s="658"/>
      <c r="E19" s="658"/>
      <c r="F19" s="658"/>
      <c r="G19" s="658"/>
      <c r="H19" s="658"/>
      <c r="I19" s="658"/>
      <c r="J19" s="658"/>
      <c r="K19" s="658"/>
      <c r="L19" s="658"/>
      <c r="M19" s="658"/>
      <c r="N19" s="658"/>
      <c r="O19" s="658"/>
      <c r="P19" s="658"/>
      <c r="Q19" s="659"/>
      <c r="R19" s="660">
        <v>100851</v>
      </c>
      <c r="S19" s="661"/>
      <c r="T19" s="661"/>
      <c r="U19" s="661"/>
      <c r="V19" s="661"/>
      <c r="W19" s="661"/>
      <c r="X19" s="661"/>
      <c r="Y19" s="662"/>
      <c r="Z19" s="663">
        <v>0.2</v>
      </c>
      <c r="AA19" s="663"/>
      <c r="AB19" s="663"/>
      <c r="AC19" s="663"/>
      <c r="AD19" s="664">
        <v>100851</v>
      </c>
      <c r="AE19" s="664"/>
      <c r="AF19" s="664"/>
      <c r="AG19" s="664"/>
      <c r="AH19" s="664"/>
      <c r="AI19" s="664"/>
      <c r="AJ19" s="664"/>
      <c r="AK19" s="664"/>
      <c r="AL19" s="665">
        <v>0.5</v>
      </c>
      <c r="AM19" s="666"/>
      <c r="AN19" s="666"/>
      <c r="AO19" s="667"/>
      <c r="AP19" s="657" t="s">
        <v>276</v>
      </c>
      <c r="AQ19" s="658"/>
      <c r="AR19" s="658"/>
      <c r="AS19" s="658"/>
      <c r="AT19" s="658"/>
      <c r="AU19" s="658"/>
      <c r="AV19" s="658"/>
      <c r="AW19" s="658"/>
      <c r="AX19" s="658"/>
      <c r="AY19" s="658"/>
      <c r="AZ19" s="658"/>
      <c r="BA19" s="658"/>
      <c r="BB19" s="658"/>
      <c r="BC19" s="658"/>
      <c r="BD19" s="658"/>
      <c r="BE19" s="658"/>
      <c r="BF19" s="659"/>
      <c r="BG19" s="660">
        <v>240945</v>
      </c>
      <c r="BH19" s="661"/>
      <c r="BI19" s="661"/>
      <c r="BJ19" s="661"/>
      <c r="BK19" s="661"/>
      <c r="BL19" s="661"/>
      <c r="BM19" s="661"/>
      <c r="BN19" s="662"/>
      <c r="BO19" s="663">
        <v>2.2999999999999998</v>
      </c>
      <c r="BP19" s="663"/>
      <c r="BQ19" s="663"/>
      <c r="BR19" s="663"/>
      <c r="BS19" s="664" t="s">
        <v>257</v>
      </c>
      <c r="BT19" s="664"/>
      <c r="BU19" s="664"/>
      <c r="BV19" s="664"/>
      <c r="BW19" s="664"/>
      <c r="BX19" s="664"/>
      <c r="BY19" s="664"/>
      <c r="BZ19" s="664"/>
      <c r="CA19" s="664"/>
      <c r="CB19" s="668"/>
      <c r="CD19" s="657" t="s">
        <v>277</v>
      </c>
      <c r="CE19" s="658"/>
      <c r="CF19" s="658"/>
      <c r="CG19" s="658"/>
      <c r="CH19" s="658"/>
      <c r="CI19" s="658"/>
      <c r="CJ19" s="658"/>
      <c r="CK19" s="658"/>
      <c r="CL19" s="658"/>
      <c r="CM19" s="658"/>
      <c r="CN19" s="658"/>
      <c r="CO19" s="658"/>
      <c r="CP19" s="658"/>
      <c r="CQ19" s="659"/>
      <c r="CR19" s="660" t="s">
        <v>257</v>
      </c>
      <c r="CS19" s="661"/>
      <c r="CT19" s="661"/>
      <c r="CU19" s="661"/>
      <c r="CV19" s="661"/>
      <c r="CW19" s="661"/>
      <c r="CX19" s="661"/>
      <c r="CY19" s="662"/>
      <c r="CZ19" s="663" t="s">
        <v>257</v>
      </c>
      <c r="DA19" s="663"/>
      <c r="DB19" s="663"/>
      <c r="DC19" s="663"/>
      <c r="DD19" s="669" t="s">
        <v>257</v>
      </c>
      <c r="DE19" s="661"/>
      <c r="DF19" s="661"/>
      <c r="DG19" s="661"/>
      <c r="DH19" s="661"/>
      <c r="DI19" s="661"/>
      <c r="DJ19" s="661"/>
      <c r="DK19" s="661"/>
      <c r="DL19" s="661"/>
      <c r="DM19" s="661"/>
      <c r="DN19" s="661"/>
      <c r="DO19" s="661"/>
      <c r="DP19" s="662"/>
      <c r="DQ19" s="669" t="s">
        <v>130</v>
      </c>
      <c r="DR19" s="661"/>
      <c r="DS19" s="661"/>
      <c r="DT19" s="661"/>
      <c r="DU19" s="661"/>
      <c r="DV19" s="661"/>
      <c r="DW19" s="661"/>
      <c r="DX19" s="661"/>
      <c r="DY19" s="661"/>
      <c r="DZ19" s="661"/>
      <c r="EA19" s="661"/>
      <c r="EB19" s="661"/>
      <c r="EC19" s="670"/>
    </row>
    <row r="20" spans="2:133" ht="11.25" customHeight="1" x14ac:dyDescent="0.2">
      <c r="B20" s="673" t="s">
        <v>278</v>
      </c>
      <c r="C20" s="674"/>
      <c r="D20" s="674"/>
      <c r="E20" s="674"/>
      <c r="F20" s="674"/>
      <c r="G20" s="674"/>
      <c r="H20" s="674"/>
      <c r="I20" s="674"/>
      <c r="J20" s="674"/>
      <c r="K20" s="674"/>
      <c r="L20" s="674"/>
      <c r="M20" s="674"/>
      <c r="N20" s="674"/>
      <c r="O20" s="674"/>
      <c r="P20" s="674"/>
      <c r="Q20" s="675"/>
      <c r="R20" s="660">
        <v>5736</v>
      </c>
      <c r="S20" s="661"/>
      <c r="T20" s="661"/>
      <c r="U20" s="661"/>
      <c r="V20" s="661"/>
      <c r="W20" s="661"/>
      <c r="X20" s="661"/>
      <c r="Y20" s="662"/>
      <c r="Z20" s="663">
        <v>0</v>
      </c>
      <c r="AA20" s="663"/>
      <c r="AB20" s="663"/>
      <c r="AC20" s="663"/>
      <c r="AD20" s="664">
        <v>5736</v>
      </c>
      <c r="AE20" s="664"/>
      <c r="AF20" s="664"/>
      <c r="AG20" s="664"/>
      <c r="AH20" s="664"/>
      <c r="AI20" s="664"/>
      <c r="AJ20" s="664"/>
      <c r="AK20" s="664"/>
      <c r="AL20" s="665">
        <v>0</v>
      </c>
      <c r="AM20" s="666"/>
      <c r="AN20" s="666"/>
      <c r="AO20" s="667"/>
      <c r="AP20" s="657" t="s">
        <v>279</v>
      </c>
      <c r="AQ20" s="658"/>
      <c r="AR20" s="658"/>
      <c r="AS20" s="658"/>
      <c r="AT20" s="658"/>
      <c r="AU20" s="658"/>
      <c r="AV20" s="658"/>
      <c r="AW20" s="658"/>
      <c r="AX20" s="658"/>
      <c r="AY20" s="658"/>
      <c r="AZ20" s="658"/>
      <c r="BA20" s="658"/>
      <c r="BB20" s="658"/>
      <c r="BC20" s="658"/>
      <c r="BD20" s="658"/>
      <c r="BE20" s="658"/>
      <c r="BF20" s="659"/>
      <c r="BG20" s="660">
        <v>240945</v>
      </c>
      <c r="BH20" s="661"/>
      <c r="BI20" s="661"/>
      <c r="BJ20" s="661"/>
      <c r="BK20" s="661"/>
      <c r="BL20" s="661"/>
      <c r="BM20" s="661"/>
      <c r="BN20" s="662"/>
      <c r="BO20" s="663">
        <v>2.2999999999999998</v>
      </c>
      <c r="BP20" s="663"/>
      <c r="BQ20" s="663"/>
      <c r="BR20" s="663"/>
      <c r="BS20" s="664" t="s">
        <v>257</v>
      </c>
      <c r="BT20" s="664"/>
      <c r="BU20" s="664"/>
      <c r="BV20" s="664"/>
      <c r="BW20" s="664"/>
      <c r="BX20" s="664"/>
      <c r="BY20" s="664"/>
      <c r="BZ20" s="664"/>
      <c r="CA20" s="664"/>
      <c r="CB20" s="668"/>
      <c r="CD20" s="657" t="s">
        <v>280</v>
      </c>
      <c r="CE20" s="658"/>
      <c r="CF20" s="658"/>
      <c r="CG20" s="658"/>
      <c r="CH20" s="658"/>
      <c r="CI20" s="658"/>
      <c r="CJ20" s="658"/>
      <c r="CK20" s="658"/>
      <c r="CL20" s="658"/>
      <c r="CM20" s="658"/>
      <c r="CN20" s="658"/>
      <c r="CO20" s="658"/>
      <c r="CP20" s="658"/>
      <c r="CQ20" s="659"/>
      <c r="CR20" s="660">
        <v>44320264</v>
      </c>
      <c r="CS20" s="661"/>
      <c r="CT20" s="661"/>
      <c r="CU20" s="661"/>
      <c r="CV20" s="661"/>
      <c r="CW20" s="661"/>
      <c r="CX20" s="661"/>
      <c r="CY20" s="662"/>
      <c r="CZ20" s="663">
        <v>100</v>
      </c>
      <c r="DA20" s="663"/>
      <c r="DB20" s="663"/>
      <c r="DC20" s="663"/>
      <c r="DD20" s="669">
        <v>4531560</v>
      </c>
      <c r="DE20" s="661"/>
      <c r="DF20" s="661"/>
      <c r="DG20" s="661"/>
      <c r="DH20" s="661"/>
      <c r="DI20" s="661"/>
      <c r="DJ20" s="661"/>
      <c r="DK20" s="661"/>
      <c r="DL20" s="661"/>
      <c r="DM20" s="661"/>
      <c r="DN20" s="661"/>
      <c r="DO20" s="661"/>
      <c r="DP20" s="662"/>
      <c r="DQ20" s="669">
        <v>23410972</v>
      </c>
      <c r="DR20" s="661"/>
      <c r="DS20" s="661"/>
      <c r="DT20" s="661"/>
      <c r="DU20" s="661"/>
      <c r="DV20" s="661"/>
      <c r="DW20" s="661"/>
      <c r="DX20" s="661"/>
      <c r="DY20" s="661"/>
      <c r="DZ20" s="661"/>
      <c r="EA20" s="661"/>
      <c r="EB20" s="661"/>
      <c r="EC20" s="670"/>
    </row>
    <row r="21" spans="2:133" ht="11.25" customHeight="1" x14ac:dyDescent="0.2">
      <c r="B21" s="657" t="s">
        <v>281</v>
      </c>
      <c r="C21" s="658"/>
      <c r="D21" s="658"/>
      <c r="E21" s="658"/>
      <c r="F21" s="658"/>
      <c r="G21" s="658"/>
      <c r="H21" s="658"/>
      <c r="I21" s="658"/>
      <c r="J21" s="658"/>
      <c r="K21" s="658"/>
      <c r="L21" s="658"/>
      <c r="M21" s="658"/>
      <c r="N21" s="658"/>
      <c r="O21" s="658"/>
      <c r="P21" s="658"/>
      <c r="Q21" s="659"/>
      <c r="R21" s="660">
        <v>7991091</v>
      </c>
      <c r="S21" s="661"/>
      <c r="T21" s="661"/>
      <c r="U21" s="661"/>
      <c r="V21" s="661"/>
      <c r="W21" s="661"/>
      <c r="X21" s="661"/>
      <c r="Y21" s="662"/>
      <c r="Z21" s="663">
        <v>17.5</v>
      </c>
      <c r="AA21" s="663"/>
      <c r="AB21" s="663"/>
      <c r="AC21" s="663"/>
      <c r="AD21" s="664">
        <v>7089696</v>
      </c>
      <c r="AE21" s="664"/>
      <c r="AF21" s="664"/>
      <c r="AG21" s="664"/>
      <c r="AH21" s="664"/>
      <c r="AI21" s="664"/>
      <c r="AJ21" s="664"/>
      <c r="AK21" s="664"/>
      <c r="AL21" s="665">
        <v>35.299999999999997</v>
      </c>
      <c r="AM21" s="666"/>
      <c r="AN21" s="666"/>
      <c r="AO21" s="667"/>
      <c r="AP21" s="657" t="s">
        <v>282</v>
      </c>
      <c r="AQ21" s="676"/>
      <c r="AR21" s="676"/>
      <c r="AS21" s="676"/>
      <c r="AT21" s="676"/>
      <c r="AU21" s="676"/>
      <c r="AV21" s="676"/>
      <c r="AW21" s="676"/>
      <c r="AX21" s="676"/>
      <c r="AY21" s="676"/>
      <c r="AZ21" s="676"/>
      <c r="BA21" s="676"/>
      <c r="BB21" s="676"/>
      <c r="BC21" s="676"/>
      <c r="BD21" s="676"/>
      <c r="BE21" s="676"/>
      <c r="BF21" s="677"/>
      <c r="BG21" s="660">
        <v>15105</v>
      </c>
      <c r="BH21" s="661"/>
      <c r="BI21" s="661"/>
      <c r="BJ21" s="661"/>
      <c r="BK21" s="661"/>
      <c r="BL21" s="661"/>
      <c r="BM21" s="661"/>
      <c r="BN21" s="662"/>
      <c r="BO21" s="663">
        <v>0.1</v>
      </c>
      <c r="BP21" s="663"/>
      <c r="BQ21" s="663"/>
      <c r="BR21" s="663"/>
      <c r="BS21" s="664" t="s">
        <v>130</v>
      </c>
      <c r="BT21" s="664"/>
      <c r="BU21" s="664"/>
      <c r="BV21" s="664"/>
      <c r="BW21" s="664"/>
      <c r="BX21" s="664"/>
      <c r="BY21" s="664"/>
      <c r="BZ21" s="664"/>
      <c r="CA21" s="664"/>
      <c r="CB21" s="668"/>
      <c r="CD21" s="681"/>
      <c r="CE21" s="682"/>
      <c r="CF21" s="682"/>
      <c r="CG21" s="682"/>
      <c r="CH21" s="682"/>
      <c r="CI21" s="682"/>
      <c r="CJ21" s="682"/>
      <c r="CK21" s="682"/>
      <c r="CL21" s="682"/>
      <c r="CM21" s="682"/>
      <c r="CN21" s="682"/>
      <c r="CO21" s="682"/>
      <c r="CP21" s="682"/>
      <c r="CQ21" s="683"/>
      <c r="CR21" s="684"/>
      <c r="CS21" s="679"/>
      <c r="CT21" s="679"/>
      <c r="CU21" s="679"/>
      <c r="CV21" s="679"/>
      <c r="CW21" s="679"/>
      <c r="CX21" s="679"/>
      <c r="CY21" s="685"/>
      <c r="CZ21" s="686"/>
      <c r="DA21" s="686"/>
      <c r="DB21" s="686"/>
      <c r="DC21" s="686"/>
      <c r="DD21" s="678"/>
      <c r="DE21" s="679"/>
      <c r="DF21" s="679"/>
      <c r="DG21" s="679"/>
      <c r="DH21" s="679"/>
      <c r="DI21" s="679"/>
      <c r="DJ21" s="679"/>
      <c r="DK21" s="679"/>
      <c r="DL21" s="679"/>
      <c r="DM21" s="679"/>
      <c r="DN21" s="679"/>
      <c r="DO21" s="679"/>
      <c r="DP21" s="685"/>
      <c r="DQ21" s="678"/>
      <c r="DR21" s="679"/>
      <c r="DS21" s="679"/>
      <c r="DT21" s="679"/>
      <c r="DU21" s="679"/>
      <c r="DV21" s="679"/>
      <c r="DW21" s="679"/>
      <c r="DX21" s="679"/>
      <c r="DY21" s="679"/>
      <c r="DZ21" s="679"/>
      <c r="EA21" s="679"/>
      <c r="EB21" s="679"/>
      <c r="EC21" s="680"/>
    </row>
    <row r="22" spans="2:133" ht="11.25" customHeight="1" x14ac:dyDescent="0.2">
      <c r="B22" s="657" t="s">
        <v>283</v>
      </c>
      <c r="C22" s="658"/>
      <c r="D22" s="658"/>
      <c r="E22" s="658"/>
      <c r="F22" s="658"/>
      <c r="G22" s="658"/>
      <c r="H22" s="658"/>
      <c r="I22" s="658"/>
      <c r="J22" s="658"/>
      <c r="K22" s="658"/>
      <c r="L22" s="658"/>
      <c r="M22" s="658"/>
      <c r="N22" s="658"/>
      <c r="O22" s="658"/>
      <c r="P22" s="658"/>
      <c r="Q22" s="659"/>
      <c r="R22" s="660">
        <v>7089696</v>
      </c>
      <c r="S22" s="661"/>
      <c r="T22" s="661"/>
      <c r="U22" s="661"/>
      <c r="V22" s="661"/>
      <c r="W22" s="661"/>
      <c r="X22" s="661"/>
      <c r="Y22" s="662"/>
      <c r="Z22" s="663">
        <v>15.5</v>
      </c>
      <c r="AA22" s="663"/>
      <c r="AB22" s="663"/>
      <c r="AC22" s="663"/>
      <c r="AD22" s="664">
        <v>7089696</v>
      </c>
      <c r="AE22" s="664"/>
      <c r="AF22" s="664"/>
      <c r="AG22" s="664"/>
      <c r="AH22" s="664"/>
      <c r="AI22" s="664"/>
      <c r="AJ22" s="664"/>
      <c r="AK22" s="664"/>
      <c r="AL22" s="665">
        <v>35.299999999999997</v>
      </c>
      <c r="AM22" s="666"/>
      <c r="AN22" s="666"/>
      <c r="AO22" s="667"/>
      <c r="AP22" s="657" t="s">
        <v>284</v>
      </c>
      <c r="AQ22" s="676"/>
      <c r="AR22" s="676"/>
      <c r="AS22" s="676"/>
      <c r="AT22" s="676"/>
      <c r="AU22" s="676"/>
      <c r="AV22" s="676"/>
      <c r="AW22" s="676"/>
      <c r="AX22" s="676"/>
      <c r="AY22" s="676"/>
      <c r="AZ22" s="676"/>
      <c r="BA22" s="676"/>
      <c r="BB22" s="676"/>
      <c r="BC22" s="676"/>
      <c r="BD22" s="676"/>
      <c r="BE22" s="676"/>
      <c r="BF22" s="677"/>
      <c r="BG22" s="660" t="s">
        <v>130</v>
      </c>
      <c r="BH22" s="661"/>
      <c r="BI22" s="661"/>
      <c r="BJ22" s="661"/>
      <c r="BK22" s="661"/>
      <c r="BL22" s="661"/>
      <c r="BM22" s="661"/>
      <c r="BN22" s="662"/>
      <c r="BO22" s="663" t="s">
        <v>130</v>
      </c>
      <c r="BP22" s="663"/>
      <c r="BQ22" s="663"/>
      <c r="BR22" s="663"/>
      <c r="BS22" s="664" t="s">
        <v>130</v>
      </c>
      <c r="BT22" s="664"/>
      <c r="BU22" s="664"/>
      <c r="BV22" s="664"/>
      <c r="BW22" s="664"/>
      <c r="BX22" s="664"/>
      <c r="BY22" s="664"/>
      <c r="BZ22" s="664"/>
      <c r="CA22" s="664"/>
      <c r="CB22" s="668"/>
      <c r="CD22" s="642" t="s">
        <v>285</v>
      </c>
      <c r="CE22" s="643"/>
      <c r="CF22" s="643"/>
      <c r="CG22" s="643"/>
      <c r="CH22" s="643"/>
      <c r="CI22" s="643"/>
      <c r="CJ22" s="643"/>
      <c r="CK22" s="643"/>
      <c r="CL22" s="643"/>
      <c r="CM22" s="643"/>
      <c r="CN22" s="643"/>
      <c r="CO22" s="643"/>
      <c r="CP22" s="643"/>
      <c r="CQ22" s="643"/>
      <c r="CR22" s="643"/>
      <c r="CS22" s="643"/>
      <c r="CT22" s="643"/>
      <c r="CU22" s="643"/>
      <c r="CV22" s="643"/>
      <c r="CW22" s="643"/>
      <c r="CX22" s="643"/>
      <c r="CY22" s="643"/>
      <c r="CZ22" s="643"/>
      <c r="DA22" s="643"/>
      <c r="DB22" s="643"/>
      <c r="DC22" s="643"/>
      <c r="DD22" s="643"/>
      <c r="DE22" s="643"/>
      <c r="DF22" s="643"/>
      <c r="DG22" s="643"/>
      <c r="DH22" s="643"/>
      <c r="DI22" s="643"/>
      <c r="DJ22" s="643"/>
      <c r="DK22" s="643"/>
      <c r="DL22" s="643"/>
      <c r="DM22" s="643"/>
      <c r="DN22" s="643"/>
      <c r="DO22" s="643"/>
      <c r="DP22" s="643"/>
      <c r="DQ22" s="643"/>
      <c r="DR22" s="643"/>
      <c r="DS22" s="643"/>
      <c r="DT22" s="643"/>
      <c r="DU22" s="643"/>
      <c r="DV22" s="643"/>
      <c r="DW22" s="643"/>
      <c r="DX22" s="643"/>
      <c r="DY22" s="643"/>
      <c r="DZ22" s="643"/>
      <c r="EA22" s="643"/>
      <c r="EB22" s="643"/>
      <c r="EC22" s="644"/>
    </row>
    <row r="23" spans="2:133" ht="11.25" customHeight="1" x14ac:dyDescent="0.2">
      <c r="B23" s="657" t="s">
        <v>286</v>
      </c>
      <c r="C23" s="658"/>
      <c r="D23" s="658"/>
      <c r="E23" s="658"/>
      <c r="F23" s="658"/>
      <c r="G23" s="658"/>
      <c r="H23" s="658"/>
      <c r="I23" s="658"/>
      <c r="J23" s="658"/>
      <c r="K23" s="658"/>
      <c r="L23" s="658"/>
      <c r="M23" s="658"/>
      <c r="N23" s="658"/>
      <c r="O23" s="658"/>
      <c r="P23" s="658"/>
      <c r="Q23" s="659"/>
      <c r="R23" s="660">
        <v>901395</v>
      </c>
      <c r="S23" s="661"/>
      <c r="T23" s="661"/>
      <c r="U23" s="661"/>
      <c r="V23" s="661"/>
      <c r="W23" s="661"/>
      <c r="X23" s="661"/>
      <c r="Y23" s="662"/>
      <c r="Z23" s="663">
        <v>2</v>
      </c>
      <c r="AA23" s="663"/>
      <c r="AB23" s="663"/>
      <c r="AC23" s="663"/>
      <c r="AD23" s="664" t="s">
        <v>130</v>
      </c>
      <c r="AE23" s="664"/>
      <c r="AF23" s="664"/>
      <c r="AG23" s="664"/>
      <c r="AH23" s="664"/>
      <c r="AI23" s="664"/>
      <c r="AJ23" s="664"/>
      <c r="AK23" s="664"/>
      <c r="AL23" s="665" t="s">
        <v>130</v>
      </c>
      <c r="AM23" s="666"/>
      <c r="AN23" s="666"/>
      <c r="AO23" s="667"/>
      <c r="AP23" s="657" t="s">
        <v>287</v>
      </c>
      <c r="AQ23" s="676"/>
      <c r="AR23" s="676"/>
      <c r="AS23" s="676"/>
      <c r="AT23" s="676"/>
      <c r="AU23" s="676"/>
      <c r="AV23" s="676"/>
      <c r="AW23" s="676"/>
      <c r="AX23" s="676"/>
      <c r="AY23" s="676"/>
      <c r="AZ23" s="676"/>
      <c r="BA23" s="676"/>
      <c r="BB23" s="676"/>
      <c r="BC23" s="676"/>
      <c r="BD23" s="676"/>
      <c r="BE23" s="676"/>
      <c r="BF23" s="677"/>
      <c r="BG23" s="660">
        <v>225840</v>
      </c>
      <c r="BH23" s="661"/>
      <c r="BI23" s="661"/>
      <c r="BJ23" s="661"/>
      <c r="BK23" s="661"/>
      <c r="BL23" s="661"/>
      <c r="BM23" s="661"/>
      <c r="BN23" s="662"/>
      <c r="BO23" s="663">
        <v>2.2000000000000002</v>
      </c>
      <c r="BP23" s="663"/>
      <c r="BQ23" s="663"/>
      <c r="BR23" s="663"/>
      <c r="BS23" s="664" t="s">
        <v>130</v>
      </c>
      <c r="BT23" s="664"/>
      <c r="BU23" s="664"/>
      <c r="BV23" s="664"/>
      <c r="BW23" s="664"/>
      <c r="BX23" s="664"/>
      <c r="BY23" s="664"/>
      <c r="BZ23" s="664"/>
      <c r="CA23" s="664"/>
      <c r="CB23" s="668"/>
      <c r="CD23" s="642" t="s">
        <v>226</v>
      </c>
      <c r="CE23" s="643"/>
      <c r="CF23" s="643"/>
      <c r="CG23" s="643"/>
      <c r="CH23" s="643"/>
      <c r="CI23" s="643"/>
      <c r="CJ23" s="643"/>
      <c r="CK23" s="643"/>
      <c r="CL23" s="643"/>
      <c r="CM23" s="643"/>
      <c r="CN23" s="643"/>
      <c r="CO23" s="643"/>
      <c r="CP23" s="643"/>
      <c r="CQ23" s="644"/>
      <c r="CR23" s="642" t="s">
        <v>288</v>
      </c>
      <c r="CS23" s="643"/>
      <c r="CT23" s="643"/>
      <c r="CU23" s="643"/>
      <c r="CV23" s="643"/>
      <c r="CW23" s="643"/>
      <c r="CX23" s="643"/>
      <c r="CY23" s="644"/>
      <c r="CZ23" s="642" t="s">
        <v>289</v>
      </c>
      <c r="DA23" s="643"/>
      <c r="DB23" s="643"/>
      <c r="DC23" s="644"/>
      <c r="DD23" s="642" t="s">
        <v>290</v>
      </c>
      <c r="DE23" s="643"/>
      <c r="DF23" s="643"/>
      <c r="DG23" s="643"/>
      <c r="DH23" s="643"/>
      <c r="DI23" s="643"/>
      <c r="DJ23" s="643"/>
      <c r="DK23" s="644"/>
      <c r="DL23" s="687" t="s">
        <v>291</v>
      </c>
      <c r="DM23" s="688"/>
      <c r="DN23" s="688"/>
      <c r="DO23" s="688"/>
      <c r="DP23" s="688"/>
      <c r="DQ23" s="688"/>
      <c r="DR23" s="688"/>
      <c r="DS23" s="688"/>
      <c r="DT23" s="688"/>
      <c r="DU23" s="688"/>
      <c r="DV23" s="689"/>
      <c r="DW23" s="642" t="s">
        <v>292</v>
      </c>
      <c r="DX23" s="643"/>
      <c r="DY23" s="643"/>
      <c r="DZ23" s="643"/>
      <c r="EA23" s="643"/>
      <c r="EB23" s="643"/>
      <c r="EC23" s="644"/>
    </row>
    <row r="24" spans="2:133" ht="11.25" customHeight="1" x14ac:dyDescent="0.2">
      <c r="B24" s="657" t="s">
        <v>293</v>
      </c>
      <c r="C24" s="658"/>
      <c r="D24" s="658"/>
      <c r="E24" s="658"/>
      <c r="F24" s="658"/>
      <c r="G24" s="658"/>
      <c r="H24" s="658"/>
      <c r="I24" s="658"/>
      <c r="J24" s="658"/>
      <c r="K24" s="658"/>
      <c r="L24" s="658"/>
      <c r="M24" s="658"/>
      <c r="N24" s="658"/>
      <c r="O24" s="658"/>
      <c r="P24" s="658"/>
      <c r="Q24" s="659"/>
      <c r="R24" s="660" t="s">
        <v>130</v>
      </c>
      <c r="S24" s="661"/>
      <c r="T24" s="661"/>
      <c r="U24" s="661"/>
      <c r="V24" s="661"/>
      <c r="W24" s="661"/>
      <c r="X24" s="661"/>
      <c r="Y24" s="662"/>
      <c r="Z24" s="663" t="s">
        <v>130</v>
      </c>
      <c r="AA24" s="663"/>
      <c r="AB24" s="663"/>
      <c r="AC24" s="663"/>
      <c r="AD24" s="664" t="s">
        <v>257</v>
      </c>
      <c r="AE24" s="664"/>
      <c r="AF24" s="664"/>
      <c r="AG24" s="664"/>
      <c r="AH24" s="664"/>
      <c r="AI24" s="664"/>
      <c r="AJ24" s="664"/>
      <c r="AK24" s="664"/>
      <c r="AL24" s="665" t="s">
        <v>130</v>
      </c>
      <c r="AM24" s="666"/>
      <c r="AN24" s="666"/>
      <c r="AO24" s="667"/>
      <c r="AP24" s="657" t="s">
        <v>294</v>
      </c>
      <c r="AQ24" s="676"/>
      <c r="AR24" s="676"/>
      <c r="AS24" s="676"/>
      <c r="AT24" s="676"/>
      <c r="AU24" s="676"/>
      <c r="AV24" s="676"/>
      <c r="AW24" s="676"/>
      <c r="AX24" s="676"/>
      <c r="AY24" s="676"/>
      <c r="AZ24" s="676"/>
      <c r="BA24" s="676"/>
      <c r="BB24" s="676"/>
      <c r="BC24" s="676"/>
      <c r="BD24" s="676"/>
      <c r="BE24" s="676"/>
      <c r="BF24" s="677"/>
      <c r="BG24" s="660" t="s">
        <v>257</v>
      </c>
      <c r="BH24" s="661"/>
      <c r="BI24" s="661"/>
      <c r="BJ24" s="661"/>
      <c r="BK24" s="661"/>
      <c r="BL24" s="661"/>
      <c r="BM24" s="661"/>
      <c r="BN24" s="662"/>
      <c r="BO24" s="663" t="s">
        <v>257</v>
      </c>
      <c r="BP24" s="663"/>
      <c r="BQ24" s="663"/>
      <c r="BR24" s="663"/>
      <c r="BS24" s="664" t="s">
        <v>130</v>
      </c>
      <c r="BT24" s="664"/>
      <c r="BU24" s="664"/>
      <c r="BV24" s="664"/>
      <c r="BW24" s="664"/>
      <c r="BX24" s="664"/>
      <c r="BY24" s="664"/>
      <c r="BZ24" s="664"/>
      <c r="CA24" s="664"/>
      <c r="CB24" s="668"/>
      <c r="CD24" s="646" t="s">
        <v>295</v>
      </c>
      <c r="CE24" s="647"/>
      <c r="CF24" s="647"/>
      <c r="CG24" s="647"/>
      <c r="CH24" s="647"/>
      <c r="CI24" s="647"/>
      <c r="CJ24" s="647"/>
      <c r="CK24" s="647"/>
      <c r="CL24" s="647"/>
      <c r="CM24" s="647"/>
      <c r="CN24" s="647"/>
      <c r="CO24" s="647"/>
      <c r="CP24" s="647"/>
      <c r="CQ24" s="648"/>
      <c r="CR24" s="649">
        <v>19083080</v>
      </c>
      <c r="CS24" s="650"/>
      <c r="CT24" s="650"/>
      <c r="CU24" s="650"/>
      <c r="CV24" s="650"/>
      <c r="CW24" s="650"/>
      <c r="CX24" s="650"/>
      <c r="CY24" s="651"/>
      <c r="CZ24" s="654">
        <v>43.1</v>
      </c>
      <c r="DA24" s="655"/>
      <c r="DB24" s="655"/>
      <c r="DC24" s="671"/>
      <c r="DD24" s="695">
        <v>11715367</v>
      </c>
      <c r="DE24" s="650"/>
      <c r="DF24" s="650"/>
      <c r="DG24" s="650"/>
      <c r="DH24" s="650"/>
      <c r="DI24" s="650"/>
      <c r="DJ24" s="650"/>
      <c r="DK24" s="651"/>
      <c r="DL24" s="695">
        <v>11519038</v>
      </c>
      <c r="DM24" s="650"/>
      <c r="DN24" s="650"/>
      <c r="DO24" s="650"/>
      <c r="DP24" s="650"/>
      <c r="DQ24" s="650"/>
      <c r="DR24" s="650"/>
      <c r="DS24" s="650"/>
      <c r="DT24" s="650"/>
      <c r="DU24" s="650"/>
      <c r="DV24" s="651"/>
      <c r="DW24" s="654">
        <v>56.4</v>
      </c>
      <c r="DX24" s="655"/>
      <c r="DY24" s="655"/>
      <c r="DZ24" s="655"/>
      <c r="EA24" s="655"/>
      <c r="EB24" s="655"/>
      <c r="EC24" s="656"/>
    </row>
    <row r="25" spans="2:133" ht="11.25" customHeight="1" x14ac:dyDescent="0.2">
      <c r="B25" s="657" t="s">
        <v>296</v>
      </c>
      <c r="C25" s="658"/>
      <c r="D25" s="658"/>
      <c r="E25" s="658"/>
      <c r="F25" s="658"/>
      <c r="G25" s="658"/>
      <c r="H25" s="658"/>
      <c r="I25" s="658"/>
      <c r="J25" s="658"/>
      <c r="K25" s="658"/>
      <c r="L25" s="658"/>
      <c r="M25" s="658"/>
      <c r="N25" s="658"/>
      <c r="O25" s="658"/>
      <c r="P25" s="658"/>
      <c r="Q25" s="659"/>
      <c r="R25" s="660">
        <v>21099084</v>
      </c>
      <c r="S25" s="661"/>
      <c r="T25" s="661"/>
      <c r="U25" s="661"/>
      <c r="V25" s="661"/>
      <c r="W25" s="661"/>
      <c r="X25" s="661"/>
      <c r="Y25" s="662"/>
      <c r="Z25" s="663">
        <v>46.1</v>
      </c>
      <c r="AA25" s="663"/>
      <c r="AB25" s="663"/>
      <c r="AC25" s="663"/>
      <c r="AD25" s="664">
        <v>19971849</v>
      </c>
      <c r="AE25" s="664"/>
      <c r="AF25" s="664"/>
      <c r="AG25" s="664"/>
      <c r="AH25" s="664"/>
      <c r="AI25" s="664"/>
      <c r="AJ25" s="664"/>
      <c r="AK25" s="664"/>
      <c r="AL25" s="665">
        <v>99.5</v>
      </c>
      <c r="AM25" s="666"/>
      <c r="AN25" s="666"/>
      <c r="AO25" s="667"/>
      <c r="AP25" s="657" t="s">
        <v>297</v>
      </c>
      <c r="AQ25" s="676"/>
      <c r="AR25" s="676"/>
      <c r="AS25" s="676"/>
      <c r="AT25" s="676"/>
      <c r="AU25" s="676"/>
      <c r="AV25" s="676"/>
      <c r="AW25" s="676"/>
      <c r="AX25" s="676"/>
      <c r="AY25" s="676"/>
      <c r="AZ25" s="676"/>
      <c r="BA25" s="676"/>
      <c r="BB25" s="676"/>
      <c r="BC25" s="676"/>
      <c r="BD25" s="676"/>
      <c r="BE25" s="676"/>
      <c r="BF25" s="677"/>
      <c r="BG25" s="660" t="s">
        <v>130</v>
      </c>
      <c r="BH25" s="661"/>
      <c r="BI25" s="661"/>
      <c r="BJ25" s="661"/>
      <c r="BK25" s="661"/>
      <c r="BL25" s="661"/>
      <c r="BM25" s="661"/>
      <c r="BN25" s="662"/>
      <c r="BO25" s="663" t="s">
        <v>130</v>
      </c>
      <c r="BP25" s="663"/>
      <c r="BQ25" s="663"/>
      <c r="BR25" s="663"/>
      <c r="BS25" s="664" t="s">
        <v>257</v>
      </c>
      <c r="BT25" s="664"/>
      <c r="BU25" s="664"/>
      <c r="BV25" s="664"/>
      <c r="BW25" s="664"/>
      <c r="BX25" s="664"/>
      <c r="BY25" s="664"/>
      <c r="BZ25" s="664"/>
      <c r="CA25" s="664"/>
      <c r="CB25" s="668"/>
      <c r="CD25" s="657" t="s">
        <v>298</v>
      </c>
      <c r="CE25" s="658"/>
      <c r="CF25" s="658"/>
      <c r="CG25" s="658"/>
      <c r="CH25" s="658"/>
      <c r="CI25" s="658"/>
      <c r="CJ25" s="658"/>
      <c r="CK25" s="658"/>
      <c r="CL25" s="658"/>
      <c r="CM25" s="658"/>
      <c r="CN25" s="658"/>
      <c r="CO25" s="658"/>
      <c r="CP25" s="658"/>
      <c r="CQ25" s="659"/>
      <c r="CR25" s="660">
        <v>5914745</v>
      </c>
      <c r="CS25" s="692"/>
      <c r="CT25" s="692"/>
      <c r="CU25" s="692"/>
      <c r="CV25" s="692"/>
      <c r="CW25" s="692"/>
      <c r="CX25" s="692"/>
      <c r="CY25" s="693"/>
      <c r="CZ25" s="665">
        <v>13.3</v>
      </c>
      <c r="DA25" s="690"/>
      <c r="DB25" s="690"/>
      <c r="DC25" s="694"/>
      <c r="DD25" s="669">
        <v>5176864</v>
      </c>
      <c r="DE25" s="692"/>
      <c r="DF25" s="692"/>
      <c r="DG25" s="692"/>
      <c r="DH25" s="692"/>
      <c r="DI25" s="692"/>
      <c r="DJ25" s="692"/>
      <c r="DK25" s="693"/>
      <c r="DL25" s="669">
        <v>4995720</v>
      </c>
      <c r="DM25" s="692"/>
      <c r="DN25" s="692"/>
      <c r="DO25" s="692"/>
      <c r="DP25" s="692"/>
      <c r="DQ25" s="692"/>
      <c r="DR25" s="692"/>
      <c r="DS25" s="692"/>
      <c r="DT25" s="692"/>
      <c r="DU25" s="692"/>
      <c r="DV25" s="693"/>
      <c r="DW25" s="665">
        <v>24.4</v>
      </c>
      <c r="DX25" s="690"/>
      <c r="DY25" s="690"/>
      <c r="DZ25" s="690"/>
      <c r="EA25" s="690"/>
      <c r="EB25" s="690"/>
      <c r="EC25" s="691"/>
    </row>
    <row r="26" spans="2:133" ht="11.25" customHeight="1" x14ac:dyDescent="0.2">
      <c r="B26" s="657" t="s">
        <v>299</v>
      </c>
      <c r="C26" s="658"/>
      <c r="D26" s="658"/>
      <c r="E26" s="658"/>
      <c r="F26" s="658"/>
      <c r="G26" s="658"/>
      <c r="H26" s="658"/>
      <c r="I26" s="658"/>
      <c r="J26" s="658"/>
      <c r="K26" s="658"/>
      <c r="L26" s="658"/>
      <c r="M26" s="658"/>
      <c r="N26" s="658"/>
      <c r="O26" s="658"/>
      <c r="P26" s="658"/>
      <c r="Q26" s="659"/>
      <c r="R26" s="660">
        <v>8566</v>
      </c>
      <c r="S26" s="661"/>
      <c r="T26" s="661"/>
      <c r="U26" s="661"/>
      <c r="V26" s="661"/>
      <c r="W26" s="661"/>
      <c r="X26" s="661"/>
      <c r="Y26" s="662"/>
      <c r="Z26" s="663">
        <v>0</v>
      </c>
      <c r="AA26" s="663"/>
      <c r="AB26" s="663"/>
      <c r="AC26" s="663"/>
      <c r="AD26" s="664">
        <v>8566</v>
      </c>
      <c r="AE26" s="664"/>
      <c r="AF26" s="664"/>
      <c r="AG26" s="664"/>
      <c r="AH26" s="664"/>
      <c r="AI26" s="664"/>
      <c r="AJ26" s="664"/>
      <c r="AK26" s="664"/>
      <c r="AL26" s="665">
        <v>0</v>
      </c>
      <c r="AM26" s="666"/>
      <c r="AN26" s="666"/>
      <c r="AO26" s="667"/>
      <c r="AP26" s="657" t="s">
        <v>300</v>
      </c>
      <c r="AQ26" s="676"/>
      <c r="AR26" s="676"/>
      <c r="AS26" s="676"/>
      <c r="AT26" s="676"/>
      <c r="AU26" s="676"/>
      <c r="AV26" s="676"/>
      <c r="AW26" s="676"/>
      <c r="AX26" s="676"/>
      <c r="AY26" s="676"/>
      <c r="AZ26" s="676"/>
      <c r="BA26" s="676"/>
      <c r="BB26" s="676"/>
      <c r="BC26" s="676"/>
      <c r="BD26" s="676"/>
      <c r="BE26" s="676"/>
      <c r="BF26" s="677"/>
      <c r="BG26" s="660" t="s">
        <v>257</v>
      </c>
      <c r="BH26" s="661"/>
      <c r="BI26" s="661"/>
      <c r="BJ26" s="661"/>
      <c r="BK26" s="661"/>
      <c r="BL26" s="661"/>
      <c r="BM26" s="661"/>
      <c r="BN26" s="662"/>
      <c r="BO26" s="663" t="s">
        <v>257</v>
      </c>
      <c r="BP26" s="663"/>
      <c r="BQ26" s="663"/>
      <c r="BR26" s="663"/>
      <c r="BS26" s="664" t="s">
        <v>130</v>
      </c>
      <c r="BT26" s="664"/>
      <c r="BU26" s="664"/>
      <c r="BV26" s="664"/>
      <c r="BW26" s="664"/>
      <c r="BX26" s="664"/>
      <c r="BY26" s="664"/>
      <c r="BZ26" s="664"/>
      <c r="CA26" s="664"/>
      <c r="CB26" s="668"/>
      <c r="CD26" s="657" t="s">
        <v>301</v>
      </c>
      <c r="CE26" s="658"/>
      <c r="CF26" s="658"/>
      <c r="CG26" s="658"/>
      <c r="CH26" s="658"/>
      <c r="CI26" s="658"/>
      <c r="CJ26" s="658"/>
      <c r="CK26" s="658"/>
      <c r="CL26" s="658"/>
      <c r="CM26" s="658"/>
      <c r="CN26" s="658"/>
      <c r="CO26" s="658"/>
      <c r="CP26" s="658"/>
      <c r="CQ26" s="659"/>
      <c r="CR26" s="660">
        <v>3237874</v>
      </c>
      <c r="CS26" s="661"/>
      <c r="CT26" s="661"/>
      <c r="CU26" s="661"/>
      <c r="CV26" s="661"/>
      <c r="CW26" s="661"/>
      <c r="CX26" s="661"/>
      <c r="CY26" s="662"/>
      <c r="CZ26" s="665">
        <v>7.3</v>
      </c>
      <c r="DA26" s="690"/>
      <c r="DB26" s="690"/>
      <c r="DC26" s="694"/>
      <c r="DD26" s="669">
        <v>2952406</v>
      </c>
      <c r="DE26" s="661"/>
      <c r="DF26" s="661"/>
      <c r="DG26" s="661"/>
      <c r="DH26" s="661"/>
      <c r="DI26" s="661"/>
      <c r="DJ26" s="661"/>
      <c r="DK26" s="662"/>
      <c r="DL26" s="669" t="s">
        <v>130</v>
      </c>
      <c r="DM26" s="661"/>
      <c r="DN26" s="661"/>
      <c r="DO26" s="661"/>
      <c r="DP26" s="661"/>
      <c r="DQ26" s="661"/>
      <c r="DR26" s="661"/>
      <c r="DS26" s="661"/>
      <c r="DT26" s="661"/>
      <c r="DU26" s="661"/>
      <c r="DV26" s="662"/>
      <c r="DW26" s="665" t="s">
        <v>130</v>
      </c>
      <c r="DX26" s="690"/>
      <c r="DY26" s="690"/>
      <c r="DZ26" s="690"/>
      <c r="EA26" s="690"/>
      <c r="EB26" s="690"/>
      <c r="EC26" s="691"/>
    </row>
    <row r="27" spans="2:133" ht="11.25" customHeight="1" x14ac:dyDescent="0.2">
      <c r="B27" s="657" t="s">
        <v>302</v>
      </c>
      <c r="C27" s="658"/>
      <c r="D27" s="658"/>
      <c r="E27" s="658"/>
      <c r="F27" s="658"/>
      <c r="G27" s="658"/>
      <c r="H27" s="658"/>
      <c r="I27" s="658"/>
      <c r="J27" s="658"/>
      <c r="K27" s="658"/>
      <c r="L27" s="658"/>
      <c r="M27" s="658"/>
      <c r="N27" s="658"/>
      <c r="O27" s="658"/>
      <c r="P27" s="658"/>
      <c r="Q27" s="659"/>
      <c r="R27" s="660">
        <v>275841</v>
      </c>
      <c r="S27" s="661"/>
      <c r="T27" s="661"/>
      <c r="U27" s="661"/>
      <c r="V27" s="661"/>
      <c r="W27" s="661"/>
      <c r="X27" s="661"/>
      <c r="Y27" s="662"/>
      <c r="Z27" s="663">
        <v>0.6</v>
      </c>
      <c r="AA27" s="663"/>
      <c r="AB27" s="663"/>
      <c r="AC27" s="663"/>
      <c r="AD27" s="664" t="s">
        <v>130</v>
      </c>
      <c r="AE27" s="664"/>
      <c r="AF27" s="664"/>
      <c r="AG27" s="664"/>
      <c r="AH27" s="664"/>
      <c r="AI27" s="664"/>
      <c r="AJ27" s="664"/>
      <c r="AK27" s="664"/>
      <c r="AL27" s="665" t="s">
        <v>130</v>
      </c>
      <c r="AM27" s="666"/>
      <c r="AN27" s="666"/>
      <c r="AO27" s="667"/>
      <c r="AP27" s="657" t="s">
        <v>303</v>
      </c>
      <c r="AQ27" s="658"/>
      <c r="AR27" s="658"/>
      <c r="AS27" s="658"/>
      <c r="AT27" s="658"/>
      <c r="AU27" s="658"/>
      <c r="AV27" s="658"/>
      <c r="AW27" s="658"/>
      <c r="AX27" s="658"/>
      <c r="AY27" s="658"/>
      <c r="AZ27" s="658"/>
      <c r="BA27" s="658"/>
      <c r="BB27" s="658"/>
      <c r="BC27" s="658"/>
      <c r="BD27" s="658"/>
      <c r="BE27" s="658"/>
      <c r="BF27" s="659"/>
      <c r="BG27" s="660">
        <v>10379565</v>
      </c>
      <c r="BH27" s="661"/>
      <c r="BI27" s="661"/>
      <c r="BJ27" s="661"/>
      <c r="BK27" s="661"/>
      <c r="BL27" s="661"/>
      <c r="BM27" s="661"/>
      <c r="BN27" s="662"/>
      <c r="BO27" s="663">
        <v>100</v>
      </c>
      <c r="BP27" s="663"/>
      <c r="BQ27" s="663"/>
      <c r="BR27" s="663"/>
      <c r="BS27" s="664">
        <v>459274</v>
      </c>
      <c r="BT27" s="664"/>
      <c r="BU27" s="664"/>
      <c r="BV27" s="664"/>
      <c r="BW27" s="664"/>
      <c r="BX27" s="664"/>
      <c r="BY27" s="664"/>
      <c r="BZ27" s="664"/>
      <c r="CA27" s="664"/>
      <c r="CB27" s="668"/>
      <c r="CD27" s="657" t="s">
        <v>304</v>
      </c>
      <c r="CE27" s="658"/>
      <c r="CF27" s="658"/>
      <c r="CG27" s="658"/>
      <c r="CH27" s="658"/>
      <c r="CI27" s="658"/>
      <c r="CJ27" s="658"/>
      <c r="CK27" s="658"/>
      <c r="CL27" s="658"/>
      <c r="CM27" s="658"/>
      <c r="CN27" s="658"/>
      <c r="CO27" s="658"/>
      <c r="CP27" s="658"/>
      <c r="CQ27" s="659"/>
      <c r="CR27" s="660">
        <v>9053907</v>
      </c>
      <c r="CS27" s="692"/>
      <c r="CT27" s="692"/>
      <c r="CU27" s="692"/>
      <c r="CV27" s="692"/>
      <c r="CW27" s="692"/>
      <c r="CX27" s="692"/>
      <c r="CY27" s="693"/>
      <c r="CZ27" s="665">
        <v>20.399999999999999</v>
      </c>
      <c r="DA27" s="690"/>
      <c r="DB27" s="690"/>
      <c r="DC27" s="694"/>
      <c r="DD27" s="669">
        <v>2501474</v>
      </c>
      <c r="DE27" s="692"/>
      <c r="DF27" s="692"/>
      <c r="DG27" s="692"/>
      <c r="DH27" s="692"/>
      <c r="DI27" s="692"/>
      <c r="DJ27" s="692"/>
      <c r="DK27" s="693"/>
      <c r="DL27" s="669">
        <v>2486289</v>
      </c>
      <c r="DM27" s="692"/>
      <c r="DN27" s="692"/>
      <c r="DO27" s="692"/>
      <c r="DP27" s="692"/>
      <c r="DQ27" s="692"/>
      <c r="DR27" s="692"/>
      <c r="DS27" s="692"/>
      <c r="DT27" s="692"/>
      <c r="DU27" s="692"/>
      <c r="DV27" s="693"/>
      <c r="DW27" s="665">
        <v>12.2</v>
      </c>
      <c r="DX27" s="690"/>
      <c r="DY27" s="690"/>
      <c r="DZ27" s="690"/>
      <c r="EA27" s="690"/>
      <c r="EB27" s="690"/>
      <c r="EC27" s="691"/>
    </row>
    <row r="28" spans="2:133" ht="11.25" customHeight="1" x14ac:dyDescent="0.2">
      <c r="B28" s="657" t="s">
        <v>305</v>
      </c>
      <c r="C28" s="658"/>
      <c r="D28" s="658"/>
      <c r="E28" s="658"/>
      <c r="F28" s="658"/>
      <c r="G28" s="658"/>
      <c r="H28" s="658"/>
      <c r="I28" s="658"/>
      <c r="J28" s="658"/>
      <c r="K28" s="658"/>
      <c r="L28" s="658"/>
      <c r="M28" s="658"/>
      <c r="N28" s="658"/>
      <c r="O28" s="658"/>
      <c r="P28" s="658"/>
      <c r="Q28" s="659"/>
      <c r="R28" s="660">
        <v>332863</v>
      </c>
      <c r="S28" s="661"/>
      <c r="T28" s="661"/>
      <c r="U28" s="661"/>
      <c r="V28" s="661"/>
      <c r="W28" s="661"/>
      <c r="X28" s="661"/>
      <c r="Y28" s="662"/>
      <c r="Z28" s="663">
        <v>0.7</v>
      </c>
      <c r="AA28" s="663"/>
      <c r="AB28" s="663"/>
      <c r="AC28" s="663"/>
      <c r="AD28" s="664">
        <v>91113</v>
      </c>
      <c r="AE28" s="664"/>
      <c r="AF28" s="664"/>
      <c r="AG28" s="664"/>
      <c r="AH28" s="664"/>
      <c r="AI28" s="664"/>
      <c r="AJ28" s="664"/>
      <c r="AK28" s="664"/>
      <c r="AL28" s="665">
        <v>0.5</v>
      </c>
      <c r="AM28" s="666"/>
      <c r="AN28" s="666"/>
      <c r="AO28" s="667"/>
      <c r="AP28" s="657"/>
      <c r="AQ28" s="658"/>
      <c r="AR28" s="658"/>
      <c r="AS28" s="658"/>
      <c r="AT28" s="658"/>
      <c r="AU28" s="658"/>
      <c r="AV28" s="658"/>
      <c r="AW28" s="658"/>
      <c r="AX28" s="658"/>
      <c r="AY28" s="658"/>
      <c r="AZ28" s="658"/>
      <c r="BA28" s="658"/>
      <c r="BB28" s="658"/>
      <c r="BC28" s="658"/>
      <c r="BD28" s="658"/>
      <c r="BE28" s="658"/>
      <c r="BF28" s="659"/>
      <c r="BG28" s="660"/>
      <c r="BH28" s="661"/>
      <c r="BI28" s="661"/>
      <c r="BJ28" s="661"/>
      <c r="BK28" s="661"/>
      <c r="BL28" s="661"/>
      <c r="BM28" s="661"/>
      <c r="BN28" s="662"/>
      <c r="BO28" s="663"/>
      <c r="BP28" s="663"/>
      <c r="BQ28" s="663"/>
      <c r="BR28" s="663"/>
      <c r="BS28" s="669"/>
      <c r="BT28" s="661"/>
      <c r="BU28" s="661"/>
      <c r="BV28" s="661"/>
      <c r="BW28" s="661"/>
      <c r="BX28" s="661"/>
      <c r="BY28" s="661"/>
      <c r="BZ28" s="661"/>
      <c r="CA28" s="661"/>
      <c r="CB28" s="670"/>
      <c r="CD28" s="657" t="s">
        <v>306</v>
      </c>
      <c r="CE28" s="658"/>
      <c r="CF28" s="658"/>
      <c r="CG28" s="658"/>
      <c r="CH28" s="658"/>
      <c r="CI28" s="658"/>
      <c r="CJ28" s="658"/>
      <c r="CK28" s="658"/>
      <c r="CL28" s="658"/>
      <c r="CM28" s="658"/>
      <c r="CN28" s="658"/>
      <c r="CO28" s="658"/>
      <c r="CP28" s="658"/>
      <c r="CQ28" s="659"/>
      <c r="CR28" s="660">
        <v>4114428</v>
      </c>
      <c r="CS28" s="661"/>
      <c r="CT28" s="661"/>
      <c r="CU28" s="661"/>
      <c r="CV28" s="661"/>
      <c r="CW28" s="661"/>
      <c r="CX28" s="661"/>
      <c r="CY28" s="662"/>
      <c r="CZ28" s="665">
        <v>9.3000000000000007</v>
      </c>
      <c r="DA28" s="690"/>
      <c r="DB28" s="690"/>
      <c r="DC28" s="694"/>
      <c r="DD28" s="669">
        <v>4037029</v>
      </c>
      <c r="DE28" s="661"/>
      <c r="DF28" s="661"/>
      <c r="DG28" s="661"/>
      <c r="DH28" s="661"/>
      <c r="DI28" s="661"/>
      <c r="DJ28" s="661"/>
      <c r="DK28" s="662"/>
      <c r="DL28" s="669">
        <v>4037029</v>
      </c>
      <c r="DM28" s="661"/>
      <c r="DN28" s="661"/>
      <c r="DO28" s="661"/>
      <c r="DP28" s="661"/>
      <c r="DQ28" s="661"/>
      <c r="DR28" s="661"/>
      <c r="DS28" s="661"/>
      <c r="DT28" s="661"/>
      <c r="DU28" s="661"/>
      <c r="DV28" s="662"/>
      <c r="DW28" s="665">
        <v>19.8</v>
      </c>
      <c r="DX28" s="690"/>
      <c r="DY28" s="690"/>
      <c r="DZ28" s="690"/>
      <c r="EA28" s="690"/>
      <c r="EB28" s="690"/>
      <c r="EC28" s="691"/>
    </row>
    <row r="29" spans="2:133" ht="11.25" customHeight="1" x14ac:dyDescent="0.2">
      <c r="B29" s="657" t="s">
        <v>307</v>
      </c>
      <c r="C29" s="658"/>
      <c r="D29" s="658"/>
      <c r="E29" s="658"/>
      <c r="F29" s="658"/>
      <c r="G29" s="658"/>
      <c r="H29" s="658"/>
      <c r="I29" s="658"/>
      <c r="J29" s="658"/>
      <c r="K29" s="658"/>
      <c r="L29" s="658"/>
      <c r="M29" s="658"/>
      <c r="N29" s="658"/>
      <c r="O29" s="658"/>
      <c r="P29" s="658"/>
      <c r="Q29" s="659"/>
      <c r="R29" s="660">
        <v>425035</v>
      </c>
      <c r="S29" s="661"/>
      <c r="T29" s="661"/>
      <c r="U29" s="661"/>
      <c r="V29" s="661"/>
      <c r="W29" s="661"/>
      <c r="X29" s="661"/>
      <c r="Y29" s="662"/>
      <c r="Z29" s="663">
        <v>0.9</v>
      </c>
      <c r="AA29" s="663"/>
      <c r="AB29" s="663"/>
      <c r="AC29" s="663"/>
      <c r="AD29" s="664" t="s">
        <v>257</v>
      </c>
      <c r="AE29" s="664"/>
      <c r="AF29" s="664"/>
      <c r="AG29" s="664"/>
      <c r="AH29" s="664"/>
      <c r="AI29" s="664"/>
      <c r="AJ29" s="664"/>
      <c r="AK29" s="664"/>
      <c r="AL29" s="665" t="s">
        <v>130</v>
      </c>
      <c r="AM29" s="666"/>
      <c r="AN29" s="666"/>
      <c r="AO29" s="667"/>
      <c r="AP29" s="681"/>
      <c r="AQ29" s="682"/>
      <c r="AR29" s="682"/>
      <c r="AS29" s="682"/>
      <c r="AT29" s="682"/>
      <c r="AU29" s="682"/>
      <c r="AV29" s="682"/>
      <c r="AW29" s="682"/>
      <c r="AX29" s="682"/>
      <c r="AY29" s="682"/>
      <c r="AZ29" s="682"/>
      <c r="BA29" s="682"/>
      <c r="BB29" s="682"/>
      <c r="BC29" s="682"/>
      <c r="BD29" s="682"/>
      <c r="BE29" s="682"/>
      <c r="BF29" s="683"/>
      <c r="BG29" s="660"/>
      <c r="BH29" s="661"/>
      <c r="BI29" s="661"/>
      <c r="BJ29" s="661"/>
      <c r="BK29" s="661"/>
      <c r="BL29" s="661"/>
      <c r="BM29" s="661"/>
      <c r="BN29" s="662"/>
      <c r="BO29" s="663"/>
      <c r="BP29" s="663"/>
      <c r="BQ29" s="663"/>
      <c r="BR29" s="663"/>
      <c r="BS29" s="664"/>
      <c r="BT29" s="664"/>
      <c r="BU29" s="664"/>
      <c r="BV29" s="664"/>
      <c r="BW29" s="664"/>
      <c r="BX29" s="664"/>
      <c r="BY29" s="664"/>
      <c r="BZ29" s="664"/>
      <c r="CA29" s="664"/>
      <c r="CB29" s="668"/>
      <c r="CD29" s="696" t="s">
        <v>308</v>
      </c>
      <c r="CE29" s="697"/>
      <c r="CF29" s="657" t="s">
        <v>71</v>
      </c>
      <c r="CG29" s="658"/>
      <c r="CH29" s="658"/>
      <c r="CI29" s="658"/>
      <c r="CJ29" s="658"/>
      <c r="CK29" s="658"/>
      <c r="CL29" s="658"/>
      <c r="CM29" s="658"/>
      <c r="CN29" s="658"/>
      <c r="CO29" s="658"/>
      <c r="CP29" s="658"/>
      <c r="CQ29" s="659"/>
      <c r="CR29" s="660">
        <v>4114428</v>
      </c>
      <c r="CS29" s="692"/>
      <c r="CT29" s="692"/>
      <c r="CU29" s="692"/>
      <c r="CV29" s="692"/>
      <c r="CW29" s="692"/>
      <c r="CX29" s="692"/>
      <c r="CY29" s="693"/>
      <c r="CZ29" s="665">
        <v>9.3000000000000007</v>
      </c>
      <c r="DA29" s="690"/>
      <c r="DB29" s="690"/>
      <c r="DC29" s="694"/>
      <c r="DD29" s="669">
        <v>4037029</v>
      </c>
      <c r="DE29" s="692"/>
      <c r="DF29" s="692"/>
      <c r="DG29" s="692"/>
      <c r="DH29" s="692"/>
      <c r="DI29" s="692"/>
      <c r="DJ29" s="692"/>
      <c r="DK29" s="693"/>
      <c r="DL29" s="669">
        <v>4037029</v>
      </c>
      <c r="DM29" s="692"/>
      <c r="DN29" s="692"/>
      <c r="DO29" s="692"/>
      <c r="DP29" s="692"/>
      <c r="DQ29" s="692"/>
      <c r="DR29" s="692"/>
      <c r="DS29" s="692"/>
      <c r="DT29" s="692"/>
      <c r="DU29" s="692"/>
      <c r="DV29" s="693"/>
      <c r="DW29" s="665">
        <v>19.8</v>
      </c>
      <c r="DX29" s="690"/>
      <c r="DY29" s="690"/>
      <c r="DZ29" s="690"/>
      <c r="EA29" s="690"/>
      <c r="EB29" s="690"/>
      <c r="EC29" s="691"/>
    </row>
    <row r="30" spans="2:133" ht="11.25" customHeight="1" x14ac:dyDescent="0.2">
      <c r="B30" s="657" t="s">
        <v>309</v>
      </c>
      <c r="C30" s="658"/>
      <c r="D30" s="658"/>
      <c r="E30" s="658"/>
      <c r="F30" s="658"/>
      <c r="G30" s="658"/>
      <c r="H30" s="658"/>
      <c r="I30" s="658"/>
      <c r="J30" s="658"/>
      <c r="K30" s="658"/>
      <c r="L30" s="658"/>
      <c r="M30" s="658"/>
      <c r="N30" s="658"/>
      <c r="O30" s="658"/>
      <c r="P30" s="658"/>
      <c r="Q30" s="659"/>
      <c r="R30" s="660">
        <v>8294950</v>
      </c>
      <c r="S30" s="661"/>
      <c r="T30" s="661"/>
      <c r="U30" s="661"/>
      <c r="V30" s="661"/>
      <c r="W30" s="661"/>
      <c r="X30" s="661"/>
      <c r="Y30" s="662"/>
      <c r="Z30" s="663">
        <v>18.100000000000001</v>
      </c>
      <c r="AA30" s="663"/>
      <c r="AB30" s="663"/>
      <c r="AC30" s="663"/>
      <c r="AD30" s="664" t="s">
        <v>130</v>
      </c>
      <c r="AE30" s="664"/>
      <c r="AF30" s="664"/>
      <c r="AG30" s="664"/>
      <c r="AH30" s="664"/>
      <c r="AI30" s="664"/>
      <c r="AJ30" s="664"/>
      <c r="AK30" s="664"/>
      <c r="AL30" s="665" t="s">
        <v>130</v>
      </c>
      <c r="AM30" s="666"/>
      <c r="AN30" s="666"/>
      <c r="AO30" s="667"/>
      <c r="AP30" s="642" t="s">
        <v>226</v>
      </c>
      <c r="AQ30" s="643"/>
      <c r="AR30" s="643"/>
      <c r="AS30" s="643"/>
      <c r="AT30" s="643"/>
      <c r="AU30" s="643"/>
      <c r="AV30" s="643"/>
      <c r="AW30" s="643"/>
      <c r="AX30" s="643"/>
      <c r="AY30" s="643"/>
      <c r="AZ30" s="643"/>
      <c r="BA30" s="643"/>
      <c r="BB30" s="643"/>
      <c r="BC30" s="643"/>
      <c r="BD30" s="643"/>
      <c r="BE30" s="643"/>
      <c r="BF30" s="644"/>
      <c r="BG30" s="642" t="s">
        <v>310</v>
      </c>
      <c r="BH30" s="702"/>
      <c r="BI30" s="702"/>
      <c r="BJ30" s="702"/>
      <c r="BK30" s="702"/>
      <c r="BL30" s="702"/>
      <c r="BM30" s="702"/>
      <c r="BN30" s="702"/>
      <c r="BO30" s="702"/>
      <c r="BP30" s="702"/>
      <c r="BQ30" s="703"/>
      <c r="BR30" s="642" t="s">
        <v>311</v>
      </c>
      <c r="BS30" s="702"/>
      <c r="BT30" s="702"/>
      <c r="BU30" s="702"/>
      <c r="BV30" s="702"/>
      <c r="BW30" s="702"/>
      <c r="BX30" s="702"/>
      <c r="BY30" s="702"/>
      <c r="BZ30" s="702"/>
      <c r="CA30" s="702"/>
      <c r="CB30" s="703"/>
      <c r="CD30" s="698"/>
      <c r="CE30" s="699"/>
      <c r="CF30" s="657" t="s">
        <v>312</v>
      </c>
      <c r="CG30" s="658"/>
      <c r="CH30" s="658"/>
      <c r="CI30" s="658"/>
      <c r="CJ30" s="658"/>
      <c r="CK30" s="658"/>
      <c r="CL30" s="658"/>
      <c r="CM30" s="658"/>
      <c r="CN30" s="658"/>
      <c r="CO30" s="658"/>
      <c r="CP30" s="658"/>
      <c r="CQ30" s="659"/>
      <c r="CR30" s="660">
        <v>3947190</v>
      </c>
      <c r="CS30" s="661"/>
      <c r="CT30" s="661"/>
      <c r="CU30" s="661"/>
      <c r="CV30" s="661"/>
      <c r="CW30" s="661"/>
      <c r="CX30" s="661"/>
      <c r="CY30" s="662"/>
      <c r="CZ30" s="665">
        <v>8.9</v>
      </c>
      <c r="DA30" s="690"/>
      <c r="DB30" s="690"/>
      <c r="DC30" s="694"/>
      <c r="DD30" s="669">
        <v>3870428</v>
      </c>
      <c r="DE30" s="661"/>
      <c r="DF30" s="661"/>
      <c r="DG30" s="661"/>
      <c r="DH30" s="661"/>
      <c r="DI30" s="661"/>
      <c r="DJ30" s="661"/>
      <c r="DK30" s="662"/>
      <c r="DL30" s="669">
        <v>3870428</v>
      </c>
      <c r="DM30" s="661"/>
      <c r="DN30" s="661"/>
      <c r="DO30" s="661"/>
      <c r="DP30" s="661"/>
      <c r="DQ30" s="661"/>
      <c r="DR30" s="661"/>
      <c r="DS30" s="661"/>
      <c r="DT30" s="661"/>
      <c r="DU30" s="661"/>
      <c r="DV30" s="662"/>
      <c r="DW30" s="665">
        <v>18.899999999999999</v>
      </c>
      <c r="DX30" s="690"/>
      <c r="DY30" s="690"/>
      <c r="DZ30" s="690"/>
      <c r="EA30" s="690"/>
      <c r="EB30" s="690"/>
      <c r="EC30" s="691"/>
    </row>
    <row r="31" spans="2:133" ht="11.25" customHeight="1" x14ac:dyDescent="0.2">
      <c r="B31" s="673" t="s">
        <v>313</v>
      </c>
      <c r="C31" s="674"/>
      <c r="D31" s="674"/>
      <c r="E31" s="674"/>
      <c r="F31" s="674"/>
      <c r="G31" s="674"/>
      <c r="H31" s="674"/>
      <c r="I31" s="674"/>
      <c r="J31" s="674"/>
      <c r="K31" s="674"/>
      <c r="L31" s="674"/>
      <c r="M31" s="674"/>
      <c r="N31" s="674"/>
      <c r="O31" s="674"/>
      <c r="P31" s="674"/>
      <c r="Q31" s="675"/>
      <c r="R31" s="660" t="s">
        <v>130</v>
      </c>
      <c r="S31" s="661"/>
      <c r="T31" s="661"/>
      <c r="U31" s="661"/>
      <c r="V31" s="661"/>
      <c r="W31" s="661"/>
      <c r="X31" s="661"/>
      <c r="Y31" s="662"/>
      <c r="Z31" s="663" t="s">
        <v>130</v>
      </c>
      <c r="AA31" s="663"/>
      <c r="AB31" s="663"/>
      <c r="AC31" s="663"/>
      <c r="AD31" s="664" t="s">
        <v>130</v>
      </c>
      <c r="AE31" s="664"/>
      <c r="AF31" s="664"/>
      <c r="AG31" s="664"/>
      <c r="AH31" s="664"/>
      <c r="AI31" s="664"/>
      <c r="AJ31" s="664"/>
      <c r="AK31" s="664"/>
      <c r="AL31" s="665" t="s">
        <v>130</v>
      </c>
      <c r="AM31" s="666"/>
      <c r="AN31" s="666"/>
      <c r="AO31" s="667"/>
      <c r="AP31" s="706" t="s">
        <v>314</v>
      </c>
      <c r="AQ31" s="707"/>
      <c r="AR31" s="707"/>
      <c r="AS31" s="707"/>
      <c r="AT31" s="712" t="s">
        <v>315</v>
      </c>
      <c r="AU31" s="217"/>
      <c r="AV31" s="217"/>
      <c r="AW31" s="217"/>
      <c r="AX31" s="646" t="s">
        <v>189</v>
      </c>
      <c r="AY31" s="647"/>
      <c r="AZ31" s="647"/>
      <c r="BA31" s="647"/>
      <c r="BB31" s="647"/>
      <c r="BC31" s="647"/>
      <c r="BD31" s="647"/>
      <c r="BE31" s="647"/>
      <c r="BF31" s="648"/>
      <c r="BG31" s="716">
        <v>99.4</v>
      </c>
      <c r="BH31" s="704"/>
      <c r="BI31" s="704"/>
      <c r="BJ31" s="704"/>
      <c r="BK31" s="704"/>
      <c r="BL31" s="704"/>
      <c r="BM31" s="655">
        <v>98.5</v>
      </c>
      <c r="BN31" s="704"/>
      <c r="BO31" s="704"/>
      <c r="BP31" s="704"/>
      <c r="BQ31" s="705"/>
      <c r="BR31" s="716">
        <v>99.4</v>
      </c>
      <c r="BS31" s="704"/>
      <c r="BT31" s="704"/>
      <c r="BU31" s="704"/>
      <c r="BV31" s="704"/>
      <c r="BW31" s="704"/>
      <c r="BX31" s="655">
        <v>98.3</v>
      </c>
      <c r="BY31" s="704"/>
      <c r="BZ31" s="704"/>
      <c r="CA31" s="704"/>
      <c r="CB31" s="705"/>
      <c r="CD31" s="698"/>
      <c r="CE31" s="699"/>
      <c r="CF31" s="657" t="s">
        <v>316</v>
      </c>
      <c r="CG31" s="658"/>
      <c r="CH31" s="658"/>
      <c r="CI31" s="658"/>
      <c r="CJ31" s="658"/>
      <c r="CK31" s="658"/>
      <c r="CL31" s="658"/>
      <c r="CM31" s="658"/>
      <c r="CN31" s="658"/>
      <c r="CO31" s="658"/>
      <c r="CP31" s="658"/>
      <c r="CQ31" s="659"/>
      <c r="CR31" s="660">
        <v>167238</v>
      </c>
      <c r="CS31" s="692"/>
      <c r="CT31" s="692"/>
      <c r="CU31" s="692"/>
      <c r="CV31" s="692"/>
      <c r="CW31" s="692"/>
      <c r="CX31" s="692"/>
      <c r="CY31" s="693"/>
      <c r="CZ31" s="665">
        <v>0.4</v>
      </c>
      <c r="DA31" s="690"/>
      <c r="DB31" s="690"/>
      <c r="DC31" s="694"/>
      <c r="DD31" s="669">
        <v>166601</v>
      </c>
      <c r="DE31" s="692"/>
      <c r="DF31" s="692"/>
      <c r="DG31" s="692"/>
      <c r="DH31" s="692"/>
      <c r="DI31" s="692"/>
      <c r="DJ31" s="692"/>
      <c r="DK31" s="693"/>
      <c r="DL31" s="669">
        <v>166601</v>
      </c>
      <c r="DM31" s="692"/>
      <c r="DN31" s="692"/>
      <c r="DO31" s="692"/>
      <c r="DP31" s="692"/>
      <c r="DQ31" s="692"/>
      <c r="DR31" s="692"/>
      <c r="DS31" s="692"/>
      <c r="DT31" s="692"/>
      <c r="DU31" s="692"/>
      <c r="DV31" s="693"/>
      <c r="DW31" s="665">
        <v>0.8</v>
      </c>
      <c r="DX31" s="690"/>
      <c r="DY31" s="690"/>
      <c r="DZ31" s="690"/>
      <c r="EA31" s="690"/>
      <c r="EB31" s="690"/>
      <c r="EC31" s="691"/>
    </row>
    <row r="32" spans="2:133" ht="11.25" customHeight="1" x14ac:dyDescent="0.2">
      <c r="B32" s="657" t="s">
        <v>317</v>
      </c>
      <c r="C32" s="658"/>
      <c r="D32" s="658"/>
      <c r="E32" s="658"/>
      <c r="F32" s="658"/>
      <c r="G32" s="658"/>
      <c r="H32" s="658"/>
      <c r="I32" s="658"/>
      <c r="J32" s="658"/>
      <c r="K32" s="658"/>
      <c r="L32" s="658"/>
      <c r="M32" s="658"/>
      <c r="N32" s="658"/>
      <c r="O32" s="658"/>
      <c r="P32" s="658"/>
      <c r="Q32" s="659"/>
      <c r="R32" s="660">
        <v>3354607</v>
      </c>
      <c r="S32" s="661"/>
      <c r="T32" s="661"/>
      <c r="U32" s="661"/>
      <c r="V32" s="661"/>
      <c r="W32" s="661"/>
      <c r="X32" s="661"/>
      <c r="Y32" s="662"/>
      <c r="Z32" s="663">
        <v>7.3</v>
      </c>
      <c r="AA32" s="663"/>
      <c r="AB32" s="663"/>
      <c r="AC32" s="663"/>
      <c r="AD32" s="664" t="s">
        <v>130</v>
      </c>
      <c r="AE32" s="664"/>
      <c r="AF32" s="664"/>
      <c r="AG32" s="664"/>
      <c r="AH32" s="664"/>
      <c r="AI32" s="664"/>
      <c r="AJ32" s="664"/>
      <c r="AK32" s="664"/>
      <c r="AL32" s="665" t="s">
        <v>257</v>
      </c>
      <c r="AM32" s="666"/>
      <c r="AN32" s="666"/>
      <c r="AO32" s="667"/>
      <c r="AP32" s="708"/>
      <c r="AQ32" s="709"/>
      <c r="AR32" s="709"/>
      <c r="AS32" s="709"/>
      <c r="AT32" s="713"/>
      <c r="AU32" s="213" t="s">
        <v>318</v>
      </c>
      <c r="AX32" s="657" t="s">
        <v>319</v>
      </c>
      <c r="AY32" s="658"/>
      <c r="AZ32" s="658"/>
      <c r="BA32" s="658"/>
      <c r="BB32" s="658"/>
      <c r="BC32" s="658"/>
      <c r="BD32" s="658"/>
      <c r="BE32" s="658"/>
      <c r="BF32" s="659"/>
      <c r="BG32" s="717">
        <v>99.3</v>
      </c>
      <c r="BH32" s="692"/>
      <c r="BI32" s="692"/>
      <c r="BJ32" s="692"/>
      <c r="BK32" s="692"/>
      <c r="BL32" s="692"/>
      <c r="BM32" s="666">
        <v>98.5</v>
      </c>
      <c r="BN32" s="692"/>
      <c r="BO32" s="692"/>
      <c r="BP32" s="692"/>
      <c r="BQ32" s="715"/>
      <c r="BR32" s="717">
        <v>99.3</v>
      </c>
      <c r="BS32" s="692"/>
      <c r="BT32" s="692"/>
      <c r="BU32" s="692"/>
      <c r="BV32" s="692"/>
      <c r="BW32" s="692"/>
      <c r="BX32" s="666">
        <v>98.4</v>
      </c>
      <c r="BY32" s="692"/>
      <c r="BZ32" s="692"/>
      <c r="CA32" s="692"/>
      <c r="CB32" s="715"/>
      <c r="CD32" s="700"/>
      <c r="CE32" s="701"/>
      <c r="CF32" s="657" t="s">
        <v>320</v>
      </c>
      <c r="CG32" s="658"/>
      <c r="CH32" s="658"/>
      <c r="CI32" s="658"/>
      <c r="CJ32" s="658"/>
      <c r="CK32" s="658"/>
      <c r="CL32" s="658"/>
      <c r="CM32" s="658"/>
      <c r="CN32" s="658"/>
      <c r="CO32" s="658"/>
      <c r="CP32" s="658"/>
      <c r="CQ32" s="659"/>
      <c r="CR32" s="660" t="s">
        <v>130</v>
      </c>
      <c r="CS32" s="661"/>
      <c r="CT32" s="661"/>
      <c r="CU32" s="661"/>
      <c r="CV32" s="661"/>
      <c r="CW32" s="661"/>
      <c r="CX32" s="661"/>
      <c r="CY32" s="662"/>
      <c r="CZ32" s="665" t="s">
        <v>130</v>
      </c>
      <c r="DA32" s="690"/>
      <c r="DB32" s="690"/>
      <c r="DC32" s="694"/>
      <c r="DD32" s="669" t="s">
        <v>257</v>
      </c>
      <c r="DE32" s="661"/>
      <c r="DF32" s="661"/>
      <c r="DG32" s="661"/>
      <c r="DH32" s="661"/>
      <c r="DI32" s="661"/>
      <c r="DJ32" s="661"/>
      <c r="DK32" s="662"/>
      <c r="DL32" s="669" t="s">
        <v>130</v>
      </c>
      <c r="DM32" s="661"/>
      <c r="DN32" s="661"/>
      <c r="DO32" s="661"/>
      <c r="DP32" s="661"/>
      <c r="DQ32" s="661"/>
      <c r="DR32" s="661"/>
      <c r="DS32" s="661"/>
      <c r="DT32" s="661"/>
      <c r="DU32" s="661"/>
      <c r="DV32" s="662"/>
      <c r="DW32" s="665" t="s">
        <v>130</v>
      </c>
      <c r="DX32" s="690"/>
      <c r="DY32" s="690"/>
      <c r="DZ32" s="690"/>
      <c r="EA32" s="690"/>
      <c r="EB32" s="690"/>
      <c r="EC32" s="691"/>
    </row>
    <row r="33" spans="2:133" ht="11.25" customHeight="1" x14ac:dyDescent="0.2">
      <c r="B33" s="657" t="s">
        <v>321</v>
      </c>
      <c r="C33" s="658"/>
      <c r="D33" s="658"/>
      <c r="E33" s="658"/>
      <c r="F33" s="658"/>
      <c r="G33" s="658"/>
      <c r="H33" s="658"/>
      <c r="I33" s="658"/>
      <c r="J33" s="658"/>
      <c r="K33" s="658"/>
      <c r="L33" s="658"/>
      <c r="M33" s="658"/>
      <c r="N33" s="658"/>
      <c r="O33" s="658"/>
      <c r="P33" s="658"/>
      <c r="Q33" s="659"/>
      <c r="R33" s="660">
        <v>117589</v>
      </c>
      <c r="S33" s="661"/>
      <c r="T33" s="661"/>
      <c r="U33" s="661"/>
      <c r="V33" s="661"/>
      <c r="W33" s="661"/>
      <c r="X33" s="661"/>
      <c r="Y33" s="662"/>
      <c r="Z33" s="663">
        <v>0.3</v>
      </c>
      <c r="AA33" s="663"/>
      <c r="AB33" s="663"/>
      <c r="AC33" s="663"/>
      <c r="AD33" s="664" t="s">
        <v>130</v>
      </c>
      <c r="AE33" s="664"/>
      <c r="AF33" s="664"/>
      <c r="AG33" s="664"/>
      <c r="AH33" s="664"/>
      <c r="AI33" s="664"/>
      <c r="AJ33" s="664"/>
      <c r="AK33" s="664"/>
      <c r="AL33" s="665" t="s">
        <v>130</v>
      </c>
      <c r="AM33" s="666"/>
      <c r="AN33" s="666"/>
      <c r="AO33" s="667"/>
      <c r="AP33" s="710"/>
      <c r="AQ33" s="711"/>
      <c r="AR33" s="711"/>
      <c r="AS33" s="711"/>
      <c r="AT33" s="714"/>
      <c r="AU33" s="218"/>
      <c r="AV33" s="218"/>
      <c r="AW33" s="218"/>
      <c r="AX33" s="681" t="s">
        <v>322</v>
      </c>
      <c r="AY33" s="682"/>
      <c r="AZ33" s="682"/>
      <c r="BA33" s="682"/>
      <c r="BB33" s="682"/>
      <c r="BC33" s="682"/>
      <c r="BD33" s="682"/>
      <c r="BE33" s="682"/>
      <c r="BF33" s="683"/>
      <c r="BG33" s="718">
        <v>99.5</v>
      </c>
      <c r="BH33" s="719"/>
      <c r="BI33" s="719"/>
      <c r="BJ33" s="719"/>
      <c r="BK33" s="719"/>
      <c r="BL33" s="719"/>
      <c r="BM33" s="720">
        <v>98.5</v>
      </c>
      <c r="BN33" s="719"/>
      <c r="BO33" s="719"/>
      <c r="BP33" s="719"/>
      <c r="BQ33" s="721"/>
      <c r="BR33" s="718">
        <v>99.4</v>
      </c>
      <c r="BS33" s="719"/>
      <c r="BT33" s="719"/>
      <c r="BU33" s="719"/>
      <c r="BV33" s="719"/>
      <c r="BW33" s="719"/>
      <c r="BX33" s="720">
        <v>98.2</v>
      </c>
      <c r="BY33" s="719"/>
      <c r="BZ33" s="719"/>
      <c r="CA33" s="719"/>
      <c r="CB33" s="721"/>
      <c r="CD33" s="657" t="s">
        <v>323</v>
      </c>
      <c r="CE33" s="658"/>
      <c r="CF33" s="658"/>
      <c r="CG33" s="658"/>
      <c r="CH33" s="658"/>
      <c r="CI33" s="658"/>
      <c r="CJ33" s="658"/>
      <c r="CK33" s="658"/>
      <c r="CL33" s="658"/>
      <c r="CM33" s="658"/>
      <c r="CN33" s="658"/>
      <c r="CO33" s="658"/>
      <c r="CP33" s="658"/>
      <c r="CQ33" s="659"/>
      <c r="CR33" s="660">
        <v>20682403</v>
      </c>
      <c r="CS33" s="692"/>
      <c r="CT33" s="692"/>
      <c r="CU33" s="692"/>
      <c r="CV33" s="692"/>
      <c r="CW33" s="692"/>
      <c r="CX33" s="692"/>
      <c r="CY33" s="693"/>
      <c r="CZ33" s="665">
        <v>46.7</v>
      </c>
      <c r="DA33" s="690"/>
      <c r="DB33" s="690"/>
      <c r="DC33" s="694"/>
      <c r="DD33" s="669">
        <v>10969698</v>
      </c>
      <c r="DE33" s="692"/>
      <c r="DF33" s="692"/>
      <c r="DG33" s="692"/>
      <c r="DH33" s="692"/>
      <c r="DI33" s="692"/>
      <c r="DJ33" s="692"/>
      <c r="DK33" s="693"/>
      <c r="DL33" s="669">
        <v>7683546</v>
      </c>
      <c r="DM33" s="692"/>
      <c r="DN33" s="692"/>
      <c r="DO33" s="692"/>
      <c r="DP33" s="692"/>
      <c r="DQ33" s="692"/>
      <c r="DR33" s="692"/>
      <c r="DS33" s="692"/>
      <c r="DT33" s="692"/>
      <c r="DU33" s="692"/>
      <c r="DV33" s="693"/>
      <c r="DW33" s="665">
        <v>37.6</v>
      </c>
      <c r="DX33" s="690"/>
      <c r="DY33" s="690"/>
      <c r="DZ33" s="690"/>
      <c r="EA33" s="690"/>
      <c r="EB33" s="690"/>
      <c r="EC33" s="691"/>
    </row>
    <row r="34" spans="2:133" ht="11.25" customHeight="1" x14ac:dyDescent="0.2">
      <c r="B34" s="657" t="s">
        <v>324</v>
      </c>
      <c r="C34" s="658"/>
      <c r="D34" s="658"/>
      <c r="E34" s="658"/>
      <c r="F34" s="658"/>
      <c r="G34" s="658"/>
      <c r="H34" s="658"/>
      <c r="I34" s="658"/>
      <c r="J34" s="658"/>
      <c r="K34" s="658"/>
      <c r="L34" s="658"/>
      <c r="M34" s="658"/>
      <c r="N34" s="658"/>
      <c r="O34" s="658"/>
      <c r="P34" s="658"/>
      <c r="Q34" s="659"/>
      <c r="R34" s="660">
        <v>3494452</v>
      </c>
      <c r="S34" s="661"/>
      <c r="T34" s="661"/>
      <c r="U34" s="661"/>
      <c r="V34" s="661"/>
      <c r="W34" s="661"/>
      <c r="X34" s="661"/>
      <c r="Y34" s="662"/>
      <c r="Z34" s="663">
        <v>7.6</v>
      </c>
      <c r="AA34" s="663"/>
      <c r="AB34" s="663"/>
      <c r="AC34" s="663"/>
      <c r="AD34" s="664" t="s">
        <v>130</v>
      </c>
      <c r="AE34" s="664"/>
      <c r="AF34" s="664"/>
      <c r="AG34" s="664"/>
      <c r="AH34" s="664"/>
      <c r="AI34" s="664"/>
      <c r="AJ34" s="664"/>
      <c r="AK34" s="664"/>
      <c r="AL34" s="665" t="s">
        <v>130</v>
      </c>
      <c r="AM34" s="666"/>
      <c r="AN34" s="666"/>
      <c r="AO34" s="667"/>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57" t="s">
        <v>325</v>
      </c>
      <c r="CE34" s="658"/>
      <c r="CF34" s="658"/>
      <c r="CG34" s="658"/>
      <c r="CH34" s="658"/>
      <c r="CI34" s="658"/>
      <c r="CJ34" s="658"/>
      <c r="CK34" s="658"/>
      <c r="CL34" s="658"/>
      <c r="CM34" s="658"/>
      <c r="CN34" s="658"/>
      <c r="CO34" s="658"/>
      <c r="CP34" s="658"/>
      <c r="CQ34" s="659"/>
      <c r="CR34" s="660">
        <v>6725816</v>
      </c>
      <c r="CS34" s="661"/>
      <c r="CT34" s="661"/>
      <c r="CU34" s="661"/>
      <c r="CV34" s="661"/>
      <c r="CW34" s="661"/>
      <c r="CX34" s="661"/>
      <c r="CY34" s="662"/>
      <c r="CZ34" s="665">
        <v>15.2</v>
      </c>
      <c r="DA34" s="690"/>
      <c r="DB34" s="690"/>
      <c r="DC34" s="694"/>
      <c r="DD34" s="669">
        <v>2573333</v>
      </c>
      <c r="DE34" s="661"/>
      <c r="DF34" s="661"/>
      <c r="DG34" s="661"/>
      <c r="DH34" s="661"/>
      <c r="DI34" s="661"/>
      <c r="DJ34" s="661"/>
      <c r="DK34" s="662"/>
      <c r="DL34" s="669">
        <v>1817740</v>
      </c>
      <c r="DM34" s="661"/>
      <c r="DN34" s="661"/>
      <c r="DO34" s="661"/>
      <c r="DP34" s="661"/>
      <c r="DQ34" s="661"/>
      <c r="DR34" s="661"/>
      <c r="DS34" s="661"/>
      <c r="DT34" s="661"/>
      <c r="DU34" s="661"/>
      <c r="DV34" s="662"/>
      <c r="DW34" s="665">
        <v>8.9</v>
      </c>
      <c r="DX34" s="690"/>
      <c r="DY34" s="690"/>
      <c r="DZ34" s="690"/>
      <c r="EA34" s="690"/>
      <c r="EB34" s="690"/>
      <c r="EC34" s="691"/>
    </row>
    <row r="35" spans="2:133" ht="11.25" customHeight="1" x14ac:dyDescent="0.2">
      <c r="B35" s="657" t="s">
        <v>326</v>
      </c>
      <c r="C35" s="658"/>
      <c r="D35" s="658"/>
      <c r="E35" s="658"/>
      <c r="F35" s="658"/>
      <c r="G35" s="658"/>
      <c r="H35" s="658"/>
      <c r="I35" s="658"/>
      <c r="J35" s="658"/>
      <c r="K35" s="658"/>
      <c r="L35" s="658"/>
      <c r="M35" s="658"/>
      <c r="N35" s="658"/>
      <c r="O35" s="658"/>
      <c r="P35" s="658"/>
      <c r="Q35" s="659"/>
      <c r="R35" s="660">
        <v>3540426</v>
      </c>
      <c r="S35" s="661"/>
      <c r="T35" s="661"/>
      <c r="U35" s="661"/>
      <c r="V35" s="661"/>
      <c r="W35" s="661"/>
      <c r="X35" s="661"/>
      <c r="Y35" s="662"/>
      <c r="Z35" s="663">
        <v>7.7</v>
      </c>
      <c r="AA35" s="663"/>
      <c r="AB35" s="663"/>
      <c r="AC35" s="663"/>
      <c r="AD35" s="664" t="s">
        <v>257</v>
      </c>
      <c r="AE35" s="664"/>
      <c r="AF35" s="664"/>
      <c r="AG35" s="664"/>
      <c r="AH35" s="664"/>
      <c r="AI35" s="664"/>
      <c r="AJ35" s="664"/>
      <c r="AK35" s="664"/>
      <c r="AL35" s="665" t="s">
        <v>257</v>
      </c>
      <c r="AM35" s="666"/>
      <c r="AN35" s="666"/>
      <c r="AO35" s="667"/>
      <c r="AP35" s="221"/>
      <c r="AQ35" s="642" t="s">
        <v>327</v>
      </c>
      <c r="AR35" s="643"/>
      <c r="AS35" s="643"/>
      <c r="AT35" s="643"/>
      <c r="AU35" s="643"/>
      <c r="AV35" s="643"/>
      <c r="AW35" s="643"/>
      <c r="AX35" s="643"/>
      <c r="AY35" s="643"/>
      <c r="AZ35" s="643"/>
      <c r="BA35" s="643"/>
      <c r="BB35" s="643"/>
      <c r="BC35" s="643"/>
      <c r="BD35" s="643"/>
      <c r="BE35" s="643"/>
      <c r="BF35" s="644"/>
      <c r="BG35" s="642" t="s">
        <v>328</v>
      </c>
      <c r="BH35" s="643"/>
      <c r="BI35" s="643"/>
      <c r="BJ35" s="643"/>
      <c r="BK35" s="643"/>
      <c r="BL35" s="643"/>
      <c r="BM35" s="643"/>
      <c r="BN35" s="643"/>
      <c r="BO35" s="643"/>
      <c r="BP35" s="643"/>
      <c r="BQ35" s="643"/>
      <c r="BR35" s="643"/>
      <c r="BS35" s="643"/>
      <c r="BT35" s="643"/>
      <c r="BU35" s="643"/>
      <c r="BV35" s="643"/>
      <c r="BW35" s="643"/>
      <c r="BX35" s="643"/>
      <c r="BY35" s="643"/>
      <c r="BZ35" s="643"/>
      <c r="CA35" s="643"/>
      <c r="CB35" s="644"/>
      <c r="CD35" s="657" t="s">
        <v>329</v>
      </c>
      <c r="CE35" s="658"/>
      <c r="CF35" s="658"/>
      <c r="CG35" s="658"/>
      <c r="CH35" s="658"/>
      <c r="CI35" s="658"/>
      <c r="CJ35" s="658"/>
      <c r="CK35" s="658"/>
      <c r="CL35" s="658"/>
      <c r="CM35" s="658"/>
      <c r="CN35" s="658"/>
      <c r="CO35" s="658"/>
      <c r="CP35" s="658"/>
      <c r="CQ35" s="659"/>
      <c r="CR35" s="660">
        <v>163544</v>
      </c>
      <c r="CS35" s="692"/>
      <c r="CT35" s="692"/>
      <c r="CU35" s="692"/>
      <c r="CV35" s="692"/>
      <c r="CW35" s="692"/>
      <c r="CX35" s="692"/>
      <c r="CY35" s="693"/>
      <c r="CZ35" s="665">
        <v>0.4</v>
      </c>
      <c r="DA35" s="690"/>
      <c r="DB35" s="690"/>
      <c r="DC35" s="694"/>
      <c r="DD35" s="669">
        <v>115385</v>
      </c>
      <c r="DE35" s="692"/>
      <c r="DF35" s="692"/>
      <c r="DG35" s="692"/>
      <c r="DH35" s="692"/>
      <c r="DI35" s="692"/>
      <c r="DJ35" s="692"/>
      <c r="DK35" s="693"/>
      <c r="DL35" s="669">
        <v>115385</v>
      </c>
      <c r="DM35" s="692"/>
      <c r="DN35" s="692"/>
      <c r="DO35" s="692"/>
      <c r="DP35" s="692"/>
      <c r="DQ35" s="692"/>
      <c r="DR35" s="692"/>
      <c r="DS35" s="692"/>
      <c r="DT35" s="692"/>
      <c r="DU35" s="692"/>
      <c r="DV35" s="693"/>
      <c r="DW35" s="665">
        <v>0.6</v>
      </c>
      <c r="DX35" s="690"/>
      <c r="DY35" s="690"/>
      <c r="DZ35" s="690"/>
      <c r="EA35" s="690"/>
      <c r="EB35" s="690"/>
      <c r="EC35" s="691"/>
    </row>
    <row r="36" spans="2:133" ht="11.25" customHeight="1" x14ac:dyDescent="0.2">
      <c r="B36" s="657" t="s">
        <v>330</v>
      </c>
      <c r="C36" s="658"/>
      <c r="D36" s="658"/>
      <c r="E36" s="658"/>
      <c r="F36" s="658"/>
      <c r="G36" s="658"/>
      <c r="H36" s="658"/>
      <c r="I36" s="658"/>
      <c r="J36" s="658"/>
      <c r="K36" s="658"/>
      <c r="L36" s="658"/>
      <c r="M36" s="658"/>
      <c r="N36" s="658"/>
      <c r="O36" s="658"/>
      <c r="P36" s="658"/>
      <c r="Q36" s="659"/>
      <c r="R36" s="660">
        <v>1870721</v>
      </c>
      <c r="S36" s="661"/>
      <c r="T36" s="661"/>
      <c r="U36" s="661"/>
      <c r="V36" s="661"/>
      <c r="W36" s="661"/>
      <c r="X36" s="661"/>
      <c r="Y36" s="662"/>
      <c r="Z36" s="663">
        <v>4.0999999999999996</v>
      </c>
      <c r="AA36" s="663"/>
      <c r="AB36" s="663"/>
      <c r="AC36" s="663"/>
      <c r="AD36" s="664" t="s">
        <v>130</v>
      </c>
      <c r="AE36" s="664"/>
      <c r="AF36" s="664"/>
      <c r="AG36" s="664"/>
      <c r="AH36" s="664"/>
      <c r="AI36" s="664"/>
      <c r="AJ36" s="664"/>
      <c r="AK36" s="664"/>
      <c r="AL36" s="665" t="s">
        <v>257</v>
      </c>
      <c r="AM36" s="666"/>
      <c r="AN36" s="666"/>
      <c r="AO36" s="667"/>
      <c r="AP36" s="221"/>
      <c r="AQ36" s="726" t="s">
        <v>331</v>
      </c>
      <c r="AR36" s="727"/>
      <c r="AS36" s="727"/>
      <c r="AT36" s="727"/>
      <c r="AU36" s="727"/>
      <c r="AV36" s="727"/>
      <c r="AW36" s="727"/>
      <c r="AX36" s="727"/>
      <c r="AY36" s="728"/>
      <c r="AZ36" s="649">
        <v>5194031</v>
      </c>
      <c r="BA36" s="650"/>
      <c r="BB36" s="650"/>
      <c r="BC36" s="650"/>
      <c r="BD36" s="650"/>
      <c r="BE36" s="650"/>
      <c r="BF36" s="722"/>
      <c r="BG36" s="646" t="s">
        <v>332</v>
      </c>
      <c r="BH36" s="647"/>
      <c r="BI36" s="647"/>
      <c r="BJ36" s="647"/>
      <c r="BK36" s="647"/>
      <c r="BL36" s="647"/>
      <c r="BM36" s="647"/>
      <c r="BN36" s="647"/>
      <c r="BO36" s="647"/>
      <c r="BP36" s="647"/>
      <c r="BQ36" s="647"/>
      <c r="BR36" s="647"/>
      <c r="BS36" s="647"/>
      <c r="BT36" s="647"/>
      <c r="BU36" s="648"/>
      <c r="BV36" s="649">
        <v>35567</v>
      </c>
      <c r="BW36" s="650"/>
      <c r="BX36" s="650"/>
      <c r="BY36" s="650"/>
      <c r="BZ36" s="650"/>
      <c r="CA36" s="650"/>
      <c r="CB36" s="722"/>
      <c r="CD36" s="657" t="s">
        <v>333</v>
      </c>
      <c r="CE36" s="658"/>
      <c r="CF36" s="658"/>
      <c r="CG36" s="658"/>
      <c r="CH36" s="658"/>
      <c r="CI36" s="658"/>
      <c r="CJ36" s="658"/>
      <c r="CK36" s="658"/>
      <c r="CL36" s="658"/>
      <c r="CM36" s="658"/>
      <c r="CN36" s="658"/>
      <c r="CO36" s="658"/>
      <c r="CP36" s="658"/>
      <c r="CQ36" s="659"/>
      <c r="CR36" s="660">
        <v>6006877</v>
      </c>
      <c r="CS36" s="661"/>
      <c r="CT36" s="661"/>
      <c r="CU36" s="661"/>
      <c r="CV36" s="661"/>
      <c r="CW36" s="661"/>
      <c r="CX36" s="661"/>
      <c r="CY36" s="662"/>
      <c r="CZ36" s="665">
        <v>13.6</v>
      </c>
      <c r="DA36" s="690"/>
      <c r="DB36" s="690"/>
      <c r="DC36" s="694"/>
      <c r="DD36" s="669">
        <v>4686496</v>
      </c>
      <c r="DE36" s="661"/>
      <c r="DF36" s="661"/>
      <c r="DG36" s="661"/>
      <c r="DH36" s="661"/>
      <c r="DI36" s="661"/>
      <c r="DJ36" s="661"/>
      <c r="DK36" s="662"/>
      <c r="DL36" s="669">
        <v>3297814</v>
      </c>
      <c r="DM36" s="661"/>
      <c r="DN36" s="661"/>
      <c r="DO36" s="661"/>
      <c r="DP36" s="661"/>
      <c r="DQ36" s="661"/>
      <c r="DR36" s="661"/>
      <c r="DS36" s="661"/>
      <c r="DT36" s="661"/>
      <c r="DU36" s="661"/>
      <c r="DV36" s="662"/>
      <c r="DW36" s="665">
        <v>16.100000000000001</v>
      </c>
      <c r="DX36" s="690"/>
      <c r="DY36" s="690"/>
      <c r="DZ36" s="690"/>
      <c r="EA36" s="690"/>
      <c r="EB36" s="690"/>
      <c r="EC36" s="691"/>
    </row>
    <row r="37" spans="2:133" ht="11.25" customHeight="1" x14ac:dyDescent="0.2">
      <c r="B37" s="657" t="s">
        <v>334</v>
      </c>
      <c r="C37" s="658"/>
      <c r="D37" s="658"/>
      <c r="E37" s="658"/>
      <c r="F37" s="658"/>
      <c r="G37" s="658"/>
      <c r="H37" s="658"/>
      <c r="I37" s="658"/>
      <c r="J37" s="658"/>
      <c r="K37" s="658"/>
      <c r="L37" s="658"/>
      <c r="M37" s="658"/>
      <c r="N37" s="658"/>
      <c r="O37" s="658"/>
      <c r="P37" s="658"/>
      <c r="Q37" s="659"/>
      <c r="R37" s="660">
        <v>288945</v>
      </c>
      <c r="S37" s="661"/>
      <c r="T37" s="661"/>
      <c r="U37" s="661"/>
      <c r="V37" s="661"/>
      <c r="W37" s="661"/>
      <c r="X37" s="661"/>
      <c r="Y37" s="662"/>
      <c r="Z37" s="663">
        <v>0.6</v>
      </c>
      <c r="AA37" s="663"/>
      <c r="AB37" s="663"/>
      <c r="AC37" s="663"/>
      <c r="AD37" s="664">
        <v>8537</v>
      </c>
      <c r="AE37" s="664"/>
      <c r="AF37" s="664"/>
      <c r="AG37" s="664"/>
      <c r="AH37" s="664"/>
      <c r="AI37" s="664"/>
      <c r="AJ37" s="664"/>
      <c r="AK37" s="664"/>
      <c r="AL37" s="665">
        <v>0</v>
      </c>
      <c r="AM37" s="666"/>
      <c r="AN37" s="666"/>
      <c r="AO37" s="667"/>
      <c r="AQ37" s="723" t="s">
        <v>335</v>
      </c>
      <c r="AR37" s="724"/>
      <c r="AS37" s="724"/>
      <c r="AT37" s="724"/>
      <c r="AU37" s="724"/>
      <c r="AV37" s="724"/>
      <c r="AW37" s="724"/>
      <c r="AX37" s="724"/>
      <c r="AY37" s="725"/>
      <c r="AZ37" s="660">
        <v>981960</v>
      </c>
      <c r="BA37" s="661"/>
      <c r="BB37" s="661"/>
      <c r="BC37" s="661"/>
      <c r="BD37" s="692"/>
      <c r="BE37" s="692"/>
      <c r="BF37" s="715"/>
      <c r="BG37" s="657" t="s">
        <v>336</v>
      </c>
      <c r="BH37" s="658"/>
      <c r="BI37" s="658"/>
      <c r="BJ37" s="658"/>
      <c r="BK37" s="658"/>
      <c r="BL37" s="658"/>
      <c r="BM37" s="658"/>
      <c r="BN37" s="658"/>
      <c r="BO37" s="658"/>
      <c r="BP37" s="658"/>
      <c r="BQ37" s="658"/>
      <c r="BR37" s="658"/>
      <c r="BS37" s="658"/>
      <c r="BT37" s="658"/>
      <c r="BU37" s="659"/>
      <c r="BV37" s="660">
        <v>35567</v>
      </c>
      <c r="BW37" s="661"/>
      <c r="BX37" s="661"/>
      <c r="BY37" s="661"/>
      <c r="BZ37" s="661"/>
      <c r="CA37" s="661"/>
      <c r="CB37" s="670"/>
      <c r="CD37" s="657" t="s">
        <v>337</v>
      </c>
      <c r="CE37" s="658"/>
      <c r="CF37" s="658"/>
      <c r="CG37" s="658"/>
      <c r="CH37" s="658"/>
      <c r="CI37" s="658"/>
      <c r="CJ37" s="658"/>
      <c r="CK37" s="658"/>
      <c r="CL37" s="658"/>
      <c r="CM37" s="658"/>
      <c r="CN37" s="658"/>
      <c r="CO37" s="658"/>
      <c r="CP37" s="658"/>
      <c r="CQ37" s="659"/>
      <c r="CR37" s="660">
        <v>1084877</v>
      </c>
      <c r="CS37" s="692"/>
      <c r="CT37" s="692"/>
      <c r="CU37" s="692"/>
      <c r="CV37" s="692"/>
      <c r="CW37" s="692"/>
      <c r="CX37" s="692"/>
      <c r="CY37" s="693"/>
      <c r="CZ37" s="665">
        <v>2.4</v>
      </c>
      <c r="DA37" s="690"/>
      <c r="DB37" s="690"/>
      <c r="DC37" s="694"/>
      <c r="DD37" s="669">
        <v>1084877</v>
      </c>
      <c r="DE37" s="692"/>
      <c r="DF37" s="692"/>
      <c r="DG37" s="692"/>
      <c r="DH37" s="692"/>
      <c r="DI37" s="692"/>
      <c r="DJ37" s="692"/>
      <c r="DK37" s="693"/>
      <c r="DL37" s="669">
        <v>1015478</v>
      </c>
      <c r="DM37" s="692"/>
      <c r="DN37" s="692"/>
      <c r="DO37" s="692"/>
      <c r="DP37" s="692"/>
      <c r="DQ37" s="692"/>
      <c r="DR37" s="692"/>
      <c r="DS37" s="692"/>
      <c r="DT37" s="692"/>
      <c r="DU37" s="692"/>
      <c r="DV37" s="693"/>
      <c r="DW37" s="665">
        <v>5</v>
      </c>
      <c r="DX37" s="690"/>
      <c r="DY37" s="690"/>
      <c r="DZ37" s="690"/>
      <c r="EA37" s="690"/>
      <c r="EB37" s="690"/>
      <c r="EC37" s="691"/>
    </row>
    <row r="38" spans="2:133" ht="11.25" customHeight="1" x14ac:dyDescent="0.2">
      <c r="B38" s="657" t="s">
        <v>338</v>
      </c>
      <c r="C38" s="658"/>
      <c r="D38" s="658"/>
      <c r="E38" s="658"/>
      <c r="F38" s="658"/>
      <c r="G38" s="658"/>
      <c r="H38" s="658"/>
      <c r="I38" s="658"/>
      <c r="J38" s="658"/>
      <c r="K38" s="658"/>
      <c r="L38" s="658"/>
      <c r="M38" s="658"/>
      <c r="N38" s="658"/>
      <c r="O38" s="658"/>
      <c r="P38" s="658"/>
      <c r="Q38" s="659"/>
      <c r="R38" s="660">
        <v>2616803</v>
      </c>
      <c r="S38" s="661"/>
      <c r="T38" s="661"/>
      <c r="U38" s="661"/>
      <c r="V38" s="661"/>
      <c r="W38" s="661"/>
      <c r="X38" s="661"/>
      <c r="Y38" s="662"/>
      <c r="Z38" s="663">
        <v>5.7</v>
      </c>
      <c r="AA38" s="663"/>
      <c r="AB38" s="663"/>
      <c r="AC38" s="663"/>
      <c r="AD38" s="664" t="s">
        <v>257</v>
      </c>
      <c r="AE38" s="664"/>
      <c r="AF38" s="664"/>
      <c r="AG38" s="664"/>
      <c r="AH38" s="664"/>
      <c r="AI38" s="664"/>
      <c r="AJ38" s="664"/>
      <c r="AK38" s="664"/>
      <c r="AL38" s="665" t="s">
        <v>257</v>
      </c>
      <c r="AM38" s="666"/>
      <c r="AN38" s="666"/>
      <c r="AO38" s="667"/>
      <c r="AQ38" s="723" t="s">
        <v>339</v>
      </c>
      <c r="AR38" s="724"/>
      <c r="AS38" s="724"/>
      <c r="AT38" s="724"/>
      <c r="AU38" s="724"/>
      <c r="AV38" s="724"/>
      <c r="AW38" s="724"/>
      <c r="AX38" s="724"/>
      <c r="AY38" s="725"/>
      <c r="AZ38" s="660">
        <v>762624</v>
      </c>
      <c r="BA38" s="661"/>
      <c r="BB38" s="661"/>
      <c r="BC38" s="661"/>
      <c r="BD38" s="692"/>
      <c r="BE38" s="692"/>
      <c r="BF38" s="715"/>
      <c r="BG38" s="657" t="s">
        <v>340</v>
      </c>
      <c r="BH38" s="658"/>
      <c r="BI38" s="658"/>
      <c r="BJ38" s="658"/>
      <c r="BK38" s="658"/>
      <c r="BL38" s="658"/>
      <c r="BM38" s="658"/>
      <c r="BN38" s="658"/>
      <c r="BO38" s="658"/>
      <c r="BP38" s="658"/>
      <c r="BQ38" s="658"/>
      <c r="BR38" s="658"/>
      <c r="BS38" s="658"/>
      <c r="BT38" s="658"/>
      <c r="BU38" s="659"/>
      <c r="BV38" s="660">
        <v>11564</v>
      </c>
      <c r="BW38" s="661"/>
      <c r="BX38" s="661"/>
      <c r="BY38" s="661"/>
      <c r="BZ38" s="661"/>
      <c r="CA38" s="661"/>
      <c r="CB38" s="670"/>
      <c r="CD38" s="657" t="s">
        <v>341</v>
      </c>
      <c r="CE38" s="658"/>
      <c r="CF38" s="658"/>
      <c r="CG38" s="658"/>
      <c r="CH38" s="658"/>
      <c r="CI38" s="658"/>
      <c r="CJ38" s="658"/>
      <c r="CK38" s="658"/>
      <c r="CL38" s="658"/>
      <c r="CM38" s="658"/>
      <c r="CN38" s="658"/>
      <c r="CO38" s="658"/>
      <c r="CP38" s="658"/>
      <c r="CQ38" s="659"/>
      <c r="CR38" s="660">
        <v>3246259</v>
      </c>
      <c r="CS38" s="661"/>
      <c r="CT38" s="661"/>
      <c r="CU38" s="661"/>
      <c r="CV38" s="661"/>
      <c r="CW38" s="661"/>
      <c r="CX38" s="661"/>
      <c r="CY38" s="662"/>
      <c r="CZ38" s="665">
        <v>7.3</v>
      </c>
      <c r="DA38" s="690"/>
      <c r="DB38" s="690"/>
      <c r="DC38" s="694"/>
      <c r="DD38" s="669">
        <v>2573635</v>
      </c>
      <c r="DE38" s="661"/>
      <c r="DF38" s="661"/>
      <c r="DG38" s="661"/>
      <c r="DH38" s="661"/>
      <c r="DI38" s="661"/>
      <c r="DJ38" s="661"/>
      <c r="DK38" s="662"/>
      <c r="DL38" s="669">
        <v>2452326</v>
      </c>
      <c r="DM38" s="661"/>
      <c r="DN38" s="661"/>
      <c r="DO38" s="661"/>
      <c r="DP38" s="661"/>
      <c r="DQ38" s="661"/>
      <c r="DR38" s="661"/>
      <c r="DS38" s="661"/>
      <c r="DT38" s="661"/>
      <c r="DU38" s="661"/>
      <c r="DV38" s="662"/>
      <c r="DW38" s="665">
        <v>12</v>
      </c>
      <c r="DX38" s="690"/>
      <c r="DY38" s="690"/>
      <c r="DZ38" s="690"/>
      <c r="EA38" s="690"/>
      <c r="EB38" s="690"/>
      <c r="EC38" s="691"/>
    </row>
    <row r="39" spans="2:133" ht="11.25" customHeight="1" x14ac:dyDescent="0.2">
      <c r="B39" s="657" t="s">
        <v>342</v>
      </c>
      <c r="C39" s="658"/>
      <c r="D39" s="658"/>
      <c r="E39" s="658"/>
      <c r="F39" s="658"/>
      <c r="G39" s="658"/>
      <c r="H39" s="658"/>
      <c r="I39" s="658"/>
      <c r="J39" s="658"/>
      <c r="K39" s="658"/>
      <c r="L39" s="658"/>
      <c r="M39" s="658"/>
      <c r="N39" s="658"/>
      <c r="O39" s="658"/>
      <c r="P39" s="658"/>
      <c r="Q39" s="659"/>
      <c r="R39" s="660" t="s">
        <v>257</v>
      </c>
      <c r="S39" s="661"/>
      <c r="T39" s="661"/>
      <c r="U39" s="661"/>
      <c r="V39" s="661"/>
      <c r="W39" s="661"/>
      <c r="X39" s="661"/>
      <c r="Y39" s="662"/>
      <c r="Z39" s="663" t="s">
        <v>257</v>
      </c>
      <c r="AA39" s="663"/>
      <c r="AB39" s="663"/>
      <c r="AC39" s="663"/>
      <c r="AD39" s="664" t="s">
        <v>257</v>
      </c>
      <c r="AE39" s="664"/>
      <c r="AF39" s="664"/>
      <c r="AG39" s="664"/>
      <c r="AH39" s="664"/>
      <c r="AI39" s="664"/>
      <c r="AJ39" s="664"/>
      <c r="AK39" s="664"/>
      <c r="AL39" s="665" t="s">
        <v>130</v>
      </c>
      <c r="AM39" s="666"/>
      <c r="AN39" s="666"/>
      <c r="AO39" s="667"/>
      <c r="AQ39" s="723" t="s">
        <v>343</v>
      </c>
      <c r="AR39" s="724"/>
      <c r="AS39" s="724"/>
      <c r="AT39" s="724"/>
      <c r="AU39" s="724"/>
      <c r="AV39" s="724"/>
      <c r="AW39" s="724"/>
      <c r="AX39" s="724"/>
      <c r="AY39" s="725"/>
      <c r="AZ39" s="660">
        <v>203188</v>
      </c>
      <c r="BA39" s="661"/>
      <c r="BB39" s="661"/>
      <c r="BC39" s="661"/>
      <c r="BD39" s="692"/>
      <c r="BE39" s="692"/>
      <c r="BF39" s="715"/>
      <c r="BG39" s="657" t="s">
        <v>344</v>
      </c>
      <c r="BH39" s="658"/>
      <c r="BI39" s="658"/>
      <c r="BJ39" s="658"/>
      <c r="BK39" s="658"/>
      <c r="BL39" s="658"/>
      <c r="BM39" s="658"/>
      <c r="BN39" s="658"/>
      <c r="BO39" s="658"/>
      <c r="BP39" s="658"/>
      <c r="BQ39" s="658"/>
      <c r="BR39" s="658"/>
      <c r="BS39" s="658"/>
      <c r="BT39" s="658"/>
      <c r="BU39" s="659"/>
      <c r="BV39" s="660">
        <v>17744</v>
      </c>
      <c r="BW39" s="661"/>
      <c r="BX39" s="661"/>
      <c r="BY39" s="661"/>
      <c r="BZ39" s="661"/>
      <c r="CA39" s="661"/>
      <c r="CB39" s="670"/>
      <c r="CD39" s="657" t="s">
        <v>345</v>
      </c>
      <c r="CE39" s="658"/>
      <c r="CF39" s="658"/>
      <c r="CG39" s="658"/>
      <c r="CH39" s="658"/>
      <c r="CI39" s="658"/>
      <c r="CJ39" s="658"/>
      <c r="CK39" s="658"/>
      <c r="CL39" s="658"/>
      <c r="CM39" s="658"/>
      <c r="CN39" s="658"/>
      <c r="CO39" s="658"/>
      <c r="CP39" s="658"/>
      <c r="CQ39" s="659"/>
      <c r="CR39" s="660">
        <v>4420941</v>
      </c>
      <c r="CS39" s="692"/>
      <c r="CT39" s="692"/>
      <c r="CU39" s="692"/>
      <c r="CV39" s="692"/>
      <c r="CW39" s="692"/>
      <c r="CX39" s="692"/>
      <c r="CY39" s="693"/>
      <c r="CZ39" s="665">
        <v>10</v>
      </c>
      <c r="DA39" s="690"/>
      <c r="DB39" s="690"/>
      <c r="DC39" s="694"/>
      <c r="DD39" s="669">
        <v>951552</v>
      </c>
      <c r="DE39" s="692"/>
      <c r="DF39" s="692"/>
      <c r="DG39" s="692"/>
      <c r="DH39" s="692"/>
      <c r="DI39" s="692"/>
      <c r="DJ39" s="692"/>
      <c r="DK39" s="693"/>
      <c r="DL39" s="669" t="s">
        <v>130</v>
      </c>
      <c r="DM39" s="692"/>
      <c r="DN39" s="692"/>
      <c r="DO39" s="692"/>
      <c r="DP39" s="692"/>
      <c r="DQ39" s="692"/>
      <c r="DR39" s="692"/>
      <c r="DS39" s="692"/>
      <c r="DT39" s="692"/>
      <c r="DU39" s="692"/>
      <c r="DV39" s="693"/>
      <c r="DW39" s="665" t="s">
        <v>257</v>
      </c>
      <c r="DX39" s="690"/>
      <c r="DY39" s="690"/>
      <c r="DZ39" s="690"/>
      <c r="EA39" s="690"/>
      <c r="EB39" s="690"/>
      <c r="EC39" s="691"/>
    </row>
    <row r="40" spans="2:133" ht="11.25" customHeight="1" x14ac:dyDescent="0.2">
      <c r="B40" s="657" t="s">
        <v>346</v>
      </c>
      <c r="C40" s="658"/>
      <c r="D40" s="658"/>
      <c r="E40" s="658"/>
      <c r="F40" s="658"/>
      <c r="G40" s="658"/>
      <c r="H40" s="658"/>
      <c r="I40" s="658"/>
      <c r="J40" s="658"/>
      <c r="K40" s="658"/>
      <c r="L40" s="658"/>
      <c r="M40" s="658"/>
      <c r="N40" s="658"/>
      <c r="O40" s="658"/>
      <c r="P40" s="658"/>
      <c r="Q40" s="659"/>
      <c r="R40" s="660">
        <v>356503</v>
      </c>
      <c r="S40" s="661"/>
      <c r="T40" s="661"/>
      <c r="U40" s="661"/>
      <c r="V40" s="661"/>
      <c r="W40" s="661"/>
      <c r="X40" s="661"/>
      <c r="Y40" s="662"/>
      <c r="Z40" s="663">
        <v>0.8</v>
      </c>
      <c r="AA40" s="663"/>
      <c r="AB40" s="663"/>
      <c r="AC40" s="663"/>
      <c r="AD40" s="664" t="s">
        <v>257</v>
      </c>
      <c r="AE40" s="664"/>
      <c r="AF40" s="664"/>
      <c r="AG40" s="664"/>
      <c r="AH40" s="664"/>
      <c r="AI40" s="664"/>
      <c r="AJ40" s="664"/>
      <c r="AK40" s="664"/>
      <c r="AL40" s="665" t="s">
        <v>257</v>
      </c>
      <c r="AM40" s="666"/>
      <c r="AN40" s="666"/>
      <c r="AO40" s="667"/>
      <c r="AQ40" s="723" t="s">
        <v>347</v>
      </c>
      <c r="AR40" s="724"/>
      <c r="AS40" s="724"/>
      <c r="AT40" s="724"/>
      <c r="AU40" s="724"/>
      <c r="AV40" s="724"/>
      <c r="AW40" s="724"/>
      <c r="AX40" s="724"/>
      <c r="AY40" s="725"/>
      <c r="AZ40" s="660" t="s">
        <v>257</v>
      </c>
      <c r="BA40" s="661"/>
      <c r="BB40" s="661"/>
      <c r="BC40" s="661"/>
      <c r="BD40" s="692"/>
      <c r="BE40" s="692"/>
      <c r="BF40" s="715"/>
      <c r="BG40" s="708" t="s">
        <v>348</v>
      </c>
      <c r="BH40" s="709"/>
      <c r="BI40" s="709"/>
      <c r="BJ40" s="709"/>
      <c r="BK40" s="709"/>
      <c r="BL40" s="222"/>
      <c r="BM40" s="658" t="s">
        <v>349</v>
      </c>
      <c r="BN40" s="658"/>
      <c r="BO40" s="658"/>
      <c r="BP40" s="658"/>
      <c r="BQ40" s="658"/>
      <c r="BR40" s="658"/>
      <c r="BS40" s="658"/>
      <c r="BT40" s="658"/>
      <c r="BU40" s="659"/>
      <c r="BV40" s="660">
        <v>87</v>
      </c>
      <c r="BW40" s="661"/>
      <c r="BX40" s="661"/>
      <c r="BY40" s="661"/>
      <c r="BZ40" s="661"/>
      <c r="CA40" s="661"/>
      <c r="CB40" s="670"/>
      <c r="CD40" s="657" t="s">
        <v>350</v>
      </c>
      <c r="CE40" s="658"/>
      <c r="CF40" s="658"/>
      <c r="CG40" s="658"/>
      <c r="CH40" s="658"/>
      <c r="CI40" s="658"/>
      <c r="CJ40" s="658"/>
      <c r="CK40" s="658"/>
      <c r="CL40" s="658"/>
      <c r="CM40" s="658"/>
      <c r="CN40" s="658"/>
      <c r="CO40" s="658"/>
      <c r="CP40" s="658"/>
      <c r="CQ40" s="659"/>
      <c r="CR40" s="660">
        <v>118966</v>
      </c>
      <c r="CS40" s="661"/>
      <c r="CT40" s="661"/>
      <c r="CU40" s="661"/>
      <c r="CV40" s="661"/>
      <c r="CW40" s="661"/>
      <c r="CX40" s="661"/>
      <c r="CY40" s="662"/>
      <c r="CZ40" s="665">
        <v>0.3</v>
      </c>
      <c r="DA40" s="690"/>
      <c r="DB40" s="690"/>
      <c r="DC40" s="694"/>
      <c r="DD40" s="669">
        <v>69297</v>
      </c>
      <c r="DE40" s="661"/>
      <c r="DF40" s="661"/>
      <c r="DG40" s="661"/>
      <c r="DH40" s="661"/>
      <c r="DI40" s="661"/>
      <c r="DJ40" s="661"/>
      <c r="DK40" s="662"/>
      <c r="DL40" s="669">
        <v>281</v>
      </c>
      <c r="DM40" s="661"/>
      <c r="DN40" s="661"/>
      <c r="DO40" s="661"/>
      <c r="DP40" s="661"/>
      <c r="DQ40" s="661"/>
      <c r="DR40" s="661"/>
      <c r="DS40" s="661"/>
      <c r="DT40" s="661"/>
      <c r="DU40" s="661"/>
      <c r="DV40" s="662"/>
      <c r="DW40" s="665">
        <v>0</v>
      </c>
      <c r="DX40" s="690"/>
      <c r="DY40" s="690"/>
      <c r="DZ40" s="690"/>
      <c r="EA40" s="690"/>
      <c r="EB40" s="690"/>
      <c r="EC40" s="691"/>
    </row>
    <row r="41" spans="2:133" ht="11.25" customHeight="1" x14ac:dyDescent="0.2">
      <c r="B41" s="681" t="s">
        <v>351</v>
      </c>
      <c r="C41" s="682"/>
      <c r="D41" s="682"/>
      <c r="E41" s="682"/>
      <c r="F41" s="682"/>
      <c r="G41" s="682"/>
      <c r="H41" s="682"/>
      <c r="I41" s="682"/>
      <c r="J41" s="682"/>
      <c r="K41" s="682"/>
      <c r="L41" s="682"/>
      <c r="M41" s="682"/>
      <c r="N41" s="682"/>
      <c r="O41" s="682"/>
      <c r="P41" s="682"/>
      <c r="Q41" s="683"/>
      <c r="R41" s="732">
        <v>45719882</v>
      </c>
      <c r="S41" s="733"/>
      <c r="T41" s="733"/>
      <c r="U41" s="733"/>
      <c r="V41" s="733"/>
      <c r="W41" s="733"/>
      <c r="X41" s="733"/>
      <c r="Y41" s="737"/>
      <c r="Z41" s="738">
        <v>100</v>
      </c>
      <c r="AA41" s="738"/>
      <c r="AB41" s="738"/>
      <c r="AC41" s="738"/>
      <c r="AD41" s="739">
        <v>20080065</v>
      </c>
      <c r="AE41" s="739"/>
      <c r="AF41" s="739"/>
      <c r="AG41" s="739"/>
      <c r="AH41" s="739"/>
      <c r="AI41" s="739"/>
      <c r="AJ41" s="739"/>
      <c r="AK41" s="739"/>
      <c r="AL41" s="740">
        <v>100</v>
      </c>
      <c r="AM41" s="720"/>
      <c r="AN41" s="720"/>
      <c r="AO41" s="741"/>
      <c r="AQ41" s="723" t="s">
        <v>352</v>
      </c>
      <c r="AR41" s="724"/>
      <c r="AS41" s="724"/>
      <c r="AT41" s="724"/>
      <c r="AU41" s="724"/>
      <c r="AV41" s="724"/>
      <c r="AW41" s="724"/>
      <c r="AX41" s="724"/>
      <c r="AY41" s="725"/>
      <c r="AZ41" s="660">
        <v>746152</v>
      </c>
      <c r="BA41" s="661"/>
      <c r="BB41" s="661"/>
      <c r="BC41" s="661"/>
      <c r="BD41" s="692"/>
      <c r="BE41" s="692"/>
      <c r="BF41" s="715"/>
      <c r="BG41" s="708"/>
      <c r="BH41" s="709"/>
      <c r="BI41" s="709"/>
      <c r="BJ41" s="709"/>
      <c r="BK41" s="709"/>
      <c r="BL41" s="222"/>
      <c r="BM41" s="658" t="s">
        <v>353</v>
      </c>
      <c r="BN41" s="658"/>
      <c r="BO41" s="658"/>
      <c r="BP41" s="658"/>
      <c r="BQ41" s="658"/>
      <c r="BR41" s="658"/>
      <c r="BS41" s="658"/>
      <c r="BT41" s="658"/>
      <c r="BU41" s="659"/>
      <c r="BV41" s="660" t="s">
        <v>257</v>
      </c>
      <c r="BW41" s="661"/>
      <c r="BX41" s="661"/>
      <c r="BY41" s="661"/>
      <c r="BZ41" s="661"/>
      <c r="CA41" s="661"/>
      <c r="CB41" s="670"/>
      <c r="CD41" s="657" t="s">
        <v>354</v>
      </c>
      <c r="CE41" s="658"/>
      <c r="CF41" s="658"/>
      <c r="CG41" s="658"/>
      <c r="CH41" s="658"/>
      <c r="CI41" s="658"/>
      <c r="CJ41" s="658"/>
      <c r="CK41" s="658"/>
      <c r="CL41" s="658"/>
      <c r="CM41" s="658"/>
      <c r="CN41" s="658"/>
      <c r="CO41" s="658"/>
      <c r="CP41" s="658"/>
      <c r="CQ41" s="659"/>
      <c r="CR41" s="660" t="s">
        <v>257</v>
      </c>
      <c r="CS41" s="692"/>
      <c r="CT41" s="692"/>
      <c r="CU41" s="692"/>
      <c r="CV41" s="692"/>
      <c r="CW41" s="692"/>
      <c r="CX41" s="692"/>
      <c r="CY41" s="693"/>
      <c r="CZ41" s="665" t="s">
        <v>257</v>
      </c>
      <c r="DA41" s="690"/>
      <c r="DB41" s="690"/>
      <c r="DC41" s="694"/>
      <c r="DD41" s="669" t="s">
        <v>130</v>
      </c>
      <c r="DE41" s="692"/>
      <c r="DF41" s="692"/>
      <c r="DG41" s="692"/>
      <c r="DH41" s="692"/>
      <c r="DI41" s="692"/>
      <c r="DJ41" s="692"/>
      <c r="DK41" s="693"/>
      <c r="DL41" s="743"/>
      <c r="DM41" s="744"/>
      <c r="DN41" s="744"/>
      <c r="DO41" s="744"/>
      <c r="DP41" s="744"/>
      <c r="DQ41" s="744"/>
      <c r="DR41" s="744"/>
      <c r="DS41" s="744"/>
      <c r="DT41" s="744"/>
      <c r="DU41" s="744"/>
      <c r="DV41" s="745"/>
      <c r="DW41" s="734"/>
      <c r="DX41" s="735"/>
      <c r="DY41" s="735"/>
      <c r="DZ41" s="735"/>
      <c r="EA41" s="735"/>
      <c r="EB41" s="735"/>
      <c r="EC41" s="736"/>
    </row>
    <row r="42" spans="2:133" ht="11.25" customHeight="1" x14ac:dyDescent="0.2">
      <c r="AQ42" s="729" t="s">
        <v>355</v>
      </c>
      <c r="AR42" s="730"/>
      <c r="AS42" s="730"/>
      <c r="AT42" s="730"/>
      <c r="AU42" s="730"/>
      <c r="AV42" s="730"/>
      <c r="AW42" s="730"/>
      <c r="AX42" s="730"/>
      <c r="AY42" s="731"/>
      <c r="AZ42" s="732">
        <v>2500107</v>
      </c>
      <c r="BA42" s="733"/>
      <c r="BB42" s="733"/>
      <c r="BC42" s="733"/>
      <c r="BD42" s="719"/>
      <c r="BE42" s="719"/>
      <c r="BF42" s="721"/>
      <c r="BG42" s="710"/>
      <c r="BH42" s="711"/>
      <c r="BI42" s="711"/>
      <c r="BJ42" s="711"/>
      <c r="BK42" s="711"/>
      <c r="BL42" s="223"/>
      <c r="BM42" s="682" t="s">
        <v>356</v>
      </c>
      <c r="BN42" s="682"/>
      <c r="BO42" s="682"/>
      <c r="BP42" s="682"/>
      <c r="BQ42" s="682"/>
      <c r="BR42" s="682"/>
      <c r="BS42" s="682"/>
      <c r="BT42" s="682"/>
      <c r="BU42" s="683"/>
      <c r="BV42" s="732">
        <v>401</v>
      </c>
      <c r="BW42" s="733"/>
      <c r="BX42" s="733"/>
      <c r="BY42" s="733"/>
      <c r="BZ42" s="733"/>
      <c r="CA42" s="733"/>
      <c r="CB42" s="742"/>
      <c r="CD42" s="657" t="s">
        <v>357</v>
      </c>
      <c r="CE42" s="658"/>
      <c r="CF42" s="658"/>
      <c r="CG42" s="658"/>
      <c r="CH42" s="658"/>
      <c r="CI42" s="658"/>
      <c r="CJ42" s="658"/>
      <c r="CK42" s="658"/>
      <c r="CL42" s="658"/>
      <c r="CM42" s="658"/>
      <c r="CN42" s="658"/>
      <c r="CO42" s="658"/>
      <c r="CP42" s="658"/>
      <c r="CQ42" s="659"/>
      <c r="CR42" s="660">
        <v>4554781</v>
      </c>
      <c r="CS42" s="692"/>
      <c r="CT42" s="692"/>
      <c r="CU42" s="692"/>
      <c r="CV42" s="692"/>
      <c r="CW42" s="692"/>
      <c r="CX42" s="692"/>
      <c r="CY42" s="693"/>
      <c r="CZ42" s="665">
        <v>10.3</v>
      </c>
      <c r="DA42" s="690"/>
      <c r="DB42" s="690"/>
      <c r="DC42" s="694"/>
      <c r="DD42" s="669">
        <v>725907</v>
      </c>
      <c r="DE42" s="692"/>
      <c r="DF42" s="692"/>
      <c r="DG42" s="692"/>
      <c r="DH42" s="692"/>
      <c r="DI42" s="692"/>
      <c r="DJ42" s="692"/>
      <c r="DK42" s="693"/>
      <c r="DL42" s="743"/>
      <c r="DM42" s="744"/>
      <c r="DN42" s="744"/>
      <c r="DO42" s="744"/>
      <c r="DP42" s="744"/>
      <c r="DQ42" s="744"/>
      <c r="DR42" s="744"/>
      <c r="DS42" s="744"/>
      <c r="DT42" s="744"/>
      <c r="DU42" s="744"/>
      <c r="DV42" s="745"/>
      <c r="DW42" s="734"/>
      <c r="DX42" s="735"/>
      <c r="DY42" s="735"/>
      <c r="DZ42" s="735"/>
      <c r="EA42" s="735"/>
      <c r="EB42" s="735"/>
      <c r="EC42" s="736"/>
    </row>
    <row r="43" spans="2:133" ht="11.25" customHeight="1" x14ac:dyDescent="0.2">
      <c r="B43" s="213" t="s">
        <v>358</v>
      </c>
      <c r="CD43" s="657" t="s">
        <v>359</v>
      </c>
      <c r="CE43" s="658"/>
      <c r="CF43" s="658"/>
      <c r="CG43" s="658"/>
      <c r="CH43" s="658"/>
      <c r="CI43" s="658"/>
      <c r="CJ43" s="658"/>
      <c r="CK43" s="658"/>
      <c r="CL43" s="658"/>
      <c r="CM43" s="658"/>
      <c r="CN43" s="658"/>
      <c r="CO43" s="658"/>
      <c r="CP43" s="658"/>
      <c r="CQ43" s="659"/>
      <c r="CR43" s="660">
        <v>211622</v>
      </c>
      <c r="CS43" s="692"/>
      <c r="CT43" s="692"/>
      <c r="CU43" s="692"/>
      <c r="CV43" s="692"/>
      <c r="CW43" s="692"/>
      <c r="CX43" s="692"/>
      <c r="CY43" s="693"/>
      <c r="CZ43" s="665">
        <v>0.5</v>
      </c>
      <c r="DA43" s="690"/>
      <c r="DB43" s="690"/>
      <c r="DC43" s="694"/>
      <c r="DD43" s="669">
        <v>202743</v>
      </c>
      <c r="DE43" s="692"/>
      <c r="DF43" s="692"/>
      <c r="DG43" s="692"/>
      <c r="DH43" s="692"/>
      <c r="DI43" s="692"/>
      <c r="DJ43" s="692"/>
      <c r="DK43" s="693"/>
      <c r="DL43" s="743"/>
      <c r="DM43" s="744"/>
      <c r="DN43" s="744"/>
      <c r="DO43" s="744"/>
      <c r="DP43" s="744"/>
      <c r="DQ43" s="744"/>
      <c r="DR43" s="744"/>
      <c r="DS43" s="744"/>
      <c r="DT43" s="744"/>
      <c r="DU43" s="744"/>
      <c r="DV43" s="745"/>
      <c r="DW43" s="734"/>
      <c r="DX43" s="735"/>
      <c r="DY43" s="735"/>
      <c r="DZ43" s="735"/>
      <c r="EA43" s="735"/>
      <c r="EB43" s="735"/>
      <c r="EC43" s="736"/>
    </row>
    <row r="44" spans="2:133" ht="11.25" customHeight="1" x14ac:dyDescent="0.2">
      <c r="B44" s="746" t="s">
        <v>360</v>
      </c>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c r="AL44" s="746"/>
      <c r="AM44" s="746"/>
      <c r="AN44" s="746"/>
      <c r="AO44" s="746"/>
      <c r="AP44" s="746"/>
      <c r="AQ44" s="746"/>
      <c r="AR44" s="746"/>
      <c r="AS44" s="746"/>
      <c r="AT44" s="746"/>
      <c r="AU44" s="746"/>
      <c r="AV44" s="746"/>
      <c r="AW44" s="746"/>
      <c r="AX44" s="746"/>
      <c r="AY44" s="746"/>
      <c r="AZ44" s="746"/>
      <c r="BA44" s="746"/>
      <c r="BB44" s="746"/>
      <c r="BC44" s="746"/>
      <c r="BD44" s="746"/>
      <c r="BE44" s="746"/>
      <c r="BF44" s="746"/>
      <c r="BG44" s="746"/>
      <c r="BH44" s="746"/>
      <c r="BI44" s="746"/>
      <c r="BJ44" s="746"/>
      <c r="BK44" s="746"/>
      <c r="BL44" s="746"/>
      <c r="BM44" s="746"/>
      <c r="BN44" s="746"/>
      <c r="BO44" s="746"/>
      <c r="BP44" s="746"/>
      <c r="BQ44" s="746"/>
      <c r="BR44" s="746"/>
      <c r="BS44" s="746"/>
      <c r="BT44" s="746"/>
      <c r="BU44" s="746"/>
      <c r="BV44" s="746"/>
      <c r="BW44" s="746"/>
      <c r="BX44" s="746"/>
      <c r="BY44" s="746"/>
      <c r="BZ44" s="746"/>
      <c r="CA44" s="746"/>
      <c r="CB44" s="746"/>
      <c r="CC44" s="747"/>
      <c r="CD44" s="696" t="s">
        <v>308</v>
      </c>
      <c r="CE44" s="697"/>
      <c r="CF44" s="657" t="s">
        <v>361</v>
      </c>
      <c r="CG44" s="658"/>
      <c r="CH44" s="658"/>
      <c r="CI44" s="658"/>
      <c r="CJ44" s="658"/>
      <c r="CK44" s="658"/>
      <c r="CL44" s="658"/>
      <c r="CM44" s="658"/>
      <c r="CN44" s="658"/>
      <c r="CO44" s="658"/>
      <c r="CP44" s="658"/>
      <c r="CQ44" s="659"/>
      <c r="CR44" s="660">
        <v>4531560</v>
      </c>
      <c r="CS44" s="661"/>
      <c r="CT44" s="661"/>
      <c r="CU44" s="661"/>
      <c r="CV44" s="661"/>
      <c r="CW44" s="661"/>
      <c r="CX44" s="661"/>
      <c r="CY44" s="662"/>
      <c r="CZ44" s="665">
        <v>10.199999999999999</v>
      </c>
      <c r="DA44" s="666"/>
      <c r="DB44" s="666"/>
      <c r="DC44" s="672"/>
      <c r="DD44" s="669">
        <v>725821</v>
      </c>
      <c r="DE44" s="661"/>
      <c r="DF44" s="661"/>
      <c r="DG44" s="661"/>
      <c r="DH44" s="661"/>
      <c r="DI44" s="661"/>
      <c r="DJ44" s="661"/>
      <c r="DK44" s="662"/>
      <c r="DL44" s="743"/>
      <c r="DM44" s="744"/>
      <c r="DN44" s="744"/>
      <c r="DO44" s="744"/>
      <c r="DP44" s="744"/>
      <c r="DQ44" s="744"/>
      <c r="DR44" s="744"/>
      <c r="DS44" s="744"/>
      <c r="DT44" s="744"/>
      <c r="DU44" s="744"/>
      <c r="DV44" s="745"/>
      <c r="DW44" s="734"/>
      <c r="DX44" s="735"/>
      <c r="DY44" s="735"/>
      <c r="DZ44" s="735"/>
      <c r="EA44" s="735"/>
      <c r="EB44" s="735"/>
      <c r="EC44" s="736"/>
    </row>
    <row r="45" spans="2:133" ht="11.25" customHeight="1" x14ac:dyDescent="0.2">
      <c r="B45" s="746" t="s">
        <v>362</v>
      </c>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746"/>
      <c r="AR45" s="746"/>
      <c r="AS45" s="746"/>
      <c r="AT45" s="746"/>
      <c r="AU45" s="746"/>
      <c r="AV45" s="746"/>
      <c r="AW45" s="746"/>
      <c r="AX45" s="746"/>
      <c r="AY45" s="746"/>
      <c r="AZ45" s="746"/>
      <c r="BA45" s="746"/>
      <c r="BB45" s="746"/>
      <c r="BC45" s="746"/>
      <c r="BD45" s="746"/>
      <c r="BE45" s="746"/>
      <c r="BF45" s="746"/>
      <c r="BG45" s="746"/>
      <c r="BH45" s="746"/>
      <c r="BI45" s="746"/>
      <c r="BJ45" s="746"/>
      <c r="BK45" s="746"/>
      <c r="BL45" s="746"/>
      <c r="BM45" s="746"/>
      <c r="BN45" s="746"/>
      <c r="BO45" s="746"/>
      <c r="BP45" s="746"/>
      <c r="BQ45" s="746"/>
      <c r="BR45" s="746"/>
      <c r="BS45" s="746"/>
      <c r="BT45" s="746"/>
      <c r="BU45" s="746"/>
      <c r="BV45" s="746"/>
      <c r="BW45" s="746"/>
      <c r="BX45" s="746"/>
      <c r="BY45" s="746"/>
      <c r="BZ45" s="746"/>
      <c r="CA45" s="746"/>
      <c r="CB45" s="746"/>
      <c r="CC45" s="747"/>
      <c r="CD45" s="698"/>
      <c r="CE45" s="699"/>
      <c r="CF45" s="657" t="s">
        <v>363</v>
      </c>
      <c r="CG45" s="658"/>
      <c r="CH45" s="658"/>
      <c r="CI45" s="658"/>
      <c r="CJ45" s="658"/>
      <c r="CK45" s="658"/>
      <c r="CL45" s="658"/>
      <c r="CM45" s="658"/>
      <c r="CN45" s="658"/>
      <c r="CO45" s="658"/>
      <c r="CP45" s="658"/>
      <c r="CQ45" s="659"/>
      <c r="CR45" s="660">
        <v>2589104</v>
      </c>
      <c r="CS45" s="692"/>
      <c r="CT45" s="692"/>
      <c r="CU45" s="692"/>
      <c r="CV45" s="692"/>
      <c r="CW45" s="692"/>
      <c r="CX45" s="692"/>
      <c r="CY45" s="693"/>
      <c r="CZ45" s="665">
        <v>5.8</v>
      </c>
      <c r="DA45" s="690"/>
      <c r="DB45" s="690"/>
      <c r="DC45" s="694"/>
      <c r="DD45" s="669">
        <v>164243</v>
      </c>
      <c r="DE45" s="692"/>
      <c r="DF45" s="692"/>
      <c r="DG45" s="692"/>
      <c r="DH45" s="692"/>
      <c r="DI45" s="692"/>
      <c r="DJ45" s="692"/>
      <c r="DK45" s="693"/>
      <c r="DL45" s="743"/>
      <c r="DM45" s="744"/>
      <c r="DN45" s="744"/>
      <c r="DO45" s="744"/>
      <c r="DP45" s="744"/>
      <c r="DQ45" s="744"/>
      <c r="DR45" s="744"/>
      <c r="DS45" s="744"/>
      <c r="DT45" s="744"/>
      <c r="DU45" s="744"/>
      <c r="DV45" s="745"/>
      <c r="DW45" s="734"/>
      <c r="DX45" s="735"/>
      <c r="DY45" s="735"/>
      <c r="DZ45" s="735"/>
      <c r="EA45" s="735"/>
      <c r="EB45" s="735"/>
      <c r="EC45" s="736"/>
    </row>
    <row r="46" spans="2:133" ht="11.25" customHeight="1" x14ac:dyDescent="0.2">
      <c r="B46" s="224"/>
      <c r="CD46" s="698"/>
      <c r="CE46" s="699"/>
      <c r="CF46" s="657" t="s">
        <v>364</v>
      </c>
      <c r="CG46" s="658"/>
      <c r="CH46" s="658"/>
      <c r="CI46" s="658"/>
      <c r="CJ46" s="658"/>
      <c r="CK46" s="658"/>
      <c r="CL46" s="658"/>
      <c r="CM46" s="658"/>
      <c r="CN46" s="658"/>
      <c r="CO46" s="658"/>
      <c r="CP46" s="658"/>
      <c r="CQ46" s="659"/>
      <c r="CR46" s="660">
        <v>1865056</v>
      </c>
      <c r="CS46" s="661"/>
      <c r="CT46" s="661"/>
      <c r="CU46" s="661"/>
      <c r="CV46" s="661"/>
      <c r="CW46" s="661"/>
      <c r="CX46" s="661"/>
      <c r="CY46" s="662"/>
      <c r="CZ46" s="665">
        <v>4.2</v>
      </c>
      <c r="DA46" s="666"/>
      <c r="DB46" s="666"/>
      <c r="DC46" s="672"/>
      <c r="DD46" s="669">
        <v>554128</v>
      </c>
      <c r="DE46" s="661"/>
      <c r="DF46" s="661"/>
      <c r="DG46" s="661"/>
      <c r="DH46" s="661"/>
      <c r="DI46" s="661"/>
      <c r="DJ46" s="661"/>
      <c r="DK46" s="662"/>
      <c r="DL46" s="743"/>
      <c r="DM46" s="744"/>
      <c r="DN46" s="744"/>
      <c r="DO46" s="744"/>
      <c r="DP46" s="744"/>
      <c r="DQ46" s="744"/>
      <c r="DR46" s="744"/>
      <c r="DS46" s="744"/>
      <c r="DT46" s="744"/>
      <c r="DU46" s="744"/>
      <c r="DV46" s="745"/>
      <c r="DW46" s="734"/>
      <c r="DX46" s="735"/>
      <c r="DY46" s="735"/>
      <c r="DZ46" s="735"/>
      <c r="EA46" s="735"/>
      <c r="EB46" s="735"/>
      <c r="EC46" s="736"/>
    </row>
    <row r="47" spans="2:133" ht="11.25" customHeight="1" x14ac:dyDescent="0.2">
      <c r="B47" s="224"/>
      <c r="CD47" s="698"/>
      <c r="CE47" s="699"/>
      <c r="CF47" s="657" t="s">
        <v>365</v>
      </c>
      <c r="CG47" s="658"/>
      <c r="CH47" s="658"/>
      <c r="CI47" s="658"/>
      <c r="CJ47" s="658"/>
      <c r="CK47" s="658"/>
      <c r="CL47" s="658"/>
      <c r="CM47" s="658"/>
      <c r="CN47" s="658"/>
      <c r="CO47" s="658"/>
      <c r="CP47" s="658"/>
      <c r="CQ47" s="659"/>
      <c r="CR47" s="660">
        <v>23221</v>
      </c>
      <c r="CS47" s="692"/>
      <c r="CT47" s="692"/>
      <c r="CU47" s="692"/>
      <c r="CV47" s="692"/>
      <c r="CW47" s="692"/>
      <c r="CX47" s="692"/>
      <c r="CY47" s="693"/>
      <c r="CZ47" s="665">
        <v>0.1</v>
      </c>
      <c r="DA47" s="690"/>
      <c r="DB47" s="690"/>
      <c r="DC47" s="694"/>
      <c r="DD47" s="669">
        <v>86</v>
      </c>
      <c r="DE47" s="692"/>
      <c r="DF47" s="692"/>
      <c r="DG47" s="692"/>
      <c r="DH47" s="692"/>
      <c r="DI47" s="692"/>
      <c r="DJ47" s="692"/>
      <c r="DK47" s="693"/>
      <c r="DL47" s="743"/>
      <c r="DM47" s="744"/>
      <c r="DN47" s="744"/>
      <c r="DO47" s="744"/>
      <c r="DP47" s="744"/>
      <c r="DQ47" s="744"/>
      <c r="DR47" s="744"/>
      <c r="DS47" s="744"/>
      <c r="DT47" s="744"/>
      <c r="DU47" s="744"/>
      <c r="DV47" s="745"/>
      <c r="DW47" s="734"/>
      <c r="DX47" s="735"/>
      <c r="DY47" s="735"/>
      <c r="DZ47" s="735"/>
      <c r="EA47" s="735"/>
      <c r="EB47" s="735"/>
      <c r="EC47" s="736"/>
    </row>
    <row r="48" spans="2:133" ht="11" x14ac:dyDescent="0.2">
      <c r="B48" s="224"/>
      <c r="CD48" s="700"/>
      <c r="CE48" s="701"/>
      <c r="CF48" s="657" t="s">
        <v>366</v>
      </c>
      <c r="CG48" s="658"/>
      <c r="CH48" s="658"/>
      <c r="CI48" s="658"/>
      <c r="CJ48" s="658"/>
      <c r="CK48" s="658"/>
      <c r="CL48" s="658"/>
      <c r="CM48" s="658"/>
      <c r="CN48" s="658"/>
      <c r="CO48" s="658"/>
      <c r="CP48" s="658"/>
      <c r="CQ48" s="659"/>
      <c r="CR48" s="660" t="s">
        <v>257</v>
      </c>
      <c r="CS48" s="661"/>
      <c r="CT48" s="661"/>
      <c r="CU48" s="661"/>
      <c r="CV48" s="661"/>
      <c r="CW48" s="661"/>
      <c r="CX48" s="661"/>
      <c r="CY48" s="662"/>
      <c r="CZ48" s="665" t="s">
        <v>130</v>
      </c>
      <c r="DA48" s="666"/>
      <c r="DB48" s="666"/>
      <c r="DC48" s="672"/>
      <c r="DD48" s="669" t="s">
        <v>257</v>
      </c>
      <c r="DE48" s="661"/>
      <c r="DF48" s="661"/>
      <c r="DG48" s="661"/>
      <c r="DH48" s="661"/>
      <c r="DI48" s="661"/>
      <c r="DJ48" s="661"/>
      <c r="DK48" s="662"/>
      <c r="DL48" s="743"/>
      <c r="DM48" s="744"/>
      <c r="DN48" s="744"/>
      <c r="DO48" s="744"/>
      <c r="DP48" s="744"/>
      <c r="DQ48" s="744"/>
      <c r="DR48" s="744"/>
      <c r="DS48" s="744"/>
      <c r="DT48" s="744"/>
      <c r="DU48" s="744"/>
      <c r="DV48" s="745"/>
      <c r="DW48" s="734"/>
      <c r="DX48" s="735"/>
      <c r="DY48" s="735"/>
      <c r="DZ48" s="735"/>
      <c r="EA48" s="735"/>
      <c r="EB48" s="735"/>
      <c r="EC48" s="736"/>
    </row>
    <row r="49" spans="2:133" ht="11.25" customHeight="1" x14ac:dyDescent="0.2">
      <c r="B49" s="224"/>
      <c r="CD49" s="681" t="s">
        <v>367</v>
      </c>
      <c r="CE49" s="682"/>
      <c r="CF49" s="682"/>
      <c r="CG49" s="682"/>
      <c r="CH49" s="682"/>
      <c r="CI49" s="682"/>
      <c r="CJ49" s="682"/>
      <c r="CK49" s="682"/>
      <c r="CL49" s="682"/>
      <c r="CM49" s="682"/>
      <c r="CN49" s="682"/>
      <c r="CO49" s="682"/>
      <c r="CP49" s="682"/>
      <c r="CQ49" s="683"/>
      <c r="CR49" s="732">
        <v>44320264</v>
      </c>
      <c r="CS49" s="719"/>
      <c r="CT49" s="719"/>
      <c r="CU49" s="719"/>
      <c r="CV49" s="719"/>
      <c r="CW49" s="719"/>
      <c r="CX49" s="719"/>
      <c r="CY49" s="748"/>
      <c r="CZ49" s="740">
        <v>100</v>
      </c>
      <c r="DA49" s="749"/>
      <c r="DB49" s="749"/>
      <c r="DC49" s="750"/>
      <c r="DD49" s="751">
        <v>23410972</v>
      </c>
      <c r="DE49" s="719"/>
      <c r="DF49" s="719"/>
      <c r="DG49" s="719"/>
      <c r="DH49" s="719"/>
      <c r="DI49" s="719"/>
      <c r="DJ49" s="719"/>
      <c r="DK49" s="748"/>
      <c r="DL49" s="752"/>
      <c r="DM49" s="753"/>
      <c r="DN49" s="753"/>
      <c r="DO49" s="753"/>
      <c r="DP49" s="753"/>
      <c r="DQ49" s="753"/>
      <c r="DR49" s="753"/>
      <c r="DS49" s="753"/>
      <c r="DT49" s="753"/>
      <c r="DU49" s="753"/>
      <c r="DV49" s="754"/>
      <c r="DW49" s="755"/>
      <c r="DX49" s="756"/>
      <c r="DY49" s="756"/>
      <c r="DZ49" s="756"/>
      <c r="EA49" s="756"/>
      <c r="EB49" s="756"/>
      <c r="EC49" s="757"/>
    </row>
  </sheetData>
  <sheetProtection algorithmName="SHA-512" hashValue="4sQ34ZDI3W3mMm5EmCbBe8WWg9+KRfIIWGv7thkmHCOUQFyUEz/7uO4nxWSV+KsCom/OvVfoYTIaGWuPKwEqwA==" saltValue="xHV5EWLMSOd/Gz7wvAQ4r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758" t="s">
        <v>368</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59" t="s">
        <v>369</v>
      </c>
      <c r="DK2" s="760"/>
      <c r="DL2" s="760"/>
      <c r="DM2" s="760"/>
      <c r="DN2" s="760"/>
      <c r="DO2" s="761"/>
      <c r="DP2" s="227"/>
      <c r="DQ2" s="759" t="s">
        <v>370</v>
      </c>
      <c r="DR2" s="760"/>
      <c r="DS2" s="760"/>
      <c r="DT2" s="760"/>
      <c r="DU2" s="760"/>
      <c r="DV2" s="760"/>
      <c r="DW2" s="760"/>
      <c r="DX2" s="760"/>
      <c r="DY2" s="760"/>
      <c r="DZ2" s="761"/>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762" t="s">
        <v>371</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31"/>
      <c r="BA4" s="231"/>
      <c r="BB4" s="231"/>
      <c r="BC4" s="231"/>
      <c r="BD4" s="231"/>
      <c r="BE4" s="232"/>
      <c r="BF4" s="232"/>
      <c r="BG4" s="232"/>
      <c r="BH4" s="232"/>
      <c r="BI4" s="232"/>
      <c r="BJ4" s="232"/>
      <c r="BK4" s="232"/>
      <c r="BL4" s="232"/>
      <c r="BM4" s="232"/>
      <c r="BN4" s="232"/>
      <c r="BO4" s="232"/>
      <c r="BP4" s="232"/>
      <c r="BQ4" s="763" t="s">
        <v>372</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33"/>
    </row>
    <row r="5" spans="1:131" s="234" customFormat="1" ht="26.25" customHeight="1" x14ac:dyDescent="0.2">
      <c r="A5" s="764" t="s">
        <v>373</v>
      </c>
      <c r="B5" s="765"/>
      <c r="C5" s="765"/>
      <c r="D5" s="765"/>
      <c r="E5" s="765"/>
      <c r="F5" s="765"/>
      <c r="G5" s="765"/>
      <c r="H5" s="765"/>
      <c r="I5" s="765"/>
      <c r="J5" s="765"/>
      <c r="K5" s="765"/>
      <c r="L5" s="765"/>
      <c r="M5" s="765"/>
      <c r="N5" s="765"/>
      <c r="O5" s="765"/>
      <c r="P5" s="766"/>
      <c r="Q5" s="770" t="s">
        <v>374</v>
      </c>
      <c r="R5" s="771"/>
      <c r="S5" s="771"/>
      <c r="T5" s="771"/>
      <c r="U5" s="772"/>
      <c r="V5" s="770" t="s">
        <v>375</v>
      </c>
      <c r="W5" s="771"/>
      <c r="X5" s="771"/>
      <c r="Y5" s="771"/>
      <c r="Z5" s="772"/>
      <c r="AA5" s="770" t="s">
        <v>376</v>
      </c>
      <c r="AB5" s="771"/>
      <c r="AC5" s="771"/>
      <c r="AD5" s="771"/>
      <c r="AE5" s="771"/>
      <c r="AF5" s="776" t="s">
        <v>377</v>
      </c>
      <c r="AG5" s="771"/>
      <c r="AH5" s="771"/>
      <c r="AI5" s="771"/>
      <c r="AJ5" s="777"/>
      <c r="AK5" s="771" t="s">
        <v>378</v>
      </c>
      <c r="AL5" s="771"/>
      <c r="AM5" s="771"/>
      <c r="AN5" s="771"/>
      <c r="AO5" s="772"/>
      <c r="AP5" s="770" t="s">
        <v>379</v>
      </c>
      <c r="AQ5" s="771"/>
      <c r="AR5" s="771"/>
      <c r="AS5" s="771"/>
      <c r="AT5" s="772"/>
      <c r="AU5" s="770" t="s">
        <v>380</v>
      </c>
      <c r="AV5" s="771"/>
      <c r="AW5" s="771"/>
      <c r="AX5" s="771"/>
      <c r="AY5" s="777"/>
      <c r="AZ5" s="231"/>
      <c r="BA5" s="231"/>
      <c r="BB5" s="231"/>
      <c r="BC5" s="231"/>
      <c r="BD5" s="231"/>
      <c r="BE5" s="232"/>
      <c r="BF5" s="232"/>
      <c r="BG5" s="232"/>
      <c r="BH5" s="232"/>
      <c r="BI5" s="232"/>
      <c r="BJ5" s="232"/>
      <c r="BK5" s="232"/>
      <c r="BL5" s="232"/>
      <c r="BM5" s="232"/>
      <c r="BN5" s="232"/>
      <c r="BO5" s="232"/>
      <c r="BP5" s="232"/>
      <c r="BQ5" s="764" t="s">
        <v>381</v>
      </c>
      <c r="BR5" s="765"/>
      <c r="BS5" s="765"/>
      <c r="BT5" s="765"/>
      <c r="BU5" s="765"/>
      <c r="BV5" s="765"/>
      <c r="BW5" s="765"/>
      <c r="BX5" s="765"/>
      <c r="BY5" s="765"/>
      <c r="BZ5" s="765"/>
      <c r="CA5" s="765"/>
      <c r="CB5" s="765"/>
      <c r="CC5" s="765"/>
      <c r="CD5" s="765"/>
      <c r="CE5" s="765"/>
      <c r="CF5" s="765"/>
      <c r="CG5" s="766"/>
      <c r="CH5" s="770" t="s">
        <v>382</v>
      </c>
      <c r="CI5" s="771"/>
      <c r="CJ5" s="771"/>
      <c r="CK5" s="771"/>
      <c r="CL5" s="772"/>
      <c r="CM5" s="770" t="s">
        <v>383</v>
      </c>
      <c r="CN5" s="771"/>
      <c r="CO5" s="771"/>
      <c r="CP5" s="771"/>
      <c r="CQ5" s="772"/>
      <c r="CR5" s="770" t="s">
        <v>384</v>
      </c>
      <c r="CS5" s="771"/>
      <c r="CT5" s="771"/>
      <c r="CU5" s="771"/>
      <c r="CV5" s="772"/>
      <c r="CW5" s="770" t="s">
        <v>385</v>
      </c>
      <c r="CX5" s="771"/>
      <c r="CY5" s="771"/>
      <c r="CZ5" s="771"/>
      <c r="DA5" s="772"/>
      <c r="DB5" s="770" t="s">
        <v>386</v>
      </c>
      <c r="DC5" s="771"/>
      <c r="DD5" s="771"/>
      <c r="DE5" s="771"/>
      <c r="DF5" s="772"/>
      <c r="DG5" s="805" t="s">
        <v>387</v>
      </c>
      <c r="DH5" s="806"/>
      <c r="DI5" s="806"/>
      <c r="DJ5" s="806"/>
      <c r="DK5" s="807"/>
      <c r="DL5" s="805" t="s">
        <v>388</v>
      </c>
      <c r="DM5" s="806"/>
      <c r="DN5" s="806"/>
      <c r="DO5" s="806"/>
      <c r="DP5" s="807"/>
      <c r="DQ5" s="770" t="s">
        <v>389</v>
      </c>
      <c r="DR5" s="771"/>
      <c r="DS5" s="771"/>
      <c r="DT5" s="771"/>
      <c r="DU5" s="772"/>
      <c r="DV5" s="770" t="s">
        <v>380</v>
      </c>
      <c r="DW5" s="771"/>
      <c r="DX5" s="771"/>
      <c r="DY5" s="771"/>
      <c r="DZ5" s="777"/>
      <c r="EA5" s="233"/>
    </row>
    <row r="6" spans="1:131" s="234" customFormat="1" ht="26.25" customHeight="1" thickBot="1" x14ac:dyDescent="0.25">
      <c r="A6" s="767"/>
      <c r="B6" s="768"/>
      <c r="C6" s="768"/>
      <c r="D6" s="768"/>
      <c r="E6" s="768"/>
      <c r="F6" s="768"/>
      <c r="G6" s="768"/>
      <c r="H6" s="768"/>
      <c r="I6" s="768"/>
      <c r="J6" s="768"/>
      <c r="K6" s="768"/>
      <c r="L6" s="768"/>
      <c r="M6" s="768"/>
      <c r="N6" s="768"/>
      <c r="O6" s="768"/>
      <c r="P6" s="769"/>
      <c r="Q6" s="773"/>
      <c r="R6" s="774"/>
      <c r="S6" s="774"/>
      <c r="T6" s="774"/>
      <c r="U6" s="775"/>
      <c r="V6" s="773"/>
      <c r="W6" s="774"/>
      <c r="X6" s="774"/>
      <c r="Y6" s="774"/>
      <c r="Z6" s="775"/>
      <c r="AA6" s="773"/>
      <c r="AB6" s="774"/>
      <c r="AC6" s="774"/>
      <c r="AD6" s="774"/>
      <c r="AE6" s="774"/>
      <c r="AF6" s="778"/>
      <c r="AG6" s="774"/>
      <c r="AH6" s="774"/>
      <c r="AI6" s="774"/>
      <c r="AJ6" s="779"/>
      <c r="AK6" s="774"/>
      <c r="AL6" s="774"/>
      <c r="AM6" s="774"/>
      <c r="AN6" s="774"/>
      <c r="AO6" s="775"/>
      <c r="AP6" s="773"/>
      <c r="AQ6" s="774"/>
      <c r="AR6" s="774"/>
      <c r="AS6" s="774"/>
      <c r="AT6" s="775"/>
      <c r="AU6" s="773"/>
      <c r="AV6" s="774"/>
      <c r="AW6" s="774"/>
      <c r="AX6" s="774"/>
      <c r="AY6" s="779"/>
      <c r="AZ6" s="231"/>
      <c r="BA6" s="231"/>
      <c r="BB6" s="231"/>
      <c r="BC6" s="231"/>
      <c r="BD6" s="231"/>
      <c r="BE6" s="232"/>
      <c r="BF6" s="232"/>
      <c r="BG6" s="232"/>
      <c r="BH6" s="232"/>
      <c r="BI6" s="232"/>
      <c r="BJ6" s="232"/>
      <c r="BK6" s="232"/>
      <c r="BL6" s="232"/>
      <c r="BM6" s="232"/>
      <c r="BN6" s="232"/>
      <c r="BO6" s="232"/>
      <c r="BP6" s="232"/>
      <c r="BQ6" s="767"/>
      <c r="BR6" s="768"/>
      <c r="BS6" s="768"/>
      <c r="BT6" s="768"/>
      <c r="BU6" s="768"/>
      <c r="BV6" s="768"/>
      <c r="BW6" s="768"/>
      <c r="BX6" s="768"/>
      <c r="BY6" s="768"/>
      <c r="BZ6" s="768"/>
      <c r="CA6" s="768"/>
      <c r="CB6" s="768"/>
      <c r="CC6" s="768"/>
      <c r="CD6" s="768"/>
      <c r="CE6" s="768"/>
      <c r="CF6" s="768"/>
      <c r="CG6" s="769"/>
      <c r="CH6" s="773"/>
      <c r="CI6" s="774"/>
      <c r="CJ6" s="774"/>
      <c r="CK6" s="774"/>
      <c r="CL6" s="775"/>
      <c r="CM6" s="773"/>
      <c r="CN6" s="774"/>
      <c r="CO6" s="774"/>
      <c r="CP6" s="774"/>
      <c r="CQ6" s="775"/>
      <c r="CR6" s="773"/>
      <c r="CS6" s="774"/>
      <c r="CT6" s="774"/>
      <c r="CU6" s="774"/>
      <c r="CV6" s="775"/>
      <c r="CW6" s="773"/>
      <c r="CX6" s="774"/>
      <c r="CY6" s="774"/>
      <c r="CZ6" s="774"/>
      <c r="DA6" s="775"/>
      <c r="DB6" s="773"/>
      <c r="DC6" s="774"/>
      <c r="DD6" s="774"/>
      <c r="DE6" s="774"/>
      <c r="DF6" s="775"/>
      <c r="DG6" s="808"/>
      <c r="DH6" s="809"/>
      <c r="DI6" s="809"/>
      <c r="DJ6" s="809"/>
      <c r="DK6" s="810"/>
      <c r="DL6" s="808"/>
      <c r="DM6" s="809"/>
      <c r="DN6" s="809"/>
      <c r="DO6" s="809"/>
      <c r="DP6" s="810"/>
      <c r="DQ6" s="773"/>
      <c r="DR6" s="774"/>
      <c r="DS6" s="774"/>
      <c r="DT6" s="774"/>
      <c r="DU6" s="775"/>
      <c r="DV6" s="773"/>
      <c r="DW6" s="774"/>
      <c r="DX6" s="774"/>
      <c r="DY6" s="774"/>
      <c r="DZ6" s="779"/>
      <c r="EA6" s="233"/>
    </row>
    <row r="7" spans="1:131" s="234" customFormat="1" ht="26.25" customHeight="1" thickTop="1" x14ac:dyDescent="0.2">
      <c r="A7" s="235">
        <v>1</v>
      </c>
      <c r="B7" s="789" t="s">
        <v>390</v>
      </c>
      <c r="C7" s="790"/>
      <c r="D7" s="790"/>
      <c r="E7" s="790"/>
      <c r="F7" s="790"/>
      <c r="G7" s="790"/>
      <c r="H7" s="790"/>
      <c r="I7" s="790"/>
      <c r="J7" s="790"/>
      <c r="K7" s="790"/>
      <c r="L7" s="790"/>
      <c r="M7" s="790"/>
      <c r="N7" s="790"/>
      <c r="O7" s="790"/>
      <c r="P7" s="791"/>
      <c r="Q7" s="792">
        <v>45719</v>
      </c>
      <c r="R7" s="793"/>
      <c r="S7" s="793"/>
      <c r="T7" s="793"/>
      <c r="U7" s="793"/>
      <c r="V7" s="793">
        <v>44326</v>
      </c>
      <c r="W7" s="793"/>
      <c r="X7" s="793"/>
      <c r="Y7" s="793"/>
      <c r="Z7" s="793"/>
      <c r="AA7" s="793">
        <v>1392</v>
      </c>
      <c r="AB7" s="793"/>
      <c r="AC7" s="793"/>
      <c r="AD7" s="793"/>
      <c r="AE7" s="794"/>
      <c r="AF7" s="795">
        <v>1248</v>
      </c>
      <c r="AG7" s="796"/>
      <c r="AH7" s="796"/>
      <c r="AI7" s="796"/>
      <c r="AJ7" s="797"/>
      <c r="AK7" s="798">
        <v>3540</v>
      </c>
      <c r="AL7" s="799"/>
      <c r="AM7" s="799"/>
      <c r="AN7" s="799"/>
      <c r="AO7" s="799"/>
      <c r="AP7" s="799">
        <v>39058</v>
      </c>
      <c r="AQ7" s="799"/>
      <c r="AR7" s="799"/>
      <c r="AS7" s="799"/>
      <c r="AT7" s="799"/>
      <c r="AU7" s="800"/>
      <c r="AV7" s="800"/>
      <c r="AW7" s="800"/>
      <c r="AX7" s="800"/>
      <c r="AY7" s="801"/>
      <c r="AZ7" s="231"/>
      <c r="BA7" s="231"/>
      <c r="BB7" s="231"/>
      <c r="BC7" s="231"/>
      <c r="BD7" s="231"/>
      <c r="BE7" s="232"/>
      <c r="BF7" s="232"/>
      <c r="BG7" s="232"/>
      <c r="BH7" s="232"/>
      <c r="BI7" s="232"/>
      <c r="BJ7" s="232"/>
      <c r="BK7" s="232"/>
      <c r="BL7" s="232"/>
      <c r="BM7" s="232"/>
      <c r="BN7" s="232"/>
      <c r="BO7" s="232"/>
      <c r="BP7" s="232"/>
      <c r="BQ7" s="235">
        <v>1</v>
      </c>
      <c r="BR7" s="236"/>
      <c r="BS7" s="802" t="s">
        <v>577</v>
      </c>
      <c r="BT7" s="803"/>
      <c r="BU7" s="803"/>
      <c r="BV7" s="803"/>
      <c r="BW7" s="803"/>
      <c r="BX7" s="803"/>
      <c r="BY7" s="803"/>
      <c r="BZ7" s="803"/>
      <c r="CA7" s="803"/>
      <c r="CB7" s="803"/>
      <c r="CC7" s="803"/>
      <c r="CD7" s="803"/>
      <c r="CE7" s="803"/>
      <c r="CF7" s="803"/>
      <c r="CG7" s="804"/>
      <c r="CH7" s="786">
        <v>0</v>
      </c>
      <c r="CI7" s="787"/>
      <c r="CJ7" s="787"/>
      <c r="CK7" s="787"/>
      <c r="CL7" s="788"/>
      <c r="CM7" s="786">
        <v>190</v>
      </c>
      <c r="CN7" s="787"/>
      <c r="CO7" s="787"/>
      <c r="CP7" s="787"/>
      <c r="CQ7" s="788"/>
      <c r="CR7" s="786">
        <v>5</v>
      </c>
      <c r="CS7" s="787"/>
      <c r="CT7" s="787"/>
      <c r="CU7" s="787"/>
      <c r="CV7" s="788"/>
      <c r="CW7" s="786" t="s">
        <v>594</v>
      </c>
      <c r="CX7" s="787"/>
      <c r="CY7" s="787"/>
      <c r="CZ7" s="787"/>
      <c r="DA7" s="788"/>
      <c r="DB7" s="786">
        <v>856</v>
      </c>
      <c r="DC7" s="787"/>
      <c r="DD7" s="787"/>
      <c r="DE7" s="787"/>
      <c r="DF7" s="788"/>
      <c r="DG7" s="780" t="s">
        <v>576</v>
      </c>
      <c r="DH7" s="781"/>
      <c r="DI7" s="781"/>
      <c r="DJ7" s="781"/>
      <c r="DK7" s="782"/>
      <c r="DL7" s="780" t="s">
        <v>576</v>
      </c>
      <c r="DM7" s="781"/>
      <c r="DN7" s="781"/>
      <c r="DO7" s="781"/>
      <c r="DP7" s="782"/>
      <c r="DQ7" s="780" t="s">
        <v>576</v>
      </c>
      <c r="DR7" s="781"/>
      <c r="DS7" s="781"/>
      <c r="DT7" s="781"/>
      <c r="DU7" s="782"/>
      <c r="DV7" s="783"/>
      <c r="DW7" s="784"/>
      <c r="DX7" s="784"/>
      <c r="DY7" s="784"/>
      <c r="DZ7" s="785"/>
      <c r="EA7" s="233"/>
    </row>
    <row r="8" spans="1:131" s="234" customFormat="1" ht="26.25" customHeight="1" x14ac:dyDescent="0.2">
      <c r="A8" s="237">
        <v>2</v>
      </c>
      <c r="B8" s="821" t="s">
        <v>391</v>
      </c>
      <c r="C8" s="822"/>
      <c r="D8" s="822"/>
      <c r="E8" s="822"/>
      <c r="F8" s="822"/>
      <c r="G8" s="822"/>
      <c r="H8" s="822"/>
      <c r="I8" s="822"/>
      <c r="J8" s="822"/>
      <c r="K8" s="822"/>
      <c r="L8" s="822"/>
      <c r="M8" s="822"/>
      <c r="N8" s="822"/>
      <c r="O8" s="822"/>
      <c r="P8" s="823"/>
      <c r="Q8" s="824">
        <v>24</v>
      </c>
      <c r="R8" s="825"/>
      <c r="S8" s="825"/>
      <c r="T8" s="825"/>
      <c r="U8" s="825"/>
      <c r="V8" s="825">
        <v>17</v>
      </c>
      <c r="W8" s="825"/>
      <c r="X8" s="825"/>
      <c r="Y8" s="825"/>
      <c r="Z8" s="825"/>
      <c r="AA8" s="825">
        <v>7</v>
      </c>
      <c r="AB8" s="825"/>
      <c r="AC8" s="825"/>
      <c r="AD8" s="825"/>
      <c r="AE8" s="826"/>
      <c r="AF8" s="827">
        <v>7</v>
      </c>
      <c r="AG8" s="828"/>
      <c r="AH8" s="828"/>
      <c r="AI8" s="828"/>
      <c r="AJ8" s="829"/>
      <c r="AK8" s="811">
        <v>5</v>
      </c>
      <c r="AL8" s="812"/>
      <c r="AM8" s="812"/>
      <c r="AN8" s="812"/>
      <c r="AO8" s="812"/>
      <c r="AP8" s="812" t="s">
        <v>576</v>
      </c>
      <c r="AQ8" s="812"/>
      <c r="AR8" s="812"/>
      <c r="AS8" s="812"/>
      <c r="AT8" s="812"/>
      <c r="AU8" s="813"/>
      <c r="AV8" s="813"/>
      <c r="AW8" s="813"/>
      <c r="AX8" s="813"/>
      <c r="AY8" s="814"/>
      <c r="AZ8" s="231"/>
      <c r="BA8" s="231"/>
      <c r="BB8" s="231"/>
      <c r="BC8" s="231"/>
      <c r="BD8" s="231"/>
      <c r="BE8" s="232"/>
      <c r="BF8" s="232"/>
      <c r="BG8" s="232"/>
      <c r="BH8" s="232"/>
      <c r="BI8" s="232"/>
      <c r="BJ8" s="232"/>
      <c r="BK8" s="232"/>
      <c r="BL8" s="232"/>
      <c r="BM8" s="232"/>
      <c r="BN8" s="232"/>
      <c r="BO8" s="232"/>
      <c r="BP8" s="232"/>
      <c r="BQ8" s="237">
        <v>2</v>
      </c>
      <c r="BR8" s="238"/>
      <c r="BS8" s="815" t="s">
        <v>578</v>
      </c>
      <c r="BT8" s="816"/>
      <c r="BU8" s="816"/>
      <c r="BV8" s="816"/>
      <c r="BW8" s="816"/>
      <c r="BX8" s="816"/>
      <c r="BY8" s="816"/>
      <c r="BZ8" s="816"/>
      <c r="CA8" s="816"/>
      <c r="CB8" s="816"/>
      <c r="CC8" s="816"/>
      <c r="CD8" s="816"/>
      <c r="CE8" s="816"/>
      <c r="CF8" s="816"/>
      <c r="CG8" s="817"/>
      <c r="CH8" s="780" t="s">
        <v>594</v>
      </c>
      <c r="CI8" s="781"/>
      <c r="CJ8" s="781"/>
      <c r="CK8" s="781"/>
      <c r="CL8" s="782"/>
      <c r="CM8" s="780">
        <v>3</v>
      </c>
      <c r="CN8" s="781"/>
      <c r="CO8" s="781"/>
      <c r="CP8" s="781"/>
      <c r="CQ8" s="782"/>
      <c r="CR8" s="780">
        <v>3</v>
      </c>
      <c r="CS8" s="781"/>
      <c r="CT8" s="781"/>
      <c r="CU8" s="781"/>
      <c r="CV8" s="782"/>
      <c r="CW8" s="780">
        <v>394</v>
      </c>
      <c r="CX8" s="781"/>
      <c r="CY8" s="781"/>
      <c r="CZ8" s="781"/>
      <c r="DA8" s="782"/>
      <c r="DB8" s="780" t="s">
        <v>594</v>
      </c>
      <c r="DC8" s="781"/>
      <c r="DD8" s="781"/>
      <c r="DE8" s="781"/>
      <c r="DF8" s="782"/>
      <c r="DG8" s="780" t="s">
        <v>576</v>
      </c>
      <c r="DH8" s="781"/>
      <c r="DI8" s="781"/>
      <c r="DJ8" s="781"/>
      <c r="DK8" s="782"/>
      <c r="DL8" s="780" t="s">
        <v>576</v>
      </c>
      <c r="DM8" s="781"/>
      <c r="DN8" s="781"/>
      <c r="DO8" s="781"/>
      <c r="DP8" s="782"/>
      <c r="DQ8" s="780" t="s">
        <v>576</v>
      </c>
      <c r="DR8" s="781"/>
      <c r="DS8" s="781"/>
      <c r="DT8" s="781"/>
      <c r="DU8" s="782"/>
      <c r="DV8" s="818"/>
      <c r="DW8" s="819"/>
      <c r="DX8" s="819"/>
      <c r="DY8" s="819"/>
      <c r="DZ8" s="820"/>
      <c r="EA8" s="233"/>
    </row>
    <row r="9" spans="1:131" s="234" customFormat="1" ht="26.25" customHeight="1" x14ac:dyDescent="0.2">
      <c r="A9" s="237">
        <v>3</v>
      </c>
      <c r="B9" s="821" t="s">
        <v>392</v>
      </c>
      <c r="C9" s="822"/>
      <c r="D9" s="822"/>
      <c r="E9" s="822"/>
      <c r="F9" s="822"/>
      <c r="G9" s="822"/>
      <c r="H9" s="822"/>
      <c r="I9" s="822"/>
      <c r="J9" s="822"/>
      <c r="K9" s="822"/>
      <c r="L9" s="822"/>
      <c r="M9" s="822"/>
      <c r="N9" s="822"/>
      <c r="O9" s="822"/>
      <c r="P9" s="823"/>
      <c r="Q9" s="824">
        <v>1</v>
      </c>
      <c r="R9" s="825"/>
      <c r="S9" s="825"/>
      <c r="T9" s="825"/>
      <c r="U9" s="825"/>
      <c r="V9" s="825">
        <v>1</v>
      </c>
      <c r="W9" s="825"/>
      <c r="X9" s="825"/>
      <c r="Y9" s="825"/>
      <c r="Z9" s="825"/>
      <c r="AA9" s="825" t="s">
        <v>576</v>
      </c>
      <c r="AB9" s="825"/>
      <c r="AC9" s="825"/>
      <c r="AD9" s="825"/>
      <c r="AE9" s="826"/>
      <c r="AF9" s="827" t="s">
        <v>130</v>
      </c>
      <c r="AG9" s="828"/>
      <c r="AH9" s="828"/>
      <c r="AI9" s="828"/>
      <c r="AJ9" s="829"/>
      <c r="AK9" s="811" t="s">
        <v>595</v>
      </c>
      <c r="AL9" s="812"/>
      <c r="AM9" s="812"/>
      <c r="AN9" s="812"/>
      <c r="AO9" s="812"/>
      <c r="AP9" s="812" t="s">
        <v>576</v>
      </c>
      <c r="AQ9" s="812"/>
      <c r="AR9" s="812"/>
      <c r="AS9" s="812"/>
      <c r="AT9" s="812"/>
      <c r="AU9" s="813"/>
      <c r="AV9" s="813"/>
      <c r="AW9" s="813"/>
      <c r="AX9" s="813"/>
      <c r="AY9" s="814"/>
      <c r="AZ9" s="231"/>
      <c r="BA9" s="231"/>
      <c r="BB9" s="231"/>
      <c r="BC9" s="231"/>
      <c r="BD9" s="231"/>
      <c r="BE9" s="232"/>
      <c r="BF9" s="232"/>
      <c r="BG9" s="232"/>
      <c r="BH9" s="232"/>
      <c r="BI9" s="232"/>
      <c r="BJ9" s="232"/>
      <c r="BK9" s="232"/>
      <c r="BL9" s="232"/>
      <c r="BM9" s="232"/>
      <c r="BN9" s="232"/>
      <c r="BO9" s="232"/>
      <c r="BP9" s="232"/>
      <c r="BQ9" s="237">
        <v>3</v>
      </c>
      <c r="BR9" s="238"/>
      <c r="BS9" s="815" t="s">
        <v>579</v>
      </c>
      <c r="BT9" s="816"/>
      <c r="BU9" s="816"/>
      <c r="BV9" s="816"/>
      <c r="BW9" s="816"/>
      <c r="BX9" s="816"/>
      <c r="BY9" s="816"/>
      <c r="BZ9" s="816"/>
      <c r="CA9" s="816"/>
      <c r="CB9" s="816"/>
      <c r="CC9" s="816"/>
      <c r="CD9" s="816"/>
      <c r="CE9" s="816"/>
      <c r="CF9" s="816"/>
      <c r="CG9" s="817"/>
      <c r="CH9" s="780">
        <v>-1</v>
      </c>
      <c r="CI9" s="781"/>
      <c r="CJ9" s="781"/>
      <c r="CK9" s="781"/>
      <c r="CL9" s="782"/>
      <c r="CM9" s="780">
        <v>16</v>
      </c>
      <c r="CN9" s="781"/>
      <c r="CO9" s="781"/>
      <c r="CP9" s="781"/>
      <c r="CQ9" s="782"/>
      <c r="CR9" s="780">
        <v>10</v>
      </c>
      <c r="CS9" s="781"/>
      <c r="CT9" s="781"/>
      <c r="CU9" s="781"/>
      <c r="CV9" s="782"/>
      <c r="CW9" s="780">
        <v>19</v>
      </c>
      <c r="CX9" s="781"/>
      <c r="CY9" s="781"/>
      <c r="CZ9" s="781"/>
      <c r="DA9" s="782"/>
      <c r="DB9" s="780" t="s">
        <v>594</v>
      </c>
      <c r="DC9" s="781"/>
      <c r="DD9" s="781"/>
      <c r="DE9" s="781"/>
      <c r="DF9" s="782"/>
      <c r="DG9" s="780" t="s">
        <v>576</v>
      </c>
      <c r="DH9" s="781"/>
      <c r="DI9" s="781"/>
      <c r="DJ9" s="781"/>
      <c r="DK9" s="782"/>
      <c r="DL9" s="780" t="s">
        <v>576</v>
      </c>
      <c r="DM9" s="781"/>
      <c r="DN9" s="781"/>
      <c r="DO9" s="781"/>
      <c r="DP9" s="782"/>
      <c r="DQ9" s="780" t="s">
        <v>576</v>
      </c>
      <c r="DR9" s="781"/>
      <c r="DS9" s="781"/>
      <c r="DT9" s="781"/>
      <c r="DU9" s="782"/>
      <c r="DV9" s="818"/>
      <c r="DW9" s="819"/>
      <c r="DX9" s="819"/>
      <c r="DY9" s="819"/>
      <c r="DZ9" s="820"/>
      <c r="EA9" s="233"/>
    </row>
    <row r="10" spans="1:131" s="234" customFormat="1" ht="26.25" customHeight="1" x14ac:dyDescent="0.2">
      <c r="A10" s="237">
        <v>4</v>
      </c>
      <c r="B10" s="821" t="s">
        <v>393</v>
      </c>
      <c r="C10" s="822"/>
      <c r="D10" s="822"/>
      <c r="E10" s="822"/>
      <c r="F10" s="822"/>
      <c r="G10" s="822"/>
      <c r="H10" s="822"/>
      <c r="I10" s="822"/>
      <c r="J10" s="822"/>
      <c r="K10" s="822"/>
      <c r="L10" s="822"/>
      <c r="M10" s="822"/>
      <c r="N10" s="822"/>
      <c r="O10" s="822"/>
      <c r="P10" s="823"/>
      <c r="Q10" s="824">
        <v>0</v>
      </c>
      <c r="R10" s="825"/>
      <c r="S10" s="825"/>
      <c r="T10" s="825"/>
      <c r="U10" s="825"/>
      <c r="V10" s="825">
        <v>0</v>
      </c>
      <c r="W10" s="825"/>
      <c r="X10" s="825"/>
      <c r="Y10" s="825"/>
      <c r="Z10" s="825"/>
      <c r="AA10" s="825">
        <v>0</v>
      </c>
      <c r="AB10" s="825"/>
      <c r="AC10" s="825"/>
      <c r="AD10" s="825"/>
      <c r="AE10" s="826"/>
      <c r="AF10" s="827">
        <v>0</v>
      </c>
      <c r="AG10" s="828"/>
      <c r="AH10" s="828"/>
      <c r="AI10" s="828"/>
      <c r="AJ10" s="829"/>
      <c r="AK10" s="811" t="s">
        <v>595</v>
      </c>
      <c r="AL10" s="812"/>
      <c r="AM10" s="812"/>
      <c r="AN10" s="812"/>
      <c r="AO10" s="812"/>
      <c r="AP10" s="812" t="s">
        <v>576</v>
      </c>
      <c r="AQ10" s="812"/>
      <c r="AR10" s="812"/>
      <c r="AS10" s="812"/>
      <c r="AT10" s="812"/>
      <c r="AU10" s="813"/>
      <c r="AV10" s="813"/>
      <c r="AW10" s="813"/>
      <c r="AX10" s="813"/>
      <c r="AY10" s="814"/>
      <c r="AZ10" s="231"/>
      <c r="BA10" s="231"/>
      <c r="BB10" s="231"/>
      <c r="BC10" s="231"/>
      <c r="BD10" s="231"/>
      <c r="BE10" s="232"/>
      <c r="BF10" s="232"/>
      <c r="BG10" s="232"/>
      <c r="BH10" s="232"/>
      <c r="BI10" s="232"/>
      <c r="BJ10" s="232"/>
      <c r="BK10" s="232"/>
      <c r="BL10" s="232"/>
      <c r="BM10" s="232"/>
      <c r="BN10" s="232"/>
      <c r="BO10" s="232"/>
      <c r="BP10" s="232"/>
      <c r="BQ10" s="237">
        <v>4</v>
      </c>
      <c r="BR10" s="238"/>
      <c r="BS10" s="815" t="s">
        <v>580</v>
      </c>
      <c r="BT10" s="816"/>
      <c r="BU10" s="816"/>
      <c r="BV10" s="816"/>
      <c r="BW10" s="816"/>
      <c r="BX10" s="816"/>
      <c r="BY10" s="816"/>
      <c r="BZ10" s="816"/>
      <c r="CA10" s="816"/>
      <c r="CB10" s="816"/>
      <c r="CC10" s="816"/>
      <c r="CD10" s="816"/>
      <c r="CE10" s="816"/>
      <c r="CF10" s="816"/>
      <c r="CG10" s="817"/>
      <c r="CH10" s="780">
        <v>2</v>
      </c>
      <c r="CI10" s="781"/>
      <c r="CJ10" s="781"/>
      <c r="CK10" s="781"/>
      <c r="CL10" s="782"/>
      <c r="CM10" s="780">
        <v>37</v>
      </c>
      <c r="CN10" s="781"/>
      <c r="CO10" s="781"/>
      <c r="CP10" s="781"/>
      <c r="CQ10" s="782"/>
      <c r="CR10" s="780">
        <v>30</v>
      </c>
      <c r="CS10" s="781"/>
      <c r="CT10" s="781"/>
      <c r="CU10" s="781"/>
      <c r="CV10" s="782"/>
      <c r="CW10" s="780">
        <v>36</v>
      </c>
      <c r="CX10" s="781"/>
      <c r="CY10" s="781"/>
      <c r="CZ10" s="781"/>
      <c r="DA10" s="782"/>
      <c r="DB10" s="780" t="s">
        <v>594</v>
      </c>
      <c r="DC10" s="781"/>
      <c r="DD10" s="781"/>
      <c r="DE10" s="781"/>
      <c r="DF10" s="782"/>
      <c r="DG10" s="780" t="s">
        <v>576</v>
      </c>
      <c r="DH10" s="781"/>
      <c r="DI10" s="781"/>
      <c r="DJ10" s="781"/>
      <c r="DK10" s="782"/>
      <c r="DL10" s="780" t="s">
        <v>576</v>
      </c>
      <c r="DM10" s="781"/>
      <c r="DN10" s="781"/>
      <c r="DO10" s="781"/>
      <c r="DP10" s="782"/>
      <c r="DQ10" s="780" t="s">
        <v>576</v>
      </c>
      <c r="DR10" s="781"/>
      <c r="DS10" s="781"/>
      <c r="DT10" s="781"/>
      <c r="DU10" s="782"/>
      <c r="DV10" s="818"/>
      <c r="DW10" s="819"/>
      <c r="DX10" s="819"/>
      <c r="DY10" s="819"/>
      <c r="DZ10" s="820"/>
      <c r="EA10" s="233"/>
    </row>
    <row r="11" spans="1:131" s="234" customFormat="1" ht="26.25" customHeight="1" x14ac:dyDescent="0.2">
      <c r="A11" s="237">
        <v>5</v>
      </c>
      <c r="B11" s="821"/>
      <c r="C11" s="822"/>
      <c r="D11" s="822"/>
      <c r="E11" s="822"/>
      <c r="F11" s="822"/>
      <c r="G11" s="822"/>
      <c r="H11" s="822"/>
      <c r="I11" s="822"/>
      <c r="J11" s="822"/>
      <c r="K11" s="822"/>
      <c r="L11" s="822"/>
      <c r="M11" s="822"/>
      <c r="N11" s="822"/>
      <c r="O11" s="822"/>
      <c r="P11" s="823"/>
      <c r="Q11" s="824"/>
      <c r="R11" s="825"/>
      <c r="S11" s="825"/>
      <c r="T11" s="825"/>
      <c r="U11" s="825"/>
      <c r="V11" s="825"/>
      <c r="W11" s="825"/>
      <c r="X11" s="825"/>
      <c r="Y11" s="825"/>
      <c r="Z11" s="825"/>
      <c r="AA11" s="825"/>
      <c r="AB11" s="825"/>
      <c r="AC11" s="825"/>
      <c r="AD11" s="825"/>
      <c r="AE11" s="826"/>
      <c r="AF11" s="827"/>
      <c r="AG11" s="828"/>
      <c r="AH11" s="828"/>
      <c r="AI11" s="828"/>
      <c r="AJ11" s="829"/>
      <c r="AK11" s="811"/>
      <c r="AL11" s="812"/>
      <c r="AM11" s="812"/>
      <c r="AN11" s="812"/>
      <c r="AO11" s="812"/>
      <c r="AP11" s="812"/>
      <c r="AQ11" s="812"/>
      <c r="AR11" s="812"/>
      <c r="AS11" s="812"/>
      <c r="AT11" s="812"/>
      <c r="AU11" s="813"/>
      <c r="AV11" s="813"/>
      <c r="AW11" s="813"/>
      <c r="AX11" s="813"/>
      <c r="AY11" s="814"/>
      <c r="AZ11" s="231"/>
      <c r="BA11" s="231"/>
      <c r="BB11" s="231"/>
      <c r="BC11" s="231"/>
      <c r="BD11" s="231"/>
      <c r="BE11" s="232"/>
      <c r="BF11" s="232"/>
      <c r="BG11" s="232"/>
      <c r="BH11" s="232"/>
      <c r="BI11" s="232"/>
      <c r="BJ11" s="232"/>
      <c r="BK11" s="232"/>
      <c r="BL11" s="232"/>
      <c r="BM11" s="232"/>
      <c r="BN11" s="232"/>
      <c r="BO11" s="232"/>
      <c r="BP11" s="232"/>
      <c r="BQ11" s="237">
        <v>5</v>
      </c>
      <c r="BR11" s="238"/>
      <c r="BS11" s="815" t="s">
        <v>581</v>
      </c>
      <c r="BT11" s="816"/>
      <c r="BU11" s="816"/>
      <c r="BV11" s="816"/>
      <c r="BW11" s="816"/>
      <c r="BX11" s="816"/>
      <c r="BY11" s="816"/>
      <c r="BZ11" s="816"/>
      <c r="CA11" s="816"/>
      <c r="CB11" s="816"/>
      <c r="CC11" s="816"/>
      <c r="CD11" s="816"/>
      <c r="CE11" s="816"/>
      <c r="CF11" s="816"/>
      <c r="CG11" s="817"/>
      <c r="CH11" s="780">
        <v>1</v>
      </c>
      <c r="CI11" s="781"/>
      <c r="CJ11" s="781"/>
      <c r="CK11" s="781"/>
      <c r="CL11" s="782"/>
      <c r="CM11" s="780">
        <v>236</v>
      </c>
      <c r="CN11" s="781"/>
      <c r="CO11" s="781"/>
      <c r="CP11" s="781"/>
      <c r="CQ11" s="782"/>
      <c r="CR11" s="780">
        <v>20</v>
      </c>
      <c r="CS11" s="781"/>
      <c r="CT11" s="781"/>
      <c r="CU11" s="781"/>
      <c r="CV11" s="782"/>
      <c r="CW11" s="780">
        <v>26</v>
      </c>
      <c r="CX11" s="781"/>
      <c r="CY11" s="781"/>
      <c r="CZ11" s="781"/>
      <c r="DA11" s="782"/>
      <c r="DB11" s="780" t="s">
        <v>594</v>
      </c>
      <c r="DC11" s="781"/>
      <c r="DD11" s="781"/>
      <c r="DE11" s="781"/>
      <c r="DF11" s="782"/>
      <c r="DG11" s="780" t="s">
        <v>576</v>
      </c>
      <c r="DH11" s="781"/>
      <c r="DI11" s="781"/>
      <c r="DJ11" s="781"/>
      <c r="DK11" s="782"/>
      <c r="DL11" s="780" t="s">
        <v>576</v>
      </c>
      <c r="DM11" s="781"/>
      <c r="DN11" s="781"/>
      <c r="DO11" s="781"/>
      <c r="DP11" s="782"/>
      <c r="DQ11" s="780" t="s">
        <v>576</v>
      </c>
      <c r="DR11" s="781"/>
      <c r="DS11" s="781"/>
      <c r="DT11" s="781"/>
      <c r="DU11" s="782"/>
      <c r="DV11" s="818"/>
      <c r="DW11" s="819"/>
      <c r="DX11" s="819"/>
      <c r="DY11" s="819"/>
      <c r="DZ11" s="820"/>
      <c r="EA11" s="233"/>
    </row>
    <row r="12" spans="1:131" s="234" customFormat="1" ht="26.25" customHeight="1" x14ac:dyDescent="0.2">
      <c r="A12" s="237">
        <v>6</v>
      </c>
      <c r="B12" s="821"/>
      <c r="C12" s="822"/>
      <c r="D12" s="822"/>
      <c r="E12" s="822"/>
      <c r="F12" s="822"/>
      <c r="G12" s="822"/>
      <c r="H12" s="822"/>
      <c r="I12" s="822"/>
      <c r="J12" s="822"/>
      <c r="K12" s="822"/>
      <c r="L12" s="822"/>
      <c r="M12" s="822"/>
      <c r="N12" s="822"/>
      <c r="O12" s="822"/>
      <c r="P12" s="823"/>
      <c r="Q12" s="824"/>
      <c r="R12" s="825"/>
      <c r="S12" s="825"/>
      <c r="T12" s="825"/>
      <c r="U12" s="825"/>
      <c r="V12" s="825"/>
      <c r="W12" s="825"/>
      <c r="X12" s="825"/>
      <c r="Y12" s="825"/>
      <c r="Z12" s="825"/>
      <c r="AA12" s="825"/>
      <c r="AB12" s="825"/>
      <c r="AC12" s="825"/>
      <c r="AD12" s="825"/>
      <c r="AE12" s="826"/>
      <c r="AF12" s="827"/>
      <c r="AG12" s="828"/>
      <c r="AH12" s="828"/>
      <c r="AI12" s="828"/>
      <c r="AJ12" s="829"/>
      <c r="AK12" s="811"/>
      <c r="AL12" s="812"/>
      <c r="AM12" s="812"/>
      <c r="AN12" s="812"/>
      <c r="AO12" s="812"/>
      <c r="AP12" s="812"/>
      <c r="AQ12" s="812"/>
      <c r="AR12" s="812"/>
      <c r="AS12" s="812"/>
      <c r="AT12" s="812"/>
      <c r="AU12" s="813"/>
      <c r="AV12" s="813"/>
      <c r="AW12" s="813"/>
      <c r="AX12" s="813"/>
      <c r="AY12" s="814"/>
      <c r="AZ12" s="231"/>
      <c r="BA12" s="231"/>
      <c r="BB12" s="231"/>
      <c r="BC12" s="231"/>
      <c r="BD12" s="231"/>
      <c r="BE12" s="232"/>
      <c r="BF12" s="232"/>
      <c r="BG12" s="232"/>
      <c r="BH12" s="232"/>
      <c r="BI12" s="232"/>
      <c r="BJ12" s="232"/>
      <c r="BK12" s="232"/>
      <c r="BL12" s="232"/>
      <c r="BM12" s="232"/>
      <c r="BN12" s="232"/>
      <c r="BO12" s="232"/>
      <c r="BP12" s="232"/>
      <c r="BQ12" s="237">
        <v>6</v>
      </c>
      <c r="BR12" s="238"/>
      <c r="BS12" s="815" t="s">
        <v>582</v>
      </c>
      <c r="BT12" s="816"/>
      <c r="BU12" s="816"/>
      <c r="BV12" s="816"/>
      <c r="BW12" s="816"/>
      <c r="BX12" s="816"/>
      <c r="BY12" s="816"/>
      <c r="BZ12" s="816"/>
      <c r="CA12" s="816"/>
      <c r="CB12" s="816"/>
      <c r="CC12" s="816"/>
      <c r="CD12" s="816"/>
      <c r="CE12" s="816"/>
      <c r="CF12" s="816"/>
      <c r="CG12" s="817"/>
      <c r="CH12" s="780">
        <v>4</v>
      </c>
      <c r="CI12" s="781"/>
      <c r="CJ12" s="781"/>
      <c r="CK12" s="781"/>
      <c r="CL12" s="782"/>
      <c r="CM12" s="780">
        <v>93</v>
      </c>
      <c r="CN12" s="781"/>
      <c r="CO12" s="781"/>
      <c r="CP12" s="781"/>
      <c r="CQ12" s="782"/>
      <c r="CR12" s="780">
        <v>50</v>
      </c>
      <c r="CS12" s="781"/>
      <c r="CT12" s="781"/>
      <c r="CU12" s="781"/>
      <c r="CV12" s="782"/>
      <c r="CW12" s="780">
        <v>58</v>
      </c>
      <c r="CX12" s="781"/>
      <c r="CY12" s="781"/>
      <c r="CZ12" s="781"/>
      <c r="DA12" s="782"/>
      <c r="DB12" s="780" t="s">
        <v>594</v>
      </c>
      <c r="DC12" s="781"/>
      <c r="DD12" s="781"/>
      <c r="DE12" s="781"/>
      <c r="DF12" s="782"/>
      <c r="DG12" s="780" t="s">
        <v>576</v>
      </c>
      <c r="DH12" s="781"/>
      <c r="DI12" s="781"/>
      <c r="DJ12" s="781"/>
      <c r="DK12" s="782"/>
      <c r="DL12" s="780" t="s">
        <v>576</v>
      </c>
      <c r="DM12" s="781"/>
      <c r="DN12" s="781"/>
      <c r="DO12" s="781"/>
      <c r="DP12" s="782"/>
      <c r="DQ12" s="780" t="s">
        <v>576</v>
      </c>
      <c r="DR12" s="781"/>
      <c r="DS12" s="781"/>
      <c r="DT12" s="781"/>
      <c r="DU12" s="782"/>
      <c r="DV12" s="818"/>
      <c r="DW12" s="819"/>
      <c r="DX12" s="819"/>
      <c r="DY12" s="819"/>
      <c r="DZ12" s="820"/>
      <c r="EA12" s="233"/>
    </row>
    <row r="13" spans="1:131" s="234" customFormat="1" ht="26.25" customHeight="1" x14ac:dyDescent="0.2">
      <c r="A13" s="237">
        <v>7</v>
      </c>
      <c r="B13" s="821"/>
      <c r="C13" s="822"/>
      <c r="D13" s="822"/>
      <c r="E13" s="822"/>
      <c r="F13" s="822"/>
      <c r="G13" s="822"/>
      <c r="H13" s="822"/>
      <c r="I13" s="822"/>
      <c r="J13" s="822"/>
      <c r="K13" s="822"/>
      <c r="L13" s="822"/>
      <c r="M13" s="822"/>
      <c r="N13" s="822"/>
      <c r="O13" s="822"/>
      <c r="P13" s="823"/>
      <c r="Q13" s="824"/>
      <c r="R13" s="825"/>
      <c r="S13" s="825"/>
      <c r="T13" s="825"/>
      <c r="U13" s="825"/>
      <c r="V13" s="825"/>
      <c r="W13" s="825"/>
      <c r="X13" s="825"/>
      <c r="Y13" s="825"/>
      <c r="Z13" s="825"/>
      <c r="AA13" s="825"/>
      <c r="AB13" s="825"/>
      <c r="AC13" s="825"/>
      <c r="AD13" s="825"/>
      <c r="AE13" s="826"/>
      <c r="AF13" s="827"/>
      <c r="AG13" s="828"/>
      <c r="AH13" s="828"/>
      <c r="AI13" s="828"/>
      <c r="AJ13" s="829"/>
      <c r="AK13" s="811"/>
      <c r="AL13" s="812"/>
      <c r="AM13" s="812"/>
      <c r="AN13" s="812"/>
      <c r="AO13" s="812"/>
      <c r="AP13" s="812"/>
      <c r="AQ13" s="812"/>
      <c r="AR13" s="812"/>
      <c r="AS13" s="812"/>
      <c r="AT13" s="812"/>
      <c r="AU13" s="813"/>
      <c r="AV13" s="813"/>
      <c r="AW13" s="813"/>
      <c r="AX13" s="813"/>
      <c r="AY13" s="814"/>
      <c r="AZ13" s="231"/>
      <c r="BA13" s="231"/>
      <c r="BB13" s="231"/>
      <c r="BC13" s="231"/>
      <c r="BD13" s="231"/>
      <c r="BE13" s="232"/>
      <c r="BF13" s="232"/>
      <c r="BG13" s="232"/>
      <c r="BH13" s="232"/>
      <c r="BI13" s="232"/>
      <c r="BJ13" s="232"/>
      <c r="BK13" s="232"/>
      <c r="BL13" s="232"/>
      <c r="BM13" s="232"/>
      <c r="BN13" s="232"/>
      <c r="BO13" s="232"/>
      <c r="BP13" s="232"/>
      <c r="BQ13" s="237">
        <v>7</v>
      </c>
      <c r="BR13" s="238"/>
      <c r="BS13" s="815" t="s">
        <v>583</v>
      </c>
      <c r="BT13" s="816"/>
      <c r="BU13" s="816"/>
      <c r="BV13" s="816"/>
      <c r="BW13" s="816"/>
      <c r="BX13" s="816"/>
      <c r="BY13" s="816"/>
      <c r="BZ13" s="816"/>
      <c r="CA13" s="816"/>
      <c r="CB13" s="816"/>
      <c r="CC13" s="816"/>
      <c r="CD13" s="816"/>
      <c r="CE13" s="816"/>
      <c r="CF13" s="816"/>
      <c r="CG13" s="817"/>
      <c r="CH13" s="780">
        <v>-2</v>
      </c>
      <c r="CI13" s="781"/>
      <c r="CJ13" s="781"/>
      <c r="CK13" s="781"/>
      <c r="CL13" s="782"/>
      <c r="CM13" s="780">
        <v>63</v>
      </c>
      <c r="CN13" s="781"/>
      <c r="CO13" s="781"/>
      <c r="CP13" s="781"/>
      <c r="CQ13" s="782"/>
      <c r="CR13" s="780">
        <v>10</v>
      </c>
      <c r="CS13" s="781"/>
      <c r="CT13" s="781"/>
      <c r="CU13" s="781"/>
      <c r="CV13" s="782"/>
      <c r="CW13" s="780">
        <v>6</v>
      </c>
      <c r="CX13" s="781"/>
      <c r="CY13" s="781"/>
      <c r="CZ13" s="781"/>
      <c r="DA13" s="782"/>
      <c r="DB13" s="780" t="s">
        <v>594</v>
      </c>
      <c r="DC13" s="781"/>
      <c r="DD13" s="781"/>
      <c r="DE13" s="781"/>
      <c r="DF13" s="782"/>
      <c r="DG13" s="780" t="s">
        <v>576</v>
      </c>
      <c r="DH13" s="781"/>
      <c r="DI13" s="781"/>
      <c r="DJ13" s="781"/>
      <c r="DK13" s="782"/>
      <c r="DL13" s="780" t="s">
        <v>576</v>
      </c>
      <c r="DM13" s="781"/>
      <c r="DN13" s="781"/>
      <c r="DO13" s="781"/>
      <c r="DP13" s="782"/>
      <c r="DQ13" s="780" t="s">
        <v>576</v>
      </c>
      <c r="DR13" s="781"/>
      <c r="DS13" s="781"/>
      <c r="DT13" s="781"/>
      <c r="DU13" s="782"/>
      <c r="DV13" s="818"/>
      <c r="DW13" s="819"/>
      <c r="DX13" s="819"/>
      <c r="DY13" s="819"/>
      <c r="DZ13" s="820"/>
      <c r="EA13" s="233"/>
    </row>
    <row r="14" spans="1:131" s="234" customFormat="1" ht="26.25" customHeight="1" x14ac:dyDescent="0.2">
      <c r="A14" s="237">
        <v>8</v>
      </c>
      <c r="B14" s="821"/>
      <c r="C14" s="822"/>
      <c r="D14" s="822"/>
      <c r="E14" s="822"/>
      <c r="F14" s="822"/>
      <c r="G14" s="822"/>
      <c r="H14" s="822"/>
      <c r="I14" s="822"/>
      <c r="J14" s="822"/>
      <c r="K14" s="822"/>
      <c r="L14" s="822"/>
      <c r="M14" s="822"/>
      <c r="N14" s="822"/>
      <c r="O14" s="822"/>
      <c r="P14" s="823"/>
      <c r="Q14" s="824"/>
      <c r="R14" s="825"/>
      <c r="S14" s="825"/>
      <c r="T14" s="825"/>
      <c r="U14" s="825"/>
      <c r="V14" s="825"/>
      <c r="W14" s="825"/>
      <c r="X14" s="825"/>
      <c r="Y14" s="825"/>
      <c r="Z14" s="825"/>
      <c r="AA14" s="825"/>
      <c r="AB14" s="825"/>
      <c r="AC14" s="825"/>
      <c r="AD14" s="825"/>
      <c r="AE14" s="826"/>
      <c r="AF14" s="827"/>
      <c r="AG14" s="828"/>
      <c r="AH14" s="828"/>
      <c r="AI14" s="828"/>
      <c r="AJ14" s="829"/>
      <c r="AK14" s="811"/>
      <c r="AL14" s="812"/>
      <c r="AM14" s="812"/>
      <c r="AN14" s="812"/>
      <c r="AO14" s="812"/>
      <c r="AP14" s="812"/>
      <c r="AQ14" s="812"/>
      <c r="AR14" s="812"/>
      <c r="AS14" s="812"/>
      <c r="AT14" s="812"/>
      <c r="AU14" s="813"/>
      <c r="AV14" s="813"/>
      <c r="AW14" s="813"/>
      <c r="AX14" s="813"/>
      <c r="AY14" s="814"/>
      <c r="AZ14" s="231"/>
      <c r="BA14" s="231"/>
      <c r="BB14" s="231"/>
      <c r="BC14" s="231"/>
      <c r="BD14" s="231"/>
      <c r="BE14" s="232"/>
      <c r="BF14" s="232"/>
      <c r="BG14" s="232"/>
      <c r="BH14" s="232"/>
      <c r="BI14" s="232"/>
      <c r="BJ14" s="232"/>
      <c r="BK14" s="232"/>
      <c r="BL14" s="232"/>
      <c r="BM14" s="232"/>
      <c r="BN14" s="232"/>
      <c r="BO14" s="232"/>
      <c r="BP14" s="232"/>
      <c r="BQ14" s="237">
        <v>8</v>
      </c>
      <c r="BR14" s="238"/>
      <c r="BS14" s="815" t="s">
        <v>584</v>
      </c>
      <c r="BT14" s="816"/>
      <c r="BU14" s="816"/>
      <c r="BV14" s="816"/>
      <c r="BW14" s="816"/>
      <c r="BX14" s="816"/>
      <c r="BY14" s="816"/>
      <c r="BZ14" s="816"/>
      <c r="CA14" s="816"/>
      <c r="CB14" s="816"/>
      <c r="CC14" s="816"/>
      <c r="CD14" s="816"/>
      <c r="CE14" s="816"/>
      <c r="CF14" s="816"/>
      <c r="CG14" s="817"/>
      <c r="CH14" s="780">
        <v>14</v>
      </c>
      <c r="CI14" s="781"/>
      <c r="CJ14" s="781"/>
      <c r="CK14" s="781"/>
      <c r="CL14" s="782"/>
      <c r="CM14" s="780">
        <v>37</v>
      </c>
      <c r="CN14" s="781"/>
      <c r="CO14" s="781"/>
      <c r="CP14" s="781"/>
      <c r="CQ14" s="782"/>
      <c r="CR14" s="780">
        <v>4</v>
      </c>
      <c r="CS14" s="781"/>
      <c r="CT14" s="781"/>
      <c r="CU14" s="781"/>
      <c r="CV14" s="782"/>
      <c r="CW14" s="780" t="s">
        <v>594</v>
      </c>
      <c r="CX14" s="781"/>
      <c r="CY14" s="781"/>
      <c r="CZ14" s="781"/>
      <c r="DA14" s="782"/>
      <c r="DB14" s="780" t="s">
        <v>594</v>
      </c>
      <c r="DC14" s="781"/>
      <c r="DD14" s="781"/>
      <c r="DE14" s="781"/>
      <c r="DF14" s="782"/>
      <c r="DG14" s="780" t="s">
        <v>576</v>
      </c>
      <c r="DH14" s="781"/>
      <c r="DI14" s="781"/>
      <c r="DJ14" s="781"/>
      <c r="DK14" s="782"/>
      <c r="DL14" s="780" t="s">
        <v>576</v>
      </c>
      <c r="DM14" s="781"/>
      <c r="DN14" s="781"/>
      <c r="DO14" s="781"/>
      <c r="DP14" s="782"/>
      <c r="DQ14" s="780" t="s">
        <v>576</v>
      </c>
      <c r="DR14" s="781"/>
      <c r="DS14" s="781"/>
      <c r="DT14" s="781"/>
      <c r="DU14" s="782"/>
      <c r="DV14" s="818"/>
      <c r="DW14" s="819"/>
      <c r="DX14" s="819"/>
      <c r="DY14" s="819"/>
      <c r="DZ14" s="820"/>
      <c r="EA14" s="233"/>
    </row>
    <row r="15" spans="1:131" s="234" customFormat="1" ht="26.25" customHeight="1" x14ac:dyDescent="0.2">
      <c r="A15" s="237">
        <v>9</v>
      </c>
      <c r="B15" s="821"/>
      <c r="C15" s="822"/>
      <c r="D15" s="822"/>
      <c r="E15" s="822"/>
      <c r="F15" s="822"/>
      <c r="G15" s="822"/>
      <c r="H15" s="822"/>
      <c r="I15" s="822"/>
      <c r="J15" s="822"/>
      <c r="K15" s="822"/>
      <c r="L15" s="822"/>
      <c r="M15" s="822"/>
      <c r="N15" s="822"/>
      <c r="O15" s="822"/>
      <c r="P15" s="823"/>
      <c r="Q15" s="824"/>
      <c r="R15" s="825"/>
      <c r="S15" s="825"/>
      <c r="T15" s="825"/>
      <c r="U15" s="825"/>
      <c r="V15" s="825"/>
      <c r="W15" s="825"/>
      <c r="X15" s="825"/>
      <c r="Y15" s="825"/>
      <c r="Z15" s="825"/>
      <c r="AA15" s="825"/>
      <c r="AB15" s="825"/>
      <c r="AC15" s="825"/>
      <c r="AD15" s="825"/>
      <c r="AE15" s="826"/>
      <c r="AF15" s="827"/>
      <c r="AG15" s="828"/>
      <c r="AH15" s="828"/>
      <c r="AI15" s="828"/>
      <c r="AJ15" s="829"/>
      <c r="AK15" s="811"/>
      <c r="AL15" s="812"/>
      <c r="AM15" s="812"/>
      <c r="AN15" s="812"/>
      <c r="AO15" s="812"/>
      <c r="AP15" s="812"/>
      <c r="AQ15" s="812"/>
      <c r="AR15" s="812"/>
      <c r="AS15" s="812"/>
      <c r="AT15" s="812"/>
      <c r="AU15" s="813"/>
      <c r="AV15" s="813"/>
      <c r="AW15" s="813"/>
      <c r="AX15" s="813"/>
      <c r="AY15" s="814"/>
      <c r="AZ15" s="231"/>
      <c r="BA15" s="231"/>
      <c r="BB15" s="231"/>
      <c r="BC15" s="231"/>
      <c r="BD15" s="231"/>
      <c r="BE15" s="232"/>
      <c r="BF15" s="232"/>
      <c r="BG15" s="232"/>
      <c r="BH15" s="232"/>
      <c r="BI15" s="232"/>
      <c r="BJ15" s="232"/>
      <c r="BK15" s="232"/>
      <c r="BL15" s="232"/>
      <c r="BM15" s="232"/>
      <c r="BN15" s="232"/>
      <c r="BO15" s="232"/>
      <c r="BP15" s="232"/>
      <c r="BQ15" s="237">
        <v>9</v>
      </c>
      <c r="BR15" s="238"/>
      <c r="BS15" s="818"/>
      <c r="BT15" s="819"/>
      <c r="BU15" s="819"/>
      <c r="BV15" s="819"/>
      <c r="BW15" s="819"/>
      <c r="BX15" s="819"/>
      <c r="BY15" s="819"/>
      <c r="BZ15" s="819"/>
      <c r="CA15" s="819"/>
      <c r="CB15" s="819"/>
      <c r="CC15" s="819"/>
      <c r="CD15" s="819"/>
      <c r="CE15" s="819"/>
      <c r="CF15" s="819"/>
      <c r="CG15" s="830"/>
      <c r="CH15" s="780"/>
      <c r="CI15" s="781"/>
      <c r="CJ15" s="781"/>
      <c r="CK15" s="781"/>
      <c r="CL15" s="782"/>
      <c r="CM15" s="780"/>
      <c r="CN15" s="781"/>
      <c r="CO15" s="781"/>
      <c r="CP15" s="781"/>
      <c r="CQ15" s="782"/>
      <c r="CR15" s="780"/>
      <c r="CS15" s="781"/>
      <c r="CT15" s="781"/>
      <c r="CU15" s="781"/>
      <c r="CV15" s="782"/>
      <c r="CW15" s="780"/>
      <c r="CX15" s="781"/>
      <c r="CY15" s="781"/>
      <c r="CZ15" s="781"/>
      <c r="DA15" s="782"/>
      <c r="DB15" s="780"/>
      <c r="DC15" s="781"/>
      <c r="DD15" s="781"/>
      <c r="DE15" s="781"/>
      <c r="DF15" s="782"/>
      <c r="DG15" s="780"/>
      <c r="DH15" s="781"/>
      <c r="DI15" s="781"/>
      <c r="DJ15" s="781"/>
      <c r="DK15" s="782"/>
      <c r="DL15" s="780"/>
      <c r="DM15" s="781"/>
      <c r="DN15" s="781"/>
      <c r="DO15" s="781"/>
      <c r="DP15" s="782"/>
      <c r="DQ15" s="780"/>
      <c r="DR15" s="781"/>
      <c r="DS15" s="781"/>
      <c r="DT15" s="781"/>
      <c r="DU15" s="782"/>
      <c r="DV15" s="818"/>
      <c r="DW15" s="819"/>
      <c r="DX15" s="819"/>
      <c r="DY15" s="819"/>
      <c r="DZ15" s="820"/>
      <c r="EA15" s="233"/>
    </row>
    <row r="16" spans="1:131" s="234" customFormat="1" ht="26.25" customHeight="1" x14ac:dyDescent="0.2">
      <c r="A16" s="237">
        <v>10</v>
      </c>
      <c r="B16" s="821"/>
      <c r="C16" s="822"/>
      <c r="D16" s="822"/>
      <c r="E16" s="822"/>
      <c r="F16" s="822"/>
      <c r="G16" s="822"/>
      <c r="H16" s="822"/>
      <c r="I16" s="822"/>
      <c r="J16" s="822"/>
      <c r="K16" s="822"/>
      <c r="L16" s="822"/>
      <c r="M16" s="822"/>
      <c r="N16" s="822"/>
      <c r="O16" s="822"/>
      <c r="P16" s="823"/>
      <c r="Q16" s="824"/>
      <c r="R16" s="825"/>
      <c r="S16" s="825"/>
      <c r="T16" s="825"/>
      <c r="U16" s="825"/>
      <c r="V16" s="825"/>
      <c r="W16" s="825"/>
      <c r="X16" s="825"/>
      <c r="Y16" s="825"/>
      <c r="Z16" s="825"/>
      <c r="AA16" s="825"/>
      <c r="AB16" s="825"/>
      <c r="AC16" s="825"/>
      <c r="AD16" s="825"/>
      <c r="AE16" s="826"/>
      <c r="AF16" s="827"/>
      <c r="AG16" s="828"/>
      <c r="AH16" s="828"/>
      <c r="AI16" s="828"/>
      <c r="AJ16" s="829"/>
      <c r="AK16" s="811"/>
      <c r="AL16" s="812"/>
      <c r="AM16" s="812"/>
      <c r="AN16" s="812"/>
      <c r="AO16" s="812"/>
      <c r="AP16" s="812"/>
      <c r="AQ16" s="812"/>
      <c r="AR16" s="812"/>
      <c r="AS16" s="812"/>
      <c r="AT16" s="812"/>
      <c r="AU16" s="813"/>
      <c r="AV16" s="813"/>
      <c r="AW16" s="813"/>
      <c r="AX16" s="813"/>
      <c r="AY16" s="814"/>
      <c r="AZ16" s="231"/>
      <c r="BA16" s="231"/>
      <c r="BB16" s="231"/>
      <c r="BC16" s="231"/>
      <c r="BD16" s="231"/>
      <c r="BE16" s="232"/>
      <c r="BF16" s="232"/>
      <c r="BG16" s="232"/>
      <c r="BH16" s="232"/>
      <c r="BI16" s="232"/>
      <c r="BJ16" s="232"/>
      <c r="BK16" s="232"/>
      <c r="BL16" s="232"/>
      <c r="BM16" s="232"/>
      <c r="BN16" s="232"/>
      <c r="BO16" s="232"/>
      <c r="BP16" s="232"/>
      <c r="BQ16" s="237">
        <v>10</v>
      </c>
      <c r="BR16" s="238"/>
      <c r="BS16" s="818"/>
      <c r="BT16" s="819"/>
      <c r="BU16" s="819"/>
      <c r="BV16" s="819"/>
      <c r="BW16" s="819"/>
      <c r="BX16" s="819"/>
      <c r="BY16" s="819"/>
      <c r="BZ16" s="819"/>
      <c r="CA16" s="819"/>
      <c r="CB16" s="819"/>
      <c r="CC16" s="819"/>
      <c r="CD16" s="819"/>
      <c r="CE16" s="819"/>
      <c r="CF16" s="819"/>
      <c r="CG16" s="830"/>
      <c r="CH16" s="780"/>
      <c r="CI16" s="781"/>
      <c r="CJ16" s="781"/>
      <c r="CK16" s="781"/>
      <c r="CL16" s="782"/>
      <c r="CM16" s="780"/>
      <c r="CN16" s="781"/>
      <c r="CO16" s="781"/>
      <c r="CP16" s="781"/>
      <c r="CQ16" s="782"/>
      <c r="CR16" s="780"/>
      <c r="CS16" s="781"/>
      <c r="CT16" s="781"/>
      <c r="CU16" s="781"/>
      <c r="CV16" s="782"/>
      <c r="CW16" s="780"/>
      <c r="CX16" s="781"/>
      <c r="CY16" s="781"/>
      <c r="CZ16" s="781"/>
      <c r="DA16" s="782"/>
      <c r="DB16" s="780"/>
      <c r="DC16" s="781"/>
      <c r="DD16" s="781"/>
      <c r="DE16" s="781"/>
      <c r="DF16" s="782"/>
      <c r="DG16" s="780"/>
      <c r="DH16" s="781"/>
      <c r="DI16" s="781"/>
      <c r="DJ16" s="781"/>
      <c r="DK16" s="782"/>
      <c r="DL16" s="780"/>
      <c r="DM16" s="781"/>
      <c r="DN16" s="781"/>
      <c r="DO16" s="781"/>
      <c r="DP16" s="782"/>
      <c r="DQ16" s="780"/>
      <c r="DR16" s="781"/>
      <c r="DS16" s="781"/>
      <c r="DT16" s="781"/>
      <c r="DU16" s="782"/>
      <c r="DV16" s="818"/>
      <c r="DW16" s="819"/>
      <c r="DX16" s="819"/>
      <c r="DY16" s="819"/>
      <c r="DZ16" s="820"/>
      <c r="EA16" s="233"/>
    </row>
    <row r="17" spans="1:131" s="234" customFormat="1" ht="26.25" customHeight="1" x14ac:dyDescent="0.2">
      <c r="A17" s="237">
        <v>11</v>
      </c>
      <c r="B17" s="821"/>
      <c r="C17" s="822"/>
      <c r="D17" s="822"/>
      <c r="E17" s="822"/>
      <c r="F17" s="822"/>
      <c r="G17" s="822"/>
      <c r="H17" s="822"/>
      <c r="I17" s="822"/>
      <c r="J17" s="822"/>
      <c r="K17" s="822"/>
      <c r="L17" s="822"/>
      <c r="M17" s="822"/>
      <c r="N17" s="822"/>
      <c r="O17" s="822"/>
      <c r="P17" s="823"/>
      <c r="Q17" s="824"/>
      <c r="R17" s="825"/>
      <c r="S17" s="825"/>
      <c r="T17" s="825"/>
      <c r="U17" s="825"/>
      <c r="V17" s="825"/>
      <c r="W17" s="825"/>
      <c r="X17" s="825"/>
      <c r="Y17" s="825"/>
      <c r="Z17" s="825"/>
      <c r="AA17" s="825"/>
      <c r="AB17" s="825"/>
      <c r="AC17" s="825"/>
      <c r="AD17" s="825"/>
      <c r="AE17" s="826"/>
      <c r="AF17" s="827"/>
      <c r="AG17" s="828"/>
      <c r="AH17" s="828"/>
      <c r="AI17" s="828"/>
      <c r="AJ17" s="829"/>
      <c r="AK17" s="811"/>
      <c r="AL17" s="812"/>
      <c r="AM17" s="812"/>
      <c r="AN17" s="812"/>
      <c r="AO17" s="812"/>
      <c r="AP17" s="812"/>
      <c r="AQ17" s="812"/>
      <c r="AR17" s="812"/>
      <c r="AS17" s="812"/>
      <c r="AT17" s="812"/>
      <c r="AU17" s="813"/>
      <c r="AV17" s="813"/>
      <c r="AW17" s="813"/>
      <c r="AX17" s="813"/>
      <c r="AY17" s="814"/>
      <c r="AZ17" s="231"/>
      <c r="BA17" s="231"/>
      <c r="BB17" s="231"/>
      <c r="BC17" s="231"/>
      <c r="BD17" s="231"/>
      <c r="BE17" s="232"/>
      <c r="BF17" s="232"/>
      <c r="BG17" s="232"/>
      <c r="BH17" s="232"/>
      <c r="BI17" s="232"/>
      <c r="BJ17" s="232"/>
      <c r="BK17" s="232"/>
      <c r="BL17" s="232"/>
      <c r="BM17" s="232"/>
      <c r="BN17" s="232"/>
      <c r="BO17" s="232"/>
      <c r="BP17" s="232"/>
      <c r="BQ17" s="237">
        <v>11</v>
      </c>
      <c r="BR17" s="238"/>
      <c r="BS17" s="818"/>
      <c r="BT17" s="819"/>
      <c r="BU17" s="819"/>
      <c r="BV17" s="819"/>
      <c r="BW17" s="819"/>
      <c r="BX17" s="819"/>
      <c r="BY17" s="819"/>
      <c r="BZ17" s="819"/>
      <c r="CA17" s="819"/>
      <c r="CB17" s="819"/>
      <c r="CC17" s="819"/>
      <c r="CD17" s="819"/>
      <c r="CE17" s="819"/>
      <c r="CF17" s="819"/>
      <c r="CG17" s="830"/>
      <c r="CH17" s="780"/>
      <c r="CI17" s="781"/>
      <c r="CJ17" s="781"/>
      <c r="CK17" s="781"/>
      <c r="CL17" s="782"/>
      <c r="CM17" s="780"/>
      <c r="CN17" s="781"/>
      <c r="CO17" s="781"/>
      <c r="CP17" s="781"/>
      <c r="CQ17" s="782"/>
      <c r="CR17" s="780"/>
      <c r="CS17" s="781"/>
      <c r="CT17" s="781"/>
      <c r="CU17" s="781"/>
      <c r="CV17" s="782"/>
      <c r="CW17" s="780"/>
      <c r="CX17" s="781"/>
      <c r="CY17" s="781"/>
      <c r="CZ17" s="781"/>
      <c r="DA17" s="782"/>
      <c r="DB17" s="780"/>
      <c r="DC17" s="781"/>
      <c r="DD17" s="781"/>
      <c r="DE17" s="781"/>
      <c r="DF17" s="782"/>
      <c r="DG17" s="780"/>
      <c r="DH17" s="781"/>
      <c r="DI17" s="781"/>
      <c r="DJ17" s="781"/>
      <c r="DK17" s="782"/>
      <c r="DL17" s="780"/>
      <c r="DM17" s="781"/>
      <c r="DN17" s="781"/>
      <c r="DO17" s="781"/>
      <c r="DP17" s="782"/>
      <c r="DQ17" s="780"/>
      <c r="DR17" s="781"/>
      <c r="DS17" s="781"/>
      <c r="DT17" s="781"/>
      <c r="DU17" s="782"/>
      <c r="DV17" s="818"/>
      <c r="DW17" s="819"/>
      <c r="DX17" s="819"/>
      <c r="DY17" s="819"/>
      <c r="DZ17" s="820"/>
      <c r="EA17" s="233"/>
    </row>
    <row r="18" spans="1:131" s="234" customFormat="1" ht="26.25" customHeight="1" x14ac:dyDescent="0.2">
      <c r="A18" s="237">
        <v>12</v>
      </c>
      <c r="B18" s="821"/>
      <c r="C18" s="822"/>
      <c r="D18" s="822"/>
      <c r="E18" s="822"/>
      <c r="F18" s="822"/>
      <c r="G18" s="822"/>
      <c r="H18" s="822"/>
      <c r="I18" s="822"/>
      <c r="J18" s="822"/>
      <c r="K18" s="822"/>
      <c r="L18" s="822"/>
      <c r="M18" s="822"/>
      <c r="N18" s="822"/>
      <c r="O18" s="822"/>
      <c r="P18" s="823"/>
      <c r="Q18" s="824"/>
      <c r="R18" s="825"/>
      <c r="S18" s="825"/>
      <c r="T18" s="825"/>
      <c r="U18" s="825"/>
      <c r="V18" s="825"/>
      <c r="W18" s="825"/>
      <c r="X18" s="825"/>
      <c r="Y18" s="825"/>
      <c r="Z18" s="825"/>
      <c r="AA18" s="825"/>
      <c r="AB18" s="825"/>
      <c r="AC18" s="825"/>
      <c r="AD18" s="825"/>
      <c r="AE18" s="826"/>
      <c r="AF18" s="827"/>
      <c r="AG18" s="828"/>
      <c r="AH18" s="828"/>
      <c r="AI18" s="828"/>
      <c r="AJ18" s="829"/>
      <c r="AK18" s="811"/>
      <c r="AL18" s="812"/>
      <c r="AM18" s="812"/>
      <c r="AN18" s="812"/>
      <c r="AO18" s="812"/>
      <c r="AP18" s="812"/>
      <c r="AQ18" s="812"/>
      <c r="AR18" s="812"/>
      <c r="AS18" s="812"/>
      <c r="AT18" s="812"/>
      <c r="AU18" s="813"/>
      <c r="AV18" s="813"/>
      <c r="AW18" s="813"/>
      <c r="AX18" s="813"/>
      <c r="AY18" s="814"/>
      <c r="AZ18" s="231"/>
      <c r="BA18" s="231"/>
      <c r="BB18" s="231"/>
      <c r="BC18" s="231"/>
      <c r="BD18" s="231"/>
      <c r="BE18" s="232"/>
      <c r="BF18" s="232"/>
      <c r="BG18" s="232"/>
      <c r="BH18" s="232"/>
      <c r="BI18" s="232"/>
      <c r="BJ18" s="232"/>
      <c r="BK18" s="232"/>
      <c r="BL18" s="232"/>
      <c r="BM18" s="232"/>
      <c r="BN18" s="232"/>
      <c r="BO18" s="232"/>
      <c r="BP18" s="232"/>
      <c r="BQ18" s="237">
        <v>12</v>
      </c>
      <c r="BR18" s="238"/>
      <c r="BS18" s="818"/>
      <c r="BT18" s="819"/>
      <c r="BU18" s="819"/>
      <c r="BV18" s="819"/>
      <c r="BW18" s="819"/>
      <c r="BX18" s="819"/>
      <c r="BY18" s="819"/>
      <c r="BZ18" s="819"/>
      <c r="CA18" s="819"/>
      <c r="CB18" s="819"/>
      <c r="CC18" s="819"/>
      <c r="CD18" s="819"/>
      <c r="CE18" s="819"/>
      <c r="CF18" s="819"/>
      <c r="CG18" s="830"/>
      <c r="CH18" s="780"/>
      <c r="CI18" s="781"/>
      <c r="CJ18" s="781"/>
      <c r="CK18" s="781"/>
      <c r="CL18" s="782"/>
      <c r="CM18" s="780"/>
      <c r="CN18" s="781"/>
      <c r="CO18" s="781"/>
      <c r="CP18" s="781"/>
      <c r="CQ18" s="782"/>
      <c r="CR18" s="780"/>
      <c r="CS18" s="781"/>
      <c r="CT18" s="781"/>
      <c r="CU18" s="781"/>
      <c r="CV18" s="782"/>
      <c r="CW18" s="780"/>
      <c r="CX18" s="781"/>
      <c r="CY18" s="781"/>
      <c r="CZ18" s="781"/>
      <c r="DA18" s="782"/>
      <c r="DB18" s="780"/>
      <c r="DC18" s="781"/>
      <c r="DD18" s="781"/>
      <c r="DE18" s="781"/>
      <c r="DF18" s="782"/>
      <c r="DG18" s="780"/>
      <c r="DH18" s="781"/>
      <c r="DI18" s="781"/>
      <c r="DJ18" s="781"/>
      <c r="DK18" s="782"/>
      <c r="DL18" s="780"/>
      <c r="DM18" s="781"/>
      <c r="DN18" s="781"/>
      <c r="DO18" s="781"/>
      <c r="DP18" s="782"/>
      <c r="DQ18" s="780"/>
      <c r="DR18" s="781"/>
      <c r="DS18" s="781"/>
      <c r="DT18" s="781"/>
      <c r="DU18" s="782"/>
      <c r="DV18" s="818"/>
      <c r="DW18" s="819"/>
      <c r="DX18" s="819"/>
      <c r="DY18" s="819"/>
      <c r="DZ18" s="820"/>
      <c r="EA18" s="233"/>
    </row>
    <row r="19" spans="1:131" s="234" customFormat="1" ht="26.25" customHeight="1" x14ac:dyDescent="0.2">
      <c r="A19" s="237">
        <v>13</v>
      </c>
      <c r="B19" s="821"/>
      <c r="C19" s="822"/>
      <c r="D19" s="822"/>
      <c r="E19" s="822"/>
      <c r="F19" s="822"/>
      <c r="G19" s="822"/>
      <c r="H19" s="822"/>
      <c r="I19" s="822"/>
      <c r="J19" s="822"/>
      <c r="K19" s="822"/>
      <c r="L19" s="822"/>
      <c r="M19" s="822"/>
      <c r="N19" s="822"/>
      <c r="O19" s="822"/>
      <c r="P19" s="823"/>
      <c r="Q19" s="824"/>
      <c r="R19" s="825"/>
      <c r="S19" s="825"/>
      <c r="T19" s="825"/>
      <c r="U19" s="825"/>
      <c r="V19" s="825"/>
      <c r="W19" s="825"/>
      <c r="X19" s="825"/>
      <c r="Y19" s="825"/>
      <c r="Z19" s="825"/>
      <c r="AA19" s="825"/>
      <c r="AB19" s="825"/>
      <c r="AC19" s="825"/>
      <c r="AD19" s="825"/>
      <c r="AE19" s="826"/>
      <c r="AF19" s="827"/>
      <c r="AG19" s="828"/>
      <c r="AH19" s="828"/>
      <c r="AI19" s="828"/>
      <c r="AJ19" s="829"/>
      <c r="AK19" s="811"/>
      <c r="AL19" s="812"/>
      <c r="AM19" s="812"/>
      <c r="AN19" s="812"/>
      <c r="AO19" s="812"/>
      <c r="AP19" s="812"/>
      <c r="AQ19" s="812"/>
      <c r="AR19" s="812"/>
      <c r="AS19" s="812"/>
      <c r="AT19" s="812"/>
      <c r="AU19" s="813"/>
      <c r="AV19" s="813"/>
      <c r="AW19" s="813"/>
      <c r="AX19" s="813"/>
      <c r="AY19" s="814"/>
      <c r="AZ19" s="231"/>
      <c r="BA19" s="231"/>
      <c r="BB19" s="231"/>
      <c r="BC19" s="231"/>
      <c r="BD19" s="231"/>
      <c r="BE19" s="232"/>
      <c r="BF19" s="232"/>
      <c r="BG19" s="232"/>
      <c r="BH19" s="232"/>
      <c r="BI19" s="232"/>
      <c r="BJ19" s="232"/>
      <c r="BK19" s="232"/>
      <c r="BL19" s="232"/>
      <c r="BM19" s="232"/>
      <c r="BN19" s="232"/>
      <c r="BO19" s="232"/>
      <c r="BP19" s="232"/>
      <c r="BQ19" s="237">
        <v>13</v>
      </c>
      <c r="BR19" s="238"/>
      <c r="BS19" s="818"/>
      <c r="BT19" s="819"/>
      <c r="BU19" s="819"/>
      <c r="BV19" s="819"/>
      <c r="BW19" s="819"/>
      <c r="BX19" s="819"/>
      <c r="BY19" s="819"/>
      <c r="BZ19" s="819"/>
      <c r="CA19" s="819"/>
      <c r="CB19" s="819"/>
      <c r="CC19" s="819"/>
      <c r="CD19" s="819"/>
      <c r="CE19" s="819"/>
      <c r="CF19" s="819"/>
      <c r="CG19" s="830"/>
      <c r="CH19" s="780"/>
      <c r="CI19" s="781"/>
      <c r="CJ19" s="781"/>
      <c r="CK19" s="781"/>
      <c r="CL19" s="782"/>
      <c r="CM19" s="780"/>
      <c r="CN19" s="781"/>
      <c r="CO19" s="781"/>
      <c r="CP19" s="781"/>
      <c r="CQ19" s="782"/>
      <c r="CR19" s="780"/>
      <c r="CS19" s="781"/>
      <c r="CT19" s="781"/>
      <c r="CU19" s="781"/>
      <c r="CV19" s="782"/>
      <c r="CW19" s="780"/>
      <c r="CX19" s="781"/>
      <c r="CY19" s="781"/>
      <c r="CZ19" s="781"/>
      <c r="DA19" s="782"/>
      <c r="DB19" s="780"/>
      <c r="DC19" s="781"/>
      <c r="DD19" s="781"/>
      <c r="DE19" s="781"/>
      <c r="DF19" s="782"/>
      <c r="DG19" s="780"/>
      <c r="DH19" s="781"/>
      <c r="DI19" s="781"/>
      <c r="DJ19" s="781"/>
      <c r="DK19" s="782"/>
      <c r="DL19" s="780"/>
      <c r="DM19" s="781"/>
      <c r="DN19" s="781"/>
      <c r="DO19" s="781"/>
      <c r="DP19" s="782"/>
      <c r="DQ19" s="780"/>
      <c r="DR19" s="781"/>
      <c r="DS19" s="781"/>
      <c r="DT19" s="781"/>
      <c r="DU19" s="782"/>
      <c r="DV19" s="818"/>
      <c r="DW19" s="819"/>
      <c r="DX19" s="819"/>
      <c r="DY19" s="819"/>
      <c r="DZ19" s="820"/>
      <c r="EA19" s="233"/>
    </row>
    <row r="20" spans="1:131" s="234" customFormat="1" ht="26.25" customHeight="1" x14ac:dyDescent="0.2">
      <c r="A20" s="237">
        <v>14</v>
      </c>
      <c r="B20" s="821"/>
      <c r="C20" s="822"/>
      <c r="D20" s="822"/>
      <c r="E20" s="822"/>
      <c r="F20" s="822"/>
      <c r="G20" s="822"/>
      <c r="H20" s="822"/>
      <c r="I20" s="822"/>
      <c r="J20" s="822"/>
      <c r="K20" s="822"/>
      <c r="L20" s="822"/>
      <c r="M20" s="822"/>
      <c r="N20" s="822"/>
      <c r="O20" s="822"/>
      <c r="P20" s="823"/>
      <c r="Q20" s="824"/>
      <c r="R20" s="825"/>
      <c r="S20" s="825"/>
      <c r="T20" s="825"/>
      <c r="U20" s="825"/>
      <c r="V20" s="825"/>
      <c r="W20" s="825"/>
      <c r="X20" s="825"/>
      <c r="Y20" s="825"/>
      <c r="Z20" s="825"/>
      <c r="AA20" s="825"/>
      <c r="AB20" s="825"/>
      <c r="AC20" s="825"/>
      <c r="AD20" s="825"/>
      <c r="AE20" s="826"/>
      <c r="AF20" s="827"/>
      <c r="AG20" s="828"/>
      <c r="AH20" s="828"/>
      <c r="AI20" s="828"/>
      <c r="AJ20" s="829"/>
      <c r="AK20" s="811"/>
      <c r="AL20" s="812"/>
      <c r="AM20" s="812"/>
      <c r="AN20" s="812"/>
      <c r="AO20" s="812"/>
      <c r="AP20" s="812"/>
      <c r="AQ20" s="812"/>
      <c r="AR20" s="812"/>
      <c r="AS20" s="812"/>
      <c r="AT20" s="812"/>
      <c r="AU20" s="813"/>
      <c r="AV20" s="813"/>
      <c r="AW20" s="813"/>
      <c r="AX20" s="813"/>
      <c r="AY20" s="814"/>
      <c r="AZ20" s="231"/>
      <c r="BA20" s="231"/>
      <c r="BB20" s="231"/>
      <c r="BC20" s="231"/>
      <c r="BD20" s="231"/>
      <c r="BE20" s="232"/>
      <c r="BF20" s="232"/>
      <c r="BG20" s="232"/>
      <c r="BH20" s="232"/>
      <c r="BI20" s="232"/>
      <c r="BJ20" s="232"/>
      <c r="BK20" s="232"/>
      <c r="BL20" s="232"/>
      <c r="BM20" s="232"/>
      <c r="BN20" s="232"/>
      <c r="BO20" s="232"/>
      <c r="BP20" s="232"/>
      <c r="BQ20" s="237">
        <v>14</v>
      </c>
      <c r="BR20" s="238"/>
      <c r="BS20" s="818"/>
      <c r="BT20" s="819"/>
      <c r="BU20" s="819"/>
      <c r="BV20" s="819"/>
      <c r="BW20" s="819"/>
      <c r="BX20" s="819"/>
      <c r="BY20" s="819"/>
      <c r="BZ20" s="819"/>
      <c r="CA20" s="819"/>
      <c r="CB20" s="819"/>
      <c r="CC20" s="819"/>
      <c r="CD20" s="819"/>
      <c r="CE20" s="819"/>
      <c r="CF20" s="819"/>
      <c r="CG20" s="830"/>
      <c r="CH20" s="780"/>
      <c r="CI20" s="781"/>
      <c r="CJ20" s="781"/>
      <c r="CK20" s="781"/>
      <c r="CL20" s="782"/>
      <c r="CM20" s="780"/>
      <c r="CN20" s="781"/>
      <c r="CO20" s="781"/>
      <c r="CP20" s="781"/>
      <c r="CQ20" s="782"/>
      <c r="CR20" s="780"/>
      <c r="CS20" s="781"/>
      <c r="CT20" s="781"/>
      <c r="CU20" s="781"/>
      <c r="CV20" s="782"/>
      <c r="CW20" s="780"/>
      <c r="CX20" s="781"/>
      <c r="CY20" s="781"/>
      <c r="CZ20" s="781"/>
      <c r="DA20" s="782"/>
      <c r="DB20" s="780"/>
      <c r="DC20" s="781"/>
      <c r="DD20" s="781"/>
      <c r="DE20" s="781"/>
      <c r="DF20" s="782"/>
      <c r="DG20" s="780"/>
      <c r="DH20" s="781"/>
      <c r="DI20" s="781"/>
      <c r="DJ20" s="781"/>
      <c r="DK20" s="782"/>
      <c r="DL20" s="780"/>
      <c r="DM20" s="781"/>
      <c r="DN20" s="781"/>
      <c r="DO20" s="781"/>
      <c r="DP20" s="782"/>
      <c r="DQ20" s="780"/>
      <c r="DR20" s="781"/>
      <c r="DS20" s="781"/>
      <c r="DT20" s="781"/>
      <c r="DU20" s="782"/>
      <c r="DV20" s="818"/>
      <c r="DW20" s="819"/>
      <c r="DX20" s="819"/>
      <c r="DY20" s="819"/>
      <c r="DZ20" s="820"/>
      <c r="EA20" s="233"/>
    </row>
    <row r="21" spans="1:131" s="234" customFormat="1" ht="26.25" customHeight="1" thickBot="1" x14ac:dyDescent="0.25">
      <c r="A21" s="237">
        <v>15</v>
      </c>
      <c r="B21" s="821"/>
      <c r="C21" s="822"/>
      <c r="D21" s="822"/>
      <c r="E21" s="822"/>
      <c r="F21" s="822"/>
      <c r="G21" s="822"/>
      <c r="H21" s="822"/>
      <c r="I21" s="822"/>
      <c r="J21" s="822"/>
      <c r="K21" s="822"/>
      <c r="L21" s="822"/>
      <c r="M21" s="822"/>
      <c r="N21" s="822"/>
      <c r="O21" s="822"/>
      <c r="P21" s="823"/>
      <c r="Q21" s="824"/>
      <c r="R21" s="825"/>
      <c r="S21" s="825"/>
      <c r="T21" s="825"/>
      <c r="U21" s="825"/>
      <c r="V21" s="825"/>
      <c r="W21" s="825"/>
      <c r="X21" s="825"/>
      <c r="Y21" s="825"/>
      <c r="Z21" s="825"/>
      <c r="AA21" s="825"/>
      <c r="AB21" s="825"/>
      <c r="AC21" s="825"/>
      <c r="AD21" s="825"/>
      <c r="AE21" s="826"/>
      <c r="AF21" s="827"/>
      <c r="AG21" s="828"/>
      <c r="AH21" s="828"/>
      <c r="AI21" s="828"/>
      <c r="AJ21" s="829"/>
      <c r="AK21" s="811"/>
      <c r="AL21" s="812"/>
      <c r="AM21" s="812"/>
      <c r="AN21" s="812"/>
      <c r="AO21" s="812"/>
      <c r="AP21" s="812"/>
      <c r="AQ21" s="812"/>
      <c r="AR21" s="812"/>
      <c r="AS21" s="812"/>
      <c r="AT21" s="812"/>
      <c r="AU21" s="813"/>
      <c r="AV21" s="813"/>
      <c r="AW21" s="813"/>
      <c r="AX21" s="813"/>
      <c r="AY21" s="814"/>
      <c r="AZ21" s="231"/>
      <c r="BA21" s="231"/>
      <c r="BB21" s="231"/>
      <c r="BC21" s="231"/>
      <c r="BD21" s="231"/>
      <c r="BE21" s="232"/>
      <c r="BF21" s="232"/>
      <c r="BG21" s="232"/>
      <c r="BH21" s="232"/>
      <c r="BI21" s="232"/>
      <c r="BJ21" s="232"/>
      <c r="BK21" s="232"/>
      <c r="BL21" s="232"/>
      <c r="BM21" s="232"/>
      <c r="BN21" s="232"/>
      <c r="BO21" s="232"/>
      <c r="BP21" s="232"/>
      <c r="BQ21" s="237">
        <v>15</v>
      </c>
      <c r="BR21" s="238"/>
      <c r="BS21" s="818"/>
      <c r="BT21" s="819"/>
      <c r="BU21" s="819"/>
      <c r="BV21" s="819"/>
      <c r="BW21" s="819"/>
      <c r="BX21" s="819"/>
      <c r="BY21" s="819"/>
      <c r="BZ21" s="819"/>
      <c r="CA21" s="819"/>
      <c r="CB21" s="819"/>
      <c r="CC21" s="819"/>
      <c r="CD21" s="819"/>
      <c r="CE21" s="819"/>
      <c r="CF21" s="819"/>
      <c r="CG21" s="830"/>
      <c r="CH21" s="780"/>
      <c r="CI21" s="781"/>
      <c r="CJ21" s="781"/>
      <c r="CK21" s="781"/>
      <c r="CL21" s="782"/>
      <c r="CM21" s="780"/>
      <c r="CN21" s="781"/>
      <c r="CO21" s="781"/>
      <c r="CP21" s="781"/>
      <c r="CQ21" s="782"/>
      <c r="CR21" s="780"/>
      <c r="CS21" s="781"/>
      <c r="CT21" s="781"/>
      <c r="CU21" s="781"/>
      <c r="CV21" s="782"/>
      <c r="CW21" s="780"/>
      <c r="CX21" s="781"/>
      <c r="CY21" s="781"/>
      <c r="CZ21" s="781"/>
      <c r="DA21" s="782"/>
      <c r="DB21" s="780"/>
      <c r="DC21" s="781"/>
      <c r="DD21" s="781"/>
      <c r="DE21" s="781"/>
      <c r="DF21" s="782"/>
      <c r="DG21" s="780"/>
      <c r="DH21" s="781"/>
      <c r="DI21" s="781"/>
      <c r="DJ21" s="781"/>
      <c r="DK21" s="782"/>
      <c r="DL21" s="780"/>
      <c r="DM21" s="781"/>
      <c r="DN21" s="781"/>
      <c r="DO21" s="781"/>
      <c r="DP21" s="782"/>
      <c r="DQ21" s="780"/>
      <c r="DR21" s="781"/>
      <c r="DS21" s="781"/>
      <c r="DT21" s="781"/>
      <c r="DU21" s="782"/>
      <c r="DV21" s="818"/>
      <c r="DW21" s="819"/>
      <c r="DX21" s="819"/>
      <c r="DY21" s="819"/>
      <c r="DZ21" s="820"/>
      <c r="EA21" s="233"/>
    </row>
    <row r="22" spans="1:131" s="234" customFormat="1" ht="26.25" customHeight="1" x14ac:dyDescent="0.2">
      <c r="A22" s="237">
        <v>16</v>
      </c>
      <c r="B22" s="821"/>
      <c r="C22" s="822"/>
      <c r="D22" s="822"/>
      <c r="E22" s="822"/>
      <c r="F22" s="822"/>
      <c r="G22" s="822"/>
      <c r="H22" s="822"/>
      <c r="I22" s="822"/>
      <c r="J22" s="822"/>
      <c r="K22" s="822"/>
      <c r="L22" s="822"/>
      <c r="M22" s="822"/>
      <c r="N22" s="822"/>
      <c r="O22" s="822"/>
      <c r="P22" s="823"/>
      <c r="Q22" s="841"/>
      <c r="R22" s="842"/>
      <c r="S22" s="842"/>
      <c r="T22" s="842"/>
      <c r="U22" s="842"/>
      <c r="V22" s="842"/>
      <c r="W22" s="842"/>
      <c r="X22" s="842"/>
      <c r="Y22" s="842"/>
      <c r="Z22" s="842"/>
      <c r="AA22" s="842"/>
      <c r="AB22" s="842"/>
      <c r="AC22" s="842"/>
      <c r="AD22" s="842"/>
      <c r="AE22" s="843"/>
      <c r="AF22" s="827"/>
      <c r="AG22" s="828"/>
      <c r="AH22" s="828"/>
      <c r="AI22" s="828"/>
      <c r="AJ22" s="829"/>
      <c r="AK22" s="844"/>
      <c r="AL22" s="845"/>
      <c r="AM22" s="845"/>
      <c r="AN22" s="845"/>
      <c r="AO22" s="845"/>
      <c r="AP22" s="845"/>
      <c r="AQ22" s="845"/>
      <c r="AR22" s="845"/>
      <c r="AS22" s="845"/>
      <c r="AT22" s="845"/>
      <c r="AU22" s="846"/>
      <c r="AV22" s="846"/>
      <c r="AW22" s="846"/>
      <c r="AX22" s="846"/>
      <c r="AY22" s="847"/>
      <c r="AZ22" s="848" t="s">
        <v>394</v>
      </c>
      <c r="BA22" s="848"/>
      <c r="BB22" s="848"/>
      <c r="BC22" s="848"/>
      <c r="BD22" s="849"/>
      <c r="BE22" s="232"/>
      <c r="BF22" s="232"/>
      <c r="BG22" s="232"/>
      <c r="BH22" s="232"/>
      <c r="BI22" s="232"/>
      <c r="BJ22" s="232"/>
      <c r="BK22" s="232"/>
      <c r="BL22" s="232"/>
      <c r="BM22" s="232"/>
      <c r="BN22" s="232"/>
      <c r="BO22" s="232"/>
      <c r="BP22" s="232"/>
      <c r="BQ22" s="237">
        <v>16</v>
      </c>
      <c r="BR22" s="238"/>
      <c r="BS22" s="818"/>
      <c r="BT22" s="819"/>
      <c r="BU22" s="819"/>
      <c r="BV22" s="819"/>
      <c r="BW22" s="819"/>
      <c r="BX22" s="819"/>
      <c r="BY22" s="819"/>
      <c r="BZ22" s="819"/>
      <c r="CA22" s="819"/>
      <c r="CB22" s="819"/>
      <c r="CC22" s="819"/>
      <c r="CD22" s="819"/>
      <c r="CE22" s="819"/>
      <c r="CF22" s="819"/>
      <c r="CG22" s="830"/>
      <c r="CH22" s="780"/>
      <c r="CI22" s="781"/>
      <c r="CJ22" s="781"/>
      <c r="CK22" s="781"/>
      <c r="CL22" s="782"/>
      <c r="CM22" s="780"/>
      <c r="CN22" s="781"/>
      <c r="CO22" s="781"/>
      <c r="CP22" s="781"/>
      <c r="CQ22" s="782"/>
      <c r="CR22" s="780"/>
      <c r="CS22" s="781"/>
      <c r="CT22" s="781"/>
      <c r="CU22" s="781"/>
      <c r="CV22" s="782"/>
      <c r="CW22" s="780"/>
      <c r="CX22" s="781"/>
      <c r="CY22" s="781"/>
      <c r="CZ22" s="781"/>
      <c r="DA22" s="782"/>
      <c r="DB22" s="780"/>
      <c r="DC22" s="781"/>
      <c r="DD22" s="781"/>
      <c r="DE22" s="781"/>
      <c r="DF22" s="782"/>
      <c r="DG22" s="780"/>
      <c r="DH22" s="781"/>
      <c r="DI22" s="781"/>
      <c r="DJ22" s="781"/>
      <c r="DK22" s="782"/>
      <c r="DL22" s="780"/>
      <c r="DM22" s="781"/>
      <c r="DN22" s="781"/>
      <c r="DO22" s="781"/>
      <c r="DP22" s="782"/>
      <c r="DQ22" s="780"/>
      <c r="DR22" s="781"/>
      <c r="DS22" s="781"/>
      <c r="DT22" s="781"/>
      <c r="DU22" s="782"/>
      <c r="DV22" s="818"/>
      <c r="DW22" s="819"/>
      <c r="DX22" s="819"/>
      <c r="DY22" s="819"/>
      <c r="DZ22" s="820"/>
      <c r="EA22" s="233"/>
    </row>
    <row r="23" spans="1:131" s="234" customFormat="1" ht="26.25" customHeight="1" thickBot="1" x14ac:dyDescent="0.25">
      <c r="A23" s="239" t="s">
        <v>395</v>
      </c>
      <c r="B23" s="831" t="s">
        <v>396</v>
      </c>
      <c r="C23" s="832"/>
      <c r="D23" s="832"/>
      <c r="E23" s="832"/>
      <c r="F23" s="832"/>
      <c r="G23" s="832"/>
      <c r="H23" s="832"/>
      <c r="I23" s="832"/>
      <c r="J23" s="832"/>
      <c r="K23" s="832"/>
      <c r="L23" s="832"/>
      <c r="M23" s="832"/>
      <c r="N23" s="832"/>
      <c r="O23" s="832"/>
      <c r="P23" s="833"/>
      <c r="Q23" s="834">
        <v>45720</v>
      </c>
      <c r="R23" s="835"/>
      <c r="S23" s="835"/>
      <c r="T23" s="835"/>
      <c r="U23" s="835"/>
      <c r="V23" s="835">
        <v>44320</v>
      </c>
      <c r="W23" s="835"/>
      <c r="X23" s="835"/>
      <c r="Y23" s="835"/>
      <c r="Z23" s="835"/>
      <c r="AA23" s="835">
        <v>1400</v>
      </c>
      <c r="AB23" s="835"/>
      <c r="AC23" s="835"/>
      <c r="AD23" s="835"/>
      <c r="AE23" s="836"/>
      <c r="AF23" s="837">
        <v>1255</v>
      </c>
      <c r="AG23" s="835"/>
      <c r="AH23" s="835"/>
      <c r="AI23" s="835"/>
      <c r="AJ23" s="838"/>
      <c r="AK23" s="839"/>
      <c r="AL23" s="840"/>
      <c r="AM23" s="840"/>
      <c r="AN23" s="840"/>
      <c r="AO23" s="840"/>
      <c r="AP23" s="835">
        <v>39058</v>
      </c>
      <c r="AQ23" s="835"/>
      <c r="AR23" s="835"/>
      <c r="AS23" s="835"/>
      <c r="AT23" s="835"/>
      <c r="AU23" s="851"/>
      <c r="AV23" s="851"/>
      <c r="AW23" s="851"/>
      <c r="AX23" s="851"/>
      <c r="AY23" s="852"/>
      <c r="AZ23" s="853" t="s">
        <v>130</v>
      </c>
      <c r="BA23" s="854"/>
      <c r="BB23" s="854"/>
      <c r="BC23" s="854"/>
      <c r="BD23" s="855"/>
      <c r="BE23" s="232"/>
      <c r="BF23" s="232"/>
      <c r="BG23" s="232"/>
      <c r="BH23" s="232"/>
      <c r="BI23" s="232"/>
      <c r="BJ23" s="232"/>
      <c r="BK23" s="232"/>
      <c r="BL23" s="232"/>
      <c r="BM23" s="232"/>
      <c r="BN23" s="232"/>
      <c r="BO23" s="232"/>
      <c r="BP23" s="232"/>
      <c r="BQ23" s="237">
        <v>17</v>
      </c>
      <c r="BR23" s="238"/>
      <c r="BS23" s="818"/>
      <c r="BT23" s="819"/>
      <c r="BU23" s="819"/>
      <c r="BV23" s="819"/>
      <c r="BW23" s="819"/>
      <c r="BX23" s="819"/>
      <c r="BY23" s="819"/>
      <c r="BZ23" s="819"/>
      <c r="CA23" s="819"/>
      <c r="CB23" s="819"/>
      <c r="CC23" s="819"/>
      <c r="CD23" s="819"/>
      <c r="CE23" s="819"/>
      <c r="CF23" s="819"/>
      <c r="CG23" s="830"/>
      <c r="CH23" s="780"/>
      <c r="CI23" s="781"/>
      <c r="CJ23" s="781"/>
      <c r="CK23" s="781"/>
      <c r="CL23" s="782"/>
      <c r="CM23" s="780"/>
      <c r="CN23" s="781"/>
      <c r="CO23" s="781"/>
      <c r="CP23" s="781"/>
      <c r="CQ23" s="782"/>
      <c r="CR23" s="780"/>
      <c r="CS23" s="781"/>
      <c r="CT23" s="781"/>
      <c r="CU23" s="781"/>
      <c r="CV23" s="782"/>
      <c r="CW23" s="780"/>
      <c r="CX23" s="781"/>
      <c r="CY23" s="781"/>
      <c r="CZ23" s="781"/>
      <c r="DA23" s="782"/>
      <c r="DB23" s="780"/>
      <c r="DC23" s="781"/>
      <c r="DD23" s="781"/>
      <c r="DE23" s="781"/>
      <c r="DF23" s="782"/>
      <c r="DG23" s="780"/>
      <c r="DH23" s="781"/>
      <c r="DI23" s="781"/>
      <c r="DJ23" s="781"/>
      <c r="DK23" s="782"/>
      <c r="DL23" s="780"/>
      <c r="DM23" s="781"/>
      <c r="DN23" s="781"/>
      <c r="DO23" s="781"/>
      <c r="DP23" s="782"/>
      <c r="DQ23" s="780"/>
      <c r="DR23" s="781"/>
      <c r="DS23" s="781"/>
      <c r="DT23" s="781"/>
      <c r="DU23" s="782"/>
      <c r="DV23" s="818"/>
      <c r="DW23" s="819"/>
      <c r="DX23" s="819"/>
      <c r="DY23" s="819"/>
      <c r="DZ23" s="820"/>
      <c r="EA23" s="233"/>
    </row>
    <row r="24" spans="1:131" s="234" customFormat="1" ht="26.25" customHeight="1" x14ac:dyDescent="0.2">
      <c r="A24" s="850" t="s">
        <v>397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31"/>
      <c r="BA24" s="231"/>
      <c r="BB24" s="231"/>
      <c r="BC24" s="231"/>
      <c r="BD24" s="231"/>
      <c r="BE24" s="232"/>
      <c r="BF24" s="232"/>
      <c r="BG24" s="232"/>
      <c r="BH24" s="232"/>
      <c r="BI24" s="232"/>
      <c r="BJ24" s="232"/>
      <c r="BK24" s="232"/>
      <c r="BL24" s="232"/>
      <c r="BM24" s="232"/>
      <c r="BN24" s="232"/>
      <c r="BO24" s="232"/>
      <c r="BP24" s="232"/>
      <c r="BQ24" s="237">
        <v>18</v>
      </c>
      <c r="BR24" s="238"/>
      <c r="BS24" s="818"/>
      <c r="BT24" s="819"/>
      <c r="BU24" s="819"/>
      <c r="BV24" s="819"/>
      <c r="BW24" s="819"/>
      <c r="BX24" s="819"/>
      <c r="BY24" s="819"/>
      <c r="BZ24" s="819"/>
      <c r="CA24" s="819"/>
      <c r="CB24" s="819"/>
      <c r="CC24" s="819"/>
      <c r="CD24" s="819"/>
      <c r="CE24" s="819"/>
      <c r="CF24" s="819"/>
      <c r="CG24" s="830"/>
      <c r="CH24" s="780"/>
      <c r="CI24" s="781"/>
      <c r="CJ24" s="781"/>
      <c r="CK24" s="781"/>
      <c r="CL24" s="782"/>
      <c r="CM24" s="780"/>
      <c r="CN24" s="781"/>
      <c r="CO24" s="781"/>
      <c r="CP24" s="781"/>
      <c r="CQ24" s="782"/>
      <c r="CR24" s="780"/>
      <c r="CS24" s="781"/>
      <c r="CT24" s="781"/>
      <c r="CU24" s="781"/>
      <c r="CV24" s="782"/>
      <c r="CW24" s="780"/>
      <c r="CX24" s="781"/>
      <c r="CY24" s="781"/>
      <c r="CZ24" s="781"/>
      <c r="DA24" s="782"/>
      <c r="DB24" s="780"/>
      <c r="DC24" s="781"/>
      <c r="DD24" s="781"/>
      <c r="DE24" s="781"/>
      <c r="DF24" s="782"/>
      <c r="DG24" s="780"/>
      <c r="DH24" s="781"/>
      <c r="DI24" s="781"/>
      <c r="DJ24" s="781"/>
      <c r="DK24" s="782"/>
      <c r="DL24" s="780"/>
      <c r="DM24" s="781"/>
      <c r="DN24" s="781"/>
      <c r="DO24" s="781"/>
      <c r="DP24" s="782"/>
      <c r="DQ24" s="780"/>
      <c r="DR24" s="781"/>
      <c r="DS24" s="781"/>
      <c r="DT24" s="781"/>
      <c r="DU24" s="782"/>
      <c r="DV24" s="818"/>
      <c r="DW24" s="819"/>
      <c r="DX24" s="819"/>
      <c r="DY24" s="819"/>
      <c r="DZ24" s="820"/>
      <c r="EA24" s="233"/>
    </row>
    <row r="25" spans="1:131" ht="26.25" customHeight="1" thickBot="1" x14ac:dyDescent="0.25">
      <c r="A25" s="762" t="s">
        <v>398</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31"/>
      <c r="BK25" s="231"/>
      <c r="BL25" s="231"/>
      <c r="BM25" s="231"/>
      <c r="BN25" s="231"/>
      <c r="BO25" s="240"/>
      <c r="BP25" s="240"/>
      <c r="BQ25" s="237">
        <v>19</v>
      </c>
      <c r="BR25" s="238"/>
      <c r="BS25" s="818"/>
      <c r="BT25" s="819"/>
      <c r="BU25" s="819"/>
      <c r="BV25" s="819"/>
      <c r="BW25" s="819"/>
      <c r="BX25" s="819"/>
      <c r="BY25" s="819"/>
      <c r="BZ25" s="819"/>
      <c r="CA25" s="819"/>
      <c r="CB25" s="819"/>
      <c r="CC25" s="819"/>
      <c r="CD25" s="819"/>
      <c r="CE25" s="819"/>
      <c r="CF25" s="819"/>
      <c r="CG25" s="830"/>
      <c r="CH25" s="780"/>
      <c r="CI25" s="781"/>
      <c r="CJ25" s="781"/>
      <c r="CK25" s="781"/>
      <c r="CL25" s="782"/>
      <c r="CM25" s="780"/>
      <c r="CN25" s="781"/>
      <c r="CO25" s="781"/>
      <c r="CP25" s="781"/>
      <c r="CQ25" s="782"/>
      <c r="CR25" s="780"/>
      <c r="CS25" s="781"/>
      <c r="CT25" s="781"/>
      <c r="CU25" s="781"/>
      <c r="CV25" s="782"/>
      <c r="CW25" s="780"/>
      <c r="CX25" s="781"/>
      <c r="CY25" s="781"/>
      <c r="CZ25" s="781"/>
      <c r="DA25" s="782"/>
      <c r="DB25" s="780"/>
      <c r="DC25" s="781"/>
      <c r="DD25" s="781"/>
      <c r="DE25" s="781"/>
      <c r="DF25" s="782"/>
      <c r="DG25" s="780"/>
      <c r="DH25" s="781"/>
      <c r="DI25" s="781"/>
      <c r="DJ25" s="781"/>
      <c r="DK25" s="782"/>
      <c r="DL25" s="780"/>
      <c r="DM25" s="781"/>
      <c r="DN25" s="781"/>
      <c r="DO25" s="781"/>
      <c r="DP25" s="782"/>
      <c r="DQ25" s="780"/>
      <c r="DR25" s="781"/>
      <c r="DS25" s="781"/>
      <c r="DT25" s="781"/>
      <c r="DU25" s="782"/>
      <c r="DV25" s="818"/>
      <c r="DW25" s="819"/>
      <c r="DX25" s="819"/>
      <c r="DY25" s="819"/>
      <c r="DZ25" s="820"/>
      <c r="EA25" s="229"/>
    </row>
    <row r="26" spans="1:131" ht="26.25" customHeight="1" x14ac:dyDescent="0.2">
      <c r="A26" s="764" t="s">
        <v>373</v>
      </c>
      <c r="B26" s="765"/>
      <c r="C26" s="765"/>
      <c r="D26" s="765"/>
      <c r="E26" s="765"/>
      <c r="F26" s="765"/>
      <c r="G26" s="765"/>
      <c r="H26" s="765"/>
      <c r="I26" s="765"/>
      <c r="J26" s="765"/>
      <c r="K26" s="765"/>
      <c r="L26" s="765"/>
      <c r="M26" s="765"/>
      <c r="N26" s="765"/>
      <c r="O26" s="765"/>
      <c r="P26" s="766"/>
      <c r="Q26" s="770" t="s">
        <v>399</v>
      </c>
      <c r="R26" s="771"/>
      <c r="S26" s="771"/>
      <c r="T26" s="771"/>
      <c r="U26" s="772"/>
      <c r="V26" s="770" t="s">
        <v>400</v>
      </c>
      <c r="W26" s="771"/>
      <c r="X26" s="771"/>
      <c r="Y26" s="771"/>
      <c r="Z26" s="772"/>
      <c r="AA26" s="770" t="s">
        <v>401</v>
      </c>
      <c r="AB26" s="771"/>
      <c r="AC26" s="771"/>
      <c r="AD26" s="771"/>
      <c r="AE26" s="771"/>
      <c r="AF26" s="856" t="s">
        <v>402</v>
      </c>
      <c r="AG26" s="857"/>
      <c r="AH26" s="857"/>
      <c r="AI26" s="857"/>
      <c r="AJ26" s="858"/>
      <c r="AK26" s="771" t="s">
        <v>403</v>
      </c>
      <c r="AL26" s="771"/>
      <c r="AM26" s="771"/>
      <c r="AN26" s="771"/>
      <c r="AO26" s="772"/>
      <c r="AP26" s="770" t="s">
        <v>404</v>
      </c>
      <c r="AQ26" s="771"/>
      <c r="AR26" s="771"/>
      <c r="AS26" s="771"/>
      <c r="AT26" s="772"/>
      <c r="AU26" s="770" t="s">
        <v>405</v>
      </c>
      <c r="AV26" s="771"/>
      <c r="AW26" s="771"/>
      <c r="AX26" s="771"/>
      <c r="AY26" s="772"/>
      <c r="AZ26" s="770" t="s">
        <v>406</v>
      </c>
      <c r="BA26" s="771"/>
      <c r="BB26" s="771"/>
      <c r="BC26" s="771"/>
      <c r="BD26" s="772"/>
      <c r="BE26" s="770" t="s">
        <v>380</v>
      </c>
      <c r="BF26" s="771"/>
      <c r="BG26" s="771"/>
      <c r="BH26" s="771"/>
      <c r="BI26" s="777"/>
      <c r="BJ26" s="231"/>
      <c r="BK26" s="231"/>
      <c r="BL26" s="231"/>
      <c r="BM26" s="231"/>
      <c r="BN26" s="231"/>
      <c r="BO26" s="240"/>
      <c r="BP26" s="240"/>
      <c r="BQ26" s="237">
        <v>20</v>
      </c>
      <c r="BR26" s="238"/>
      <c r="BS26" s="818"/>
      <c r="BT26" s="819"/>
      <c r="BU26" s="819"/>
      <c r="BV26" s="819"/>
      <c r="BW26" s="819"/>
      <c r="BX26" s="819"/>
      <c r="BY26" s="819"/>
      <c r="BZ26" s="819"/>
      <c r="CA26" s="819"/>
      <c r="CB26" s="819"/>
      <c r="CC26" s="819"/>
      <c r="CD26" s="819"/>
      <c r="CE26" s="819"/>
      <c r="CF26" s="819"/>
      <c r="CG26" s="830"/>
      <c r="CH26" s="780"/>
      <c r="CI26" s="781"/>
      <c r="CJ26" s="781"/>
      <c r="CK26" s="781"/>
      <c r="CL26" s="782"/>
      <c r="CM26" s="780"/>
      <c r="CN26" s="781"/>
      <c r="CO26" s="781"/>
      <c r="CP26" s="781"/>
      <c r="CQ26" s="782"/>
      <c r="CR26" s="780"/>
      <c r="CS26" s="781"/>
      <c r="CT26" s="781"/>
      <c r="CU26" s="781"/>
      <c r="CV26" s="782"/>
      <c r="CW26" s="780"/>
      <c r="CX26" s="781"/>
      <c r="CY26" s="781"/>
      <c r="CZ26" s="781"/>
      <c r="DA26" s="782"/>
      <c r="DB26" s="780"/>
      <c r="DC26" s="781"/>
      <c r="DD26" s="781"/>
      <c r="DE26" s="781"/>
      <c r="DF26" s="782"/>
      <c r="DG26" s="780"/>
      <c r="DH26" s="781"/>
      <c r="DI26" s="781"/>
      <c r="DJ26" s="781"/>
      <c r="DK26" s="782"/>
      <c r="DL26" s="780"/>
      <c r="DM26" s="781"/>
      <c r="DN26" s="781"/>
      <c r="DO26" s="781"/>
      <c r="DP26" s="782"/>
      <c r="DQ26" s="780"/>
      <c r="DR26" s="781"/>
      <c r="DS26" s="781"/>
      <c r="DT26" s="781"/>
      <c r="DU26" s="782"/>
      <c r="DV26" s="818"/>
      <c r="DW26" s="819"/>
      <c r="DX26" s="819"/>
      <c r="DY26" s="819"/>
      <c r="DZ26" s="820"/>
      <c r="EA26" s="229"/>
    </row>
    <row r="27" spans="1:131" ht="26.25" customHeight="1" thickBot="1" x14ac:dyDescent="0.25">
      <c r="A27" s="767"/>
      <c r="B27" s="768"/>
      <c r="C27" s="768"/>
      <c r="D27" s="768"/>
      <c r="E27" s="768"/>
      <c r="F27" s="768"/>
      <c r="G27" s="768"/>
      <c r="H27" s="768"/>
      <c r="I27" s="768"/>
      <c r="J27" s="768"/>
      <c r="K27" s="768"/>
      <c r="L27" s="768"/>
      <c r="M27" s="768"/>
      <c r="N27" s="768"/>
      <c r="O27" s="768"/>
      <c r="P27" s="769"/>
      <c r="Q27" s="773"/>
      <c r="R27" s="774"/>
      <c r="S27" s="774"/>
      <c r="T27" s="774"/>
      <c r="U27" s="775"/>
      <c r="V27" s="773"/>
      <c r="W27" s="774"/>
      <c r="X27" s="774"/>
      <c r="Y27" s="774"/>
      <c r="Z27" s="775"/>
      <c r="AA27" s="773"/>
      <c r="AB27" s="774"/>
      <c r="AC27" s="774"/>
      <c r="AD27" s="774"/>
      <c r="AE27" s="774"/>
      <c r="AF27" s="859"/>
      <c r="AG27" s="860"/>
      <c r="AH27" s="860"/>
      <c r="AI27" s="860"/>
      <c r="AJ27" s="861"/>
      <c r="AK27" s="774"/>
      <c r="AL27" s="774"/>
      <c r="AM27" s="774"/>
      <c r="AN27" s="774"/>
      <c r="AO27" s="775"/>
      <c r="AP27" s="773"/>
      <c r="AQ27" s="774"/>
      <c r="AR27" s="774"/>
      <c r="AS27" s="774"/>
      <c r="AT27" s="775"/>
      <c r="AU27" s="773"/>
      <c r="AV27" s="774"/>
      <c r="AW27" s="774"/>
      <c r="AX27" s="774"/>
      <c r="AY27" s="775"/>
      <c r="AZ27" s="773"/>
      <c r="BA27" s="774"/>
      <c r="BB27" s="774"/>
      <c r="BC27" s="774"/>
      <c r="BD27" s="775"/>
      <c r="BE27" s="773"/>
      <c r="BF27" s="774"/>
      <c r="BG27" s="774"/>
      <c r="BH27" s="774"/>
      <c r="BI27" s="779"/>
      <c r="BJ27" s="231"/>
      <c r="BK27" s="231"/>
      <c r="BL27" s="231"/>
      <c r="BM27" s="231"/>
      <c r="BN27" s="231"/>
      <c r="BO27" s="240"/>
      <c r="BP27" s="240"/>
      <c r="BQ27" s="237">
        <v>21</v>
      </c>
      <c r="BR27" s="238"/>
      <c r="BS27" s="818"/>
      <c r="BT27" s="819"/>
      <c r="BU27" s="819"/>
      <c r="BV27" s="819"/>
      <c r="BW27" s="819"/>
      <c r="BX27" s="819"/>
      <c r="BY27" s="819"/>
      <c r="BZ27" s="819"/>
      <c r="CA27" s="819"/>
      <c r="CB27" s="819"/>
      <c r="CC27" s="819"/>
      <c r="CD27" s="819"/>
      <c r="CE27" s="819"/>
      <c r="CF27" s="819"/>
      <c r="CG27" s="830"/>
      <c r="CH27" s="780"/>
      <c r="CI27" s="781"/>
      <c r="CJ27" s="781"/>
      <c r="CK27" s="781"/>
      <c r="CL27" s="782"/>
      <c r="CM27" s="780"/>
      <c r="CN27" s="781"/>
      <c r="CO27" s="781"/>
      <c r="CP27" s="781"/>
      <c r="CQ27" s="782"/>
      <c r="CR27" s="780"/>
      <c r="CS27" s="781"/>
      <c r="CT27" s="781"/>
      <c r="CU27" s="781"/>
      <c r="CV27" s="782"/>
      <c r="CW27" s="780"/>
      <c r="CX27" s="781"/>
      <c r="CY27" s="781"/>
      <c r="CZ27" s="781"/>
      <c r="DA27" s="782"/>
      <c r="DB27" s="780"/>
      <c r="DC27" s="781"/>
      <c r="DD27" s="781"/>
      <c r="DE27" s="781"/>
      <c r="DF27" s="782"/>
      <c r="DG27" s="780"/>
      <c r="DH27" s="781"/>
      <c r="DI27" s="781"/>
      <c r="DJ27" s="781"/>
      <c r="DK27" s="782"/>
      <c r="DL27" s="780"/>
      <c r="DM27" s="781"/>
      <c r="DN27" s="781"/>
      <c r="DO27" s="781"/>
      <c r="DP27" s="782"/>
      <c r="DQ27" s="780"/>
      <c r="DR27" s="781"/>
      <c r="DS27" s="781"/>
      <c r="DT27" s="781"/>
      <c r="DU27" s="782"/>
      <c r="DV27" s="818"/>
      <c r="DW27" s="819"/>
      <c r="DX27" s="819"/>
      <c r="DY27" s="819"/>
      <c r="DZ27" s="820"/>
      <c r="EA27" s="229"/>
    </row>
    <row r="28" spans="1:131" ht="26.25" customHeight="1" thickTop="1" x14ac:dyDescent="0.2">
      <c r="A28" s="241">
        <v>1</v>
      </c>
      <c r="B28" s="789" t="s">
        <v>407</v>
      </c>
      <c r="C28" s="790"/>
      <c r="D28" s="790"/>
      <c r="E28" s="790"/>
      <c r="F28" s="790"/>
      <c r="G28" s="790"/>
      <c r="H28" s="790"/>
      <c r="I28" s="790"/>
      <c r="J28" s="790"/>
      <c r="K28" s="790"/>
      <c r="L28" s="790"/>
      <c r="M28" s="790"/>
      <c r="N28" s="790"/>
      <c r="O28" s="790"/>
      <c r="P28" s="791"/>
      <c r="Q28" s="864">
        <v>9712</v>
      </c>
      <c r="R28" s="865"/>
      <c r="S28" s="865"/>
      <c r="T28" s="865"/>
      <c r="U28" s="865"/>
      <c r="V28" s="865">
        <v>9676</v>
      </c>
      <c r="W28" s="865"/>
      <c r="X28" s="865"/>
      <c r="Y28" s="865"/>
      <c r="Z28" s="865"/>
      <c r="AA28" s="865">
        <v>36</v>
      </c>
      <c r="AB28" s="865"/>
      <c r="AC28" s="865"/>
      <c r="AD28" s="865"/>
      <c r="AE28" s="866"/>
      <c r="AF28" s="867">
        <v>36</v>
      </c>
      <c r="AG28" s="865"/>
      <c r="AH28" s="865"/>
      <c r="AI28" s="865"/>
      <c r="AJ28" s="868"/>
      <c r="AK28" s="869">
        <v>746</v>
      </c>
      <c r="AL28" s="870"/>
      <c r="AM28" s="870"/>
      <c r="AN28" s="870"/>
      <c r="AO28" s="870"/>
      <c r="AP28" s="870" t="s">
        <v>593</v>
      </c>
      <c r="AQ28" s="870"/>
      <c r="AR28" s="870"/>
      <c r="AS28" s="870"/>
      <c r="AT28" s="870"/>
      <c r="AU28" s="870" t="s">
        <v>593</v>
      </c>
      <c r="AV28" s="870"/>
      <c r="AW28" s="870"/>
      <c r="AX28" s="870"/>
      <c r="AY28" s="870"/>
      <c r="AZ28" s="870" t="s">
        <v>593</v>
      </c>
      <c r="BA28" s="870"/>
      <c r="BB28" s="870"/>
      <c r="BC28" s="870"/>
      <c r="BD28" s="870"/>
      <c r="BE28" s="862"/>
      <c r="BF28" s="862"/>
      <c r="BG28" s="862"/>
      <c r="BH28" s="862"/>
      <c r="BI28" s="863"/>
      <c r="BJ28" s="231"/>
      <c r="BK28" s="231"/>
      <c r="BL28" s="231"/>
      <c r="BM28" s="231"/>
      <c r="BN28" s="231"/>
      <c r="BO28" s="240"/>
      <c r="BP28" s="240"/>
      <c r="BQ28" s="237">
        <v>22</v>
      </c>
      <c r="BR28" s="238"/>
      <c r="BS28" s="818"/>
      <c r="BT28" s="819"/>
      <c r="BU28" s="819"/>
      <c r="BV28" s="819"/>
      <c r="BW28" s="819"/>
      <c r="BX28" s="819"/>
      <c r="BY28" s="819"/>
      <c r="BZ28" s="819"/>
      <c r="CA28" s="819"/>
      <c r="CB28" s="819"/>
      <c r="CC28" s="819"/>
      <c r="CD28" s="819"/>
      <c r="CE28" s="819"/>
      <c r="CF28" s="819"/>
      <c r="CG28" s="830"/>
      <c r="CH28" s="780"/>
      <c r="CI28" s="781"/>
      <c r="CJ28" s="781"/>
      <c r="CK28" s="781"/>
      <c r="CL28" s="782"/>
      <c r="CM28" s="780"/>
      <c r="CN28" s="781"/>
      <c r="CO28" s="781"/>
      <c r="CP28" s="781"/>
      <c r="CQ28" s="782"/>
      <c r="CR28" s="780"/>
      <c r="CS28" s="781"/>
      <c r="CT28" s="781"/>
      <c r="CU28" s="781"/>
      <c r="CV28" s="782"/>
      <c r="CW28" s="780"/>
      <c r="CX28" s="781"/>
      <c r="CY28" s="781"/>
      <c r="CZ28" s="781"/>
      <c r="DA28" s="782"/>
      <c r="DB28" s="780"/>
      <c r="DC28" s="781"/>
      <c r="DD28" s="781"/>
      <c r="DE28" s="781"/>
      <c r="DF28" s="782"/>
      <c r="DG28" s="780"/>
      <c r="DH28" s="781"/>
      <c r="DI28" s="781"/>
      <c r="DJ28" s="781"/>
      <c r="DK28" s="782"/>
      <c r="DL28" s="780"/>
      <c r="DM28" s="781"/>
      <c r="DN28" s="781"/>
      <c r="DO28" s="781"/>
      <c r="DP28" s="782"/>
      <c r="DQ28" s="780"/>
      <c r="DR28" s="781"/>
      <c r="DS28" s="781"/>
      <c r="DT28" s="781"/>
      <c r="DU28" s="782"/>
      <c r="DV28" s="818"/>
      <c r="DW28" s="819"/>
      <c r="DX28" s="819"/>
      <c r="DY28" s="819"/>
      <c r="DZ28" s="820"/>
      <c r="EA28" s="229"/>
    </row>
    <row r="29" spans="1:131" ht="26.25" customHeight="1" x14ac:dyDescent="0.2">
      <c r="A29" s="241">
        <v>2</v>
      </c>
      <c r="B29" s="821" t="s">
        <v>408</v>
      </c>
      <c r="C29" s="822"/>
      <c r="D29" s="822"/>
      <c r="E29" s="822"/>
      <c r="F29" s="822"/>
      <c r="G29" s="822"/>
      <c r="H29" s="822"/>
      <c r="I29" s="822"/>
      <c r="J29" s="822"/>
      <c r="K29" s="822"/>
      <c r="L29" s="822"/>
      <c r="M29" s="822"/>
      <c r="N29" s="822"/>
      <c r="O29" s="822"/>
      <c r="P29" s="823"/>
      <c r="Q29" s="824">
        <v>7278</v>
      </c>
      <c r="R29" s="825"/>
      <c r="S29" s="825"/>
      <c r="T29" s="825"/>
      <c r="U29" s="825"/>
      <c r="V29" s="825">
        <v>7136</v>
      </c>
      <c r="W29" s="825"/>
      <c r="X29" s="825"/>
      <c r="Y29" s="825"/>
      <c r="Z29" s="825"/>
      <c r="AA29" s="825">
        <v>142</v>
      </c>
      <c r="AB29" s="825"/>
      <c r="AC29" s="825"/>
      <c r="AD29" s="825"/>
      <c r="AE29" s="826"/>
      <c r="AF29" s="827">
        <v>142</v>
      </c>
      <c r="AG29" s="828"/>
      <c r="AH29" s="828"/>
      <c r="AI29" s="828"/>
      <c r="AJ29" s="829"/>
      <c r="AK29" s="874">
        <v>1240</v>
      </c>
      <c r="AL29" s="871"/>
      <c r="AM29" s="871"/>
      <c r="AN29" s="871"/>
      <c r="AO29" s="871"/>
      <c r="AP29" s="871" t="s">
        <v>593</v>
      </c>
      <c r="AQ29" s="871"/>
      <c r="AR29" s="871"/>
      <c r="AS29" s="871"/>
      <c r="AT29" s="871"/>
      <c r="AU29" s="871" t="s">
        <v>593</v>
      </c>
      <c r="AV29" s="871"/>
      <c r="AW29" s="871"/>
      <c r="AX29" s="871"/>
      <c r="AY29" s="871"/>
      <c r="AZ29" s="871" t="s">
        <v>593</v>
      </c>
      <c r="BA29" s="871"/>
      <c r="BB29" s="871"/>
      <c r="BC29" s="871"/>
      <c r="BD29" s="871"/>
      <c r="BE29" s="872"/>
      <c r="BF29" s="872"/>
      <c r="BG29" s="872"/>
      <c r="BH29" s="872"/>
      <c r="BI29" s="873"/>
      <c r="BJ29" s="231"/>
      <c r="BK29" s="231"/>
      <c r="BL29" s="231"/>
      <c r="BM29" s="231"/>
      <c r="BN29" s="231"/>
      <c r="BO29" s="240"/>
      <c r="BP29" s="240"/>
      <c r="BQ29" s="237">
        <v>23</v>
      </c>
      <c r="BR29" s="238"/>
      <c r="BS29" s="818"/>
      <c r="BT29" s="819"/>
      <c r="BU29" s="819"/>
      <c r="BV29" s="819"/>
      <c r="BW29" s="819"/>
      <c r="BX29" s="819"/>
      <c r="BY29" s="819"/>
      <c r="BZ29" s="819"/>
      <c r="CA29" s="819"/>
      <c r="CB29" s="819"/>
      <c r="CC29" s="819"/>
      <c r="CD29" s="819"/>
      <c r="CE29" s="819"/>
      <c r="CF29" s="819"/>
      <c r="CG29" s="830"/>
      <c r="CH29" s="780"/>
      <c r="CI29" s="781"/>
      <c r="CJ29" s="781"/>
      <c r="CK29" s="781"/>
      <c r="CL29" s="782"/>
      <c r="CM29" s="780"/>
      <c r="CN29" s="781"/>
      <c r="CO29" s="781"/>
      <c r="CP29" s="781"/>
      <c r="CQ29" s="782"/>
      <c r="CR29" s="780"/>
      <c r="CS29" s="781"/>
      <c r="CT29" s="781"/>
      <c r="CU29" s="781"/>
      <c r="CV29" s="782"/>
      <c r="CW29" s="780"/>
      <c r="CX29" s="781"/>
      <c r="CY29" s="781"/>
      <c r="CZ29" s="781"/>
      <c r="DA29" s="782"/>
      <c r="DB29" s="780"/>
      <c r="DC29" s="781"/>
      <c r="DD29" s="781"/>
      <c r="DE29" s="781"/>
      <c r="DF29" s="782"/>
      <c r="DG29" s="780"/>
      <c r="DH29" s="781"/>
      <c r="DI29" s="781"/>
      <c r="DJ29" s="781"/>
      <c r="DK29" s="782"/>
      <c r="DL29" s="780"/>
      <c r="DM29" s="781"/>
      <c r="DN29" s="781"/>
      <c r="DO29" s="781"/>
      <c r="DP29" s="782"/>
      <c r="DQ29" s="780"/>
      <c r="DR29" s="781"/>
      <c r="DS29" s="781"/>
      <c r="DT29" s="781"/>
      <c r="DU29" s="782"/>
      <c r="DV29" s="818"/>
      <c r="DW29" s="819"/>
      <c r="DX29" s="819"/>
      <c r="DY29" s="819"/>
      <c r="DZ29" s="820"/>
      <c r="EA29" s="229"/>
    </row>
    <row r="30" spans="1:131" ht="26.25" customHeight="1" x14ac:dyDescent="0.2">
      <c r="A30" s="241">
        <v>3</v>
      </c>
      <c r="B30" s="821" t="s">
        <v>409</v>
      </c>
      <c r="C30" s="822"/>
      <c r="D30" s="822"/>
      <c r="E30" s="822"/>
      <c r="F30" s="822"/>
      <c r="G30" s="822"/>
      <c r="H30" s="822"/>
      <c r="I30" s="822"/>
      <c r="J30" s="822"/>
      <c r="K30" s="822"/>
      <c r="L30" s="822"/>
      <c r="M30" s="822"/>
      <c r="N30" s="822"/>
      <c r="O30" s="822"/>
      <c r="P30" s="823"/>
      <c r="Q30" s="824">
        <v>1371</v>
      </c>
      <c r="R30" s="825"/>
      <c r="S30" s="825"/>
      <c r="T30" s="825"/>
      <c r="U30" s="825"/>
      <c r="V30" s="825">
        <v>1339</v>
      </c>
      <c r="W30" s="825"/>
      <c r="X30" s="825"/>
      <c r="Y30" s="825"/>
      <c r="Z30" s="825"/>
      <c r="AA30" s="825">
        <v>32</v>
      </c>
      <c r="AB30" s="825"/>
      <c r="AC30" s="825"/>
      <c r="AD30" s="825"/>
      <c r="AE30" s="826"/>
      <c r="AF30" s="827">
        <v>32</v>
      </c>
      <c r="AG30" s="828"/>
      <c r="AH30" s="828"/>
      <c r="AI30" s="828"/>
      <c r="AJ30" s="829"/>
      <c r="AK30" s="874">
        <v>344</v>
      </c>
      <c r="AL30" s="871"/>
      <c r="AM30" s="871"/>
      <c r="AN30" s="871"/>
      <c r="AO30" s="871"/>
      <c r="AP30" s="871" t="s">
        <v>593</v>
      </c>
      <c r="AQ30" s="871"/>
      <c r="AR30" s="871"/>
      <c r="AS30" s="871"/>
      <c r="AT30" s="871"/>
      <c r="AU30" s="871" t="s">
        <v>593</v>
      </c>
      <c r="AV30" s="871"/>
      <c r="AW30" s="871"/>
      <c r="AX30" s="871"/>
      <c r="AY30" s="871"/>
      <c r="AZ30" s="871" t="s">
        <v>593</v>
      </c>
      <c r="BA30" s="871"/>
      <c r="BB30" s="871"/>
      <c r="BC30" s="871"/>
      <c r="BD30" s="871"/>
      <c r="BE30" s="872"/>
      <c r="BF30" s="872"/>
      <c r="BG30" s="872"/>
      <c r="BH30" s="872"/>
      <c r="BI30" s="873"/>
      <c r="BJ30" s="231"/>
      <c r="BK30" s="231"/>
      <c r="BL30" s="231"/>
      <c r="BM30" s="231"/>
      <c r="BN30" s="231"/>
      <c r="BO30" s="240"/>
      <c r="BP30" s="240"/>
      <c r="BQ30" s="237">
        <v>24</v>
      </c>
      <c r="BR30" s="238"/>
      <c r="BS30" s="818"/>
      <c r="BT30" s="819"/>
      <c r="BU30" s="819"/>
      <c r="BV30" s="819"/>
      <c r="BW30" s="819"/>
      <c r="BX30" s="819"/>
      <c r="BY30" s="819"/>
      <c r="BZ30" s="819"/>
      <c r="CA30" s="819"/>
      <c r="CB30" s="819"/>
      <c r="CC30" s="819"/>
      <c r="CD30" s="819"/>
      <c r="CE30" s="819"/>
      <c r="CF30" s="819"/>
      <c r="CG30" s="830"/>
      <c r="CH30" s="780"/>
      <c r="CI30" s="781"/>
      <c r="CJ30" s="781"/>
      <c r="CK30" s="781"/>
      <c r="CL30" s="782"/>
      <c r="CM30" s="780"/>
      <c r="CN30" s="781"/>
      <c r="CO30" s="781"/>
      <c r="CP30" s="781"/>
      <c r="CQ30" s="782"/>
      <c r="CR30" s="780"/>
      <c r="CS30" s="781"/>
      <c r="CT30" s="781"/>
      <c r="CU30" s="781"/>
      <c r="CV30" s="782"/>
      <c r="CW30" s="780"/>
      <c r="CX30" s="781"/>
      <c r="CY30" s="781"/>
      <c r="CZ30" s="781"/>
      <c r="DA30" s="782"/>
      <c r="DB30" s="780"/>
      <c r="DC30" s="781"/>
      <c r="DD30" s="781"/>
      <c r="DE30" s="781"/>
      <c r="DF30" s="782"/>
      <c r="DG30" s="780"/>
      <c r="DH30" s="781"/>
      <c r="DI30" s="781"/>
      <c r="DJ30" s="781"/>
      <c r="DK30" s="782"/>
      <c r="DL30" s="780"/>
      <c r="DM30" s="781"/>
      <c r="DN30" s="781"/>
      <c r="DO30" s="781"/>
      <c r="DP30" s="782"/>
      <c r="DQ30" s="780"/>
      <c r="DR30" s="781"/>
      <c r="DS30" s="781"/>
      <c r="DT30" s="781"/>
      <c r="DU30" s="782"/>
      <c r="DV30" s="818"/>
      <c r="DW30" s="819"/>
      <c r="DX30" s="819"/>
      <c r="DY30" s="819"/>
      <c r="DZ30" s="820"/>
      <c r="EA30" s="229"/>
    </row>
    <row r="31" spans="1:131" ht="26.25" customHeight="1" x14ac:dyDescent="0.2">
      <c r="A31" s="241">
        <v>4</v>
      </c>
      <c r="B31" s="821" t="s">
        <v>410</v>
      </c>
      <c r="C31" s="822"/>
      <c r="D31" s="822"/>
      <c r="E31" s="822"/>
      <c r="F31" s="822"/>
      <c r="G31" s="822"/>
      <c r="H31" s="822"/>
      <c r="I31" s="822"/>
      <c r="J31" s="822"/>
      <c r="K31" s="822"/>
      <c r="L31" s="822"/>
      <c r="M31" s="822"/>
      <c r="N31" s="822"/>
      <c r="O31" s="822"/>
      <c r="P31" s="823"/>
      <c r="Q31" s="824">
        <v>1758</v>
      </c>
      <c r="R31" s="825"/>
      <c r="S31" s="825"/>
      <c r="T31" s="825"/>
      <c r="U31" s="825"/>
      <c r="V31" s="825">
        <v>1580</v>
      </c>
      <c r="W31" s="825"/>
      <c r="X31" s="825"/>
      <c r="Y31" s="825"/>
      <c r="Z31" s="825"/>
      <c r="AA31" s="825">
        <v>178</v>
      </c>
      <c r="AB31" s="825"/>
      <c r="AC31" s="825"/>
      <c r="AD31" s="825"/>
      <c r="AE31" s="826"/>
      <c r="AF31" s="827">
        <v>2669</v>
      </c>
      <c r="AG31" s="828"/>
      <c r="AH31" s="828"/>
      <c r="AI31" s="828"/>
      <c r="AJ31" s="829"/>
      <c r="AK31" s="874">
        <v>172</v>
      </c>
      <c r="AL31" s="871"/>
      <c r="AM31" s="871"/>
      <c r="AN31" s="871"/>
      <c r="AO31" s="871"/>
      <c r="AP31" s="871">
        <v>6353</v>
      </c>
      <c r="AQ31" s="871"/>
      <c r="AR31" s="871"/>
      <c r="AS31" s="871"/>
      <c r="AT31" s="871"/>
      <c r="AU31" s="871">
        <v>883</v>
      </c>
      <c r="AV31" s="871"/>
      <c r="AW31" s="871"/>
      <c r="AX31" s="871"/>
      <c r="AY31" s="871"/>
      <c r="AZ31" s="871" t="s">
        <v>576</v>
      </c>
      <c r="BA31" s="871"/>
      <c r="BB31" s="871"/>
      <c r="BC31" s="871"/>
      <c r="BD31" s="871"/>
      <c r="BE31" s="872" t="s">
        <v>411</v>
      </c>
      <c r="BF31" s="872"/>
      <c r="BG31" s="872"/>
      <c r="BH31" s="872"/>
      <c r="BI31" s="873"/>
      <c r="BJ31" s="231"/>
      <c r="BK31" s="231"/>
      <c r="BL31" s="231"/>
      <c r="BM31" s="231"/>
      <c r="BN31" s="231"/>
      <c r="BO31" s="240"/>
      <c r="BP31" s="240"/>
      <c r="BQ31" s="237">
        <v>25</v>
      </c>
      <c r="BR31" s="238"/>
      <c r="BS31" s="818"/>
      <c r="BT31" s="819"/>
      <c r="BU31" s="819"/>
      <c r="BV31" s="819"/>
      <c r="BW31" s="819"/>
      <c r="BX31" s="819"/>
      <c r="BY31" s="819"/>
      <c r="BZ31" s="819"/>
      <c r="CA31" s="819"/>
      <c r="CB31" s="819"/>
      <c r="CC31" s="819"/>
      <c r="CD31" s="819"/>
      <c r="CE31" s="819"/>
      <c r="CF31" s="819"/>
      <c r="CG31" s="830"/>
      <c r="CH31" s="780"/>
      <c r="CI31" s="781"/>
      <c r="CJ31" s="781"/>
      <c r="CK31" s="781"/>
      <c r="CL31" s="782"/>
      <c r="CM31" s="780"/>
      <c r="CN31" s="781"/>
      <c r="CO31" s="781"/>
      <c r="CP31" s="781"/>
      <c r="CQ31" s="782"/>
      <c r="CR31" s="780"/>
      <c r="CS31" s="781"/>
      <c r="CT31" s="781"/>
      <c r="CU31" s="781"/>
      <c r="CV31" s="782"/>
      <c r="CW31" s="780"/>
      <c r="CX31" s="781"/>
      <c r="CY31" s="781"/>
      <c r="CZ31" s="781"/>
      <c r="DA31" s="782"/>
      <c r="DB31" s="780"/>
      <c r="DC31" s="781"/>
      <c r="DD31" s="781"/>
      <c r="DE31" s="781"/>
      <c r="DF31" s="782"/>
      <c r="DG31" s="780"/>
      <c r="DH31" s="781"/>
      <c r="DI31" s="781"/>
      <c r="DJ31" s="781"/>
      <c r="DK31" s="782"/>
      <c r="DL31" s="780"/>
      <c r="DM31" s="781"/>
      <c r="DN31" s="781"/>
      <c r="DO31" s="781"/>
      <c r="DP31" s="782"/>
      <c r="DQ31" s="780"/>
      <c r="DR31" s="781"/>
      <c r="DS31" s="781"/>
      <c r="DT31" s="781"/>
      <c r="DU31" s="782"/>
      <c r="DV31" s="818"/>
      <c r="DW31" s="819"/>
      <c r="DX31" s="819"/>
      <c r="DY31" s="819"/>
      <c r="DZ31" s="820"/>
      <c r="EA31" s="229"/>
    </row>
    <row r="32" spans="1:131" ht="26.25" customHeight="1" x14ac:dyDescent="0.2">
      <c r="A32" s="241">
        <v>5</v>
      </c>
      <c r="B32" s="821" t="s">
        <v>412</v>
      </c>
      <c r="C32" s="822"/>
      <c r="D32" s="822"/>
      <c r="E32" s="822"/>
      <c r="F32" s="822"/>
      <c r="G32" s="822"/>
      <c r="H32" s="822"/>
      <c r="I32" s="822"/>
      <c r="J32" s="822"/>
      <c r="K32" s="822"/>
      <c r="L32" s="822"/>
      <c r="M32" s="822"/>
      <c r="N32" s="822"/>
      <c r="O32" s="822"/>
      <c r="P32" s="823"/>
      <c r="Q32" s="824">
        <v>3026</v>
      </c>
      <c r="R32" s="825"/>
      <c r="S32" s="825"/>
      <c r="T32" s="825"/>
      <c r="U32" s="825"/>
      <c r="V32" s="825">
        <v>2772</v>
      </c>
      <c r="W32" s="825"/>
      <c r="X32" s="825"/>
      <c r="Y32" s="825"/>
      <c r="Z32" s="825"/>
      <c r="AA32" s="825">
        <v>254</v>
      </c>
      <c r="AB32" s="825"/>
      <c r="AC32" s="825"/>
      <c r="AD32" s="825"/>
      <c r="AE32" s="826"/>
      <c r="AF32" s="827">
        <v>722</v>
      </c>
      <c r="AG32" s="828"/>
      <c r="AH32" s="828"/>
      <c r="AI32" s="828"/>
      <c r="AJ32" s="829"/>
      <c r="AK32" s="874">
        <v>982</v>
      </c>
      <c r="AL32" s="871"/>
      <c r="AM32" s="871"/>
      <c r="AN32" s="871"/>
      <c r="AO32" s="871"/>
      <c r="AP32" s="871">
        <v>15754</v>
      </c>
      <c r="AQ32" s="871"/>
      <c r="AR32" s="871"/>
      <c r="AS32" s="871"/>
      <c r="AT32" s="871"/>
      <c r="AU32" s="871">
        <v>8539</v>
      </c>
      <c r="AV32" s="871"/>
      <c r="AW32" s="871"/>
      <c r="AX32" s="871"/>
      <c r="AY32" s="871"/>
      <c r="AZ32" s="871" t="s">
        <v>576</v>
      </c>
      <c r="BA32" s="871"/>
      <c r="BB32" s="871"/>
      <c r="BC32" s="871"/>
      <c r="BD32" s="871"/>
      <c r="BE32" s="872" t="s">
        <v>411</v>
      </c>
      <c r="BF32" s="872"/>
      <c r="BG32" s="872"/>
      <c r="BH32" s="872"/>
      <c r="BI32" s="873"/>
      <c r="BJ32" s="231"/>
      <c r="BK32" s="231"/>
      <c r="BL32" s="231"/>
      <c r="BM32" s="231"/>
      <c r="BN32" s="231"/>
      <c r="BO32" s="240"/>
      <c r="BP32" s="240"/>
      <c r="BQ32" s="237">
        <v>26</v>
      </c>
      <c r="BR32" s="238"/>
      <c r="BS32" s="818"/>
      <c r="BT32" s="819"/>
      <c r="BU32" s="819"/>
      <c r="BV32" s="819"/>
      <c r="BW32" s="819"/>
      <c r="BX32" s="819"/>
      <c r="BY32" s="819"/>
      <c r="BZ32" s="819"/>
      <c r="CA32" s="819"/>
      <c r="CB32" s="819"/>
      <c r="CC32" s="819"/>
      <c r="CD32" s="819"/>
      <c r="CE32" s="819"/>
      <c r="CF32" s="819"/>
      <c r="CG32" s="830"/>
      <c r="CH32" s="780"/>
      <c r="CI32" s="781"/>
      <c r="CJ32" s="781"/>
      <c r="CK32" s="781"/>
      <c r="CL32" s="782"/>
      <c r="CM32" s="780"/>
      <c r="CN32" s="781"/>
      <c r="CO32" s="781"/>
      <c r="CP32" s="781"/>
      <c r="CQ32" s="782"/>
      <c r="CR32" s="780"/>
      <c r="CS32" s="781"/>
      <c r="CT32" s="781"/>
      <c r="CU32" s="781"/>
      <c r="CV32" s="782"/>
      <c r="CW32" s="780"/>
      <c r="CX32" s="781"/>
      <c r="CY32" s="781"/>
      <c r="CZ32" s="781"/>
      <c r="DA32" s="782"/>
      <c r="DB32" s="780"/>
      <c r="DC32" s="781"/>
      <c r="DD32" s="781"/>
      <c r="DE32" s="781"/>
      <c r="DF32" s="782"/>
      <c r="DG32" s="780"/>
      <c r="DH32" s="781"/>
      <c r="DI32" s="781"/>
      <c r="DJ32" s="781"/>
      <c r="DK32" s="782"/>
      <c r="DL32" s="780"/>
      <c r="DM32" s="781"/>
      <c r="DN32" s="781"/>
      <c r="DO32" s="781"/>
      <c r="DP32" s="782"/>
      <c r="DQ32" s="780"/>
      <c r="DR32" s="781"/>
      <c r="DS32" s="781"/>
      <c r="DT32" s="781"/>
      <c r="DU32" s="782"/>
      <c r="DV32" s="818"/>
      <c r="DW32" s="819"/>
      <c r="DX32" s="819"/>
      <c r="DY32" s="819"/>
      <c r="DZ32" s="820"/>
      <c r="EA32" s="229"/>
    </row>
    <row r="33" spans="1:131" ht="26.25" customHeight="1" x14ac:dyDescent="0.2">
      <c r="A33" s="241">
        <v>6</v>
      </c>
      <c r="B33" s="821" t="s">
        <v>413</v>
      </c>
      <c r="C33" s="822"/>
      <c r="D33" s="822"/>
      <c r="E33" s="822"/>
      <c r="F33" s="822"/>
      <c r="G33" s="822"/>
      <c r="H33" s="822"/>
      <c r="I33" s="822"/>
      <c r="J33" s="822"/>
      <c r="K33" s="822"/>
      <c r="L33" s="822"/>
      <c r="M33" s="822"/>
      <c r="N33" s="822"/>
      <c r="O33" s="822"/>
      <c r="P33" s="823"/>
      <c r="Q33" s="824">
        <v>3498</v>
      </c>
      <c r="R33" s="825"/>
      <c r="S33" s="825"/>
      <c r="T33" s="825"/>
      <c r="U33" s="825"/>
      <c r="V33" s="825">
        <v>3376</v>
      </c>
      <c r="W33" s="825"/>
      <c r="X33" s="825"/>
      <c r="Y33" s="825"/>
      <c r="Z33" s="825"/>
      <c r="AA33" s="825">
        <v>121</v>
      </c>
      <c r="AB33" s="825"/>
      <c r="AC33" s="825"/>
      <c r="AD33" s="825"/>
      <c r="AE33" s="826"/>
      <c r="AF33" s="827">
        <v>89</v>
      </c>
      <c r="AG33" s="828"/>
      <c r="AH33" s="828"/>
      <c r="AI33" s="828"/>
      <c r="AJ33" s="829"/>
      <c r="AK33" s="874">
        <v>665</v>
      </c>
      <c r="AL33" s="871"/>
      <c r="AM33" s="871"/>
      <c r="AN33" s="871"/>
      <c r="AO33" s="871"/>
      <c r="AP33" s="871">
        <v>2477</v>
      </c>
      <c r="AQ33" s="871"/>
      <c r="AR33" s="871"/>
      <c r="AS33" s="871"/>
      <c r="AT33" s="871"/>
      <c r="AU33" s="871">
        <v>1075</v>
      </c>
      <c r="AV33" s="871"/>
      <c r="AW33" s="871"/>
      <c r="AX33" s="871"/>
      <c r="AY33" s="871"/>
      <c r="AZ33" s="871" t="s">
        <v>576</v>
      </c>
      <c r="BA33" s="871"/>
      <c r="BB33" s="871"/>
      <c r="BC33" s="871"/>
      <c r="BD33" s="871"/>
      <c r="BE33" s="872" t="s">
        <v>411</v>
      </c>
      <c r="BF33" s="872"/>
      <c r="BG33" s="872"/>
      <c r="BH33" s="872"/>
      <c r="BI33" s="873"/>
      <c r="BJ33" s="231"/>
      <c r="BK33" s="231"/>
      <c r="BL33" s="231"/>
      <c r="BM33" s="231"/>
      <c r="BN33" s="231"/>
      <c r="BO33" s="240"/>
      <c r="BP33" s="240"/>
      <c r="BQ33" s="237">
        <v>27</v>
      </c>
      <c r="BR33" s="238"/>
      <c r="BS33" s="818"/>
      <c r="BT33" s="819"/>
      <c r="BU33" s="819"/>
      <c r="BV33" s="819"/>
      <c r="BW33" s="819"/>
      <c r="BX33" s="819"/>
      <c r="BY33" s="819"/>
      <c r="BZ33" s="819"/>
      <c r="CA33" s="819"/>
      <c r="CB33" s="819"/>
      <c r="CC33" s="819"/>
      <c r="CD33" s="819"/>
      <c r="CE33" s="819"/>
      <c r="CF33" s="819"/>
      <c r="CG33" s="830"/>
      <c r="CH33" s="780"/>
      <c r="CI33" s="781"/>
      <c r="CJ33" s="781"/>
      <c r="CK33" s="781"/>
      <c r="CL33" s="782"/>
      <c r="CM33" s="780"/>
      <c r="CN33" s="781"/>
      <c r="CO33" s="781"/>
      <c r="CP33" s="781"/>
      <c r="CQ33" s="782"/>
      <c r="CR33" s="780"/>
      <c r="CS33" s="781"/>
      <c r="CT33" s="781"/>
      <c r="CU33" s="781"/>
      <c r="CV33" s="782"/>
      <c r="CW33" s="780"/>
      <c r="CX33" s="781"/>
      <c r="CY33" s="781"/>
      <c r="CZ33" s="781"/>
      <c r="DA33" s="782"/>
      <c r="DB33" s="780"/>
      <c r="DC33" s="781"/>
      <c r="DD33" s="781"/>
      <c r="DE33" s="781"/>
      <c r="DF33" s="782"/>
      <c r="DG33" s="780"/>
      <c r="DH33" s="781"/>
      <c r="DI33" s="781"/>
      <c r="DJ33" s="781"/>
      <c r="DK33" s="782"/>
      <c r="DL33" s="780"/>
      <c r="DM33" s="781"/>
      <c r="DN33" s="781"/>
      <c r="DO33" s="781"/>
      <c r="DP33" s="782"/>
      <c r="DQ33" s="780"/>
      <c r="DR33" s="781"/>
      <c r="DS33" s="781"/>
      <c r="DT33" s="781"/>
      <c r="DU33" s="782"/>
      <c r="DV33" s="818"/>
      <c r="DW33" s="819"/>
      <c r="DX33" s="819"/>
      <c r="DY33" s="819"/>
      <c r="DZ33" s="820"/>
      <c r="EA33" s="229"/>
    </row>
    <row r="34" spans="1:131" ht="26.25" customHeight="1" x14ac:dyDescent="0.2">
      <c r="A34" s="241">
        <v>7</v>
      </c>
      <c r="B34" s="821"/>
      <c r="C34" s="822"/>
      <c r="D34" s="822"/>
      <c r="E34" s="822"/>
      <c r="F34" s="822"/>
      <c r="G34" s="822"/>
      <c r="H34" s="822"/>
      <c r="I34" s="822"/>
      <c r="J34" s="822"/>
      <c r="K34" s="822"/>
      <c r="L34" s="822"/>
      <c r="M34" s="822"/>
      <c r="N34" s="822"/>
      <c r="O34" s="822"/>
      <c r="P34" s="823"/>
      <c r="Q34" s="824"/>
      <c r="R34" s="825"/>
      <c r="S34" s="825"/>
      <c r="T34" s="825"/>
      <c r="U34" s="825"/>
      <c r="V34" s="825"/>
      <c r="W34" s="825"/>
      <c r="X34" s="825"/>
      <c r="Y34" s="825"/>
      <c r="Z34" s="825"/>
      <c r="AA34" s="825"/>
      <c r="AB34" s="825"/>
      <c r="AC34" s="825"/>
      <c r="AD34" s="825"/>
      <c r="AE34" s="826"/>
      <c r="AF34" s="827"/>
      <c r="AG34" s="828"/>
      <c r="AH34" s="828"/>
      <c r="AI34" s="828"/>
      <c r="AJ34" s="829"/>
      <c r="AK34" s="874"/>
      <c r="AL34" s="871"/>
      <c r="AM34" s="871"/>
      <c r="AN34" s="871"/>
      <c r="AO34" s="871"/>
      <c r="AP34" s="871"/>
      <c r="AQ34" s="871"/>
      <c r="AR34" s="871"/>
      <c r="AS34" s="871"/>
      <c r="AT34" s="871"/>
      <c r="AU34" s="871"/>
      <c r="AV34" s="871"/>
      <c r="AW34" s="871"/>
      <c r="AX34" s="871"/>
      <c r="AY34" s="871"/>
      <c r="AZ34" s="875"/>
      <c r="BA34" s="875"/>
      <c r="BB34" s="875"/>
      <c r="BC34" s="875"/>
      <c r="BD34" s="875"/>
      <c r="BE34" s="872"/>
      <c r="BF34" s="872"/>
      <c r="BG34" s="872"/>
      <c r="BH34" s="872"/>
      <c r="BI34" s="873"/>
      <c r="BJ34" s="231"/>
      <c r="BK34" s="231"/>
      <c r="BL34" s="231"/>
      <c r="BM34" s="231"/>
      <c r="BN34" s="231"/>
      <c r="BO34" s="240"/>
      <c r="BP34" s="240"/>
      <c r="BQ34" s="237">
        <v>28</v>
      </c>
      <c r="BR34" s="238"/>
      <c r="BS34" s="818"/>
      <c r="BT34" s="819"/>
      <c r="BU34" s="819"/>
      <c r="BV34" s="819"/>
      <c r="BW34" s="819"/>
      <c r="BX34" s="819"/>
      <c r="BY34" s="819"/>
      <c r="BZ34" s="819"/>
      <c r="CA34" s="819"/>
      <c r="CB34" s="819"/>
      <c r="CC34" s="819"/>
      <c r="CD34" s="819"/>
      <c r="CE34" s="819"/>
      <c r="CF34" s="819"/>
      <c r="CG34" s="830"/>
      <c r="CH34" s="780"/>
      <c r="CI34" s="781"/>
      <c r="CJ34" s="781"/>
      <c r="CK34" s="781"/>
      <c r="CL34" s="782"/>
      <c r="CM34" s="780"/>
      <c r="CN34" s="781"/>
      <c r="CO34" s="781"/>
      <c r="CP34" s="781"/>
      <c r="CQ34" s="782"/>
      <c r="CR34" s="780"/>
      <c r="CS34" s="781"/>
      <c r="CT34" s="781"/>
      <c r="CU34" s="781"/>
      <c r="CV34" s="782"/>
      <c r="CW34" s="780"/>
      <c r="CX34" s="781"/>
      <c r="CY34" s="781"/>
      <c r="CZ34" s="781"/>
      <c r="DA34" s="782"/>
      <c r="DB34" s="780"/>
      <c r="DC34" s="781"/>
      <c r="DD34" s="781"/>
      <c r="DE34" s="781"/>
      <c r="DF34" s="782"/>
      <c r="DG34" s="780"/>
      <c r="DH34" s="781"/>
      <c r="DI34" s="781"/>
      <c r="DJ34" s="781"/>
      <c r="DK34" s="782"/>
      <c r="DL34" s="780"/>
      <c r="DM34" s="781"/>
      <c r="DN34" s="781"/>
      <c r="DO34" s="781"/>
      <c r="DP34" s="782"/>
      <c r="DQ34" s="780"/>
      <c r="DR34" s="781"/>
      <c r="DS34" s="781"/>
      <c r="DT34" s="781"/>
      <c r="DU34" s="782"/>
      <c r="DV34" s="818"/>
      <c r="DW34" s="819"/>
      <c r="DX34" s="819"/>
      <c r="DY34" s="819"/>
      <c r="DZ34" s="820"/>
      <c r="EA34" s="229"/>
    </row>
    <row r="35" spans="1:131" ht="26.25" customHeight="1" x14ac:dyDescent="0.2">
      <c r="A35" s="241">
        <v>8</v>
      </c>
      <c r="B35" s="821"/>
      <c r="C35" s="822"/>
      <c r="D35" s="822"/>
      <c r="E35" s="822"/>
      <c r="F35" s="822"/>
      <c r="G35" s="822"/>
      <c r="H35" s="822"/>
      <c r="I35" s="822"/>
      <c r="J35" s="822"/>
      <c r="K35" s="822"/>
      <c r="L35" s="822"/>
      <c r="M35" s="822"/>
      <c r="N35" s="822"/>
      <c r="O35" s="822"/>
      <c r="P35" s="823"/>
      <c r="Q35" s="824"/>
      <c r="R35" s="825"/>
      <c r="S35" s="825"/>
      <c r="T35" s="825"/>
      <c r="U35" s="825"/>
      <c r="V35" s="825"/>
      <c r="W35" s="825"/>
      <c r="X35" s="825"/>
      <c r="Y35" s="825"/>
      <c r="Z35" s="825"/>
      <c r="AA35" s="825"/>
      <c r="AB35" s="825"/>
      <c r="AC35" s="825"/>
      <c r="AD35" s="825"/>
      <c r="AE35" s="826"/>
      <c r="AF35" s="827"/>
      <c r="AG35" s="828"/>
      <c r="AH35" s="828"/>
      <c r="AI35" s="828"/>
      <c r="AJ35" s="829"/>
      <c r="AK35" s="874"/>
      <c r="AL35" s="871"/>
      <c r="AM35" s="871"/>
      <c r="AN35" s="871"/>
      <c r="AO35" s="871"/>
      <c r="AP35" s="871"/>
      <c r="AQ35" s="871"/>
      <c r="AR35" s="871"/>
      <c r="AS35" s="871"/>
      <c r="AT35" s="871"/>
      <c r="AU35" s="871"/>
      <c r="AV35" s="871"/>
      <c r="AW35" s="871"/>
      <c r="AX35" s="871"/>
      <c r="AY35" s="871"/>
      <c r="AZ35" s="875"/>
      <c r="BA35" s="875"/>
      <c r="BB35" s="875"/>
      <c r="BC35" s="875"/>
      <c r="BD35" s="875"/>
      <c r="BE35" s="872"/>
      <c r="BF35" s="872"/>
      <c r="BG35" s="872"/>
      <c r="BH35" s="872"/>
      <c r="BI35" s="873"/>
      <c r="BJ35" s="231"/>
      <c r="BK35" s="231"/>
      <c r="BL35" s="231"/>
      <c r="BM35" s="231"/>
      <c r="BN35" s="231"/>
      <c r="BO35" s="240"/>
      <c r="BP35" s="240"/>
      <c r="BQ35" s="237">
        <v>29</v>
      </c>
      <c r="BR35" s="238"/>
      <c r="BS35" s="818"/>
      <c r="BT35" s="819"/>
      <c r="BU35" s="819"/>
      <c r="BV35" s="819"/>
      <c r="BW35" s="819"/>
      <c r="BX35" s="819"/>
      <c r="BY35" s="819"/>
      <c r="BZ35" s="819"/>
      <c r="CA35" s="819"/>
      <c r="CB35" s="819"/>
      <c r="CC35" s="819"/>
      <c r="CD35" s="819"/>
      <c r="CE35" s="819"/>
      <c r="CF35" s="819"/>
      <c r="CG35" s="830"/>
      <c r="CH35" s="780"/>
      <c r="CI35" s="781"/>
      <c r="CJ35" s="781"/>
      <c r="CK35" s="781"/>
      <c r="CL35" s="782"/>
      <c r="CM35" s="780"/>
      <c r="CN35" s="781"/>
      <c r="CO35" s="781"/>
      <c r="CP35" s="781"/>
      <c r="CQ35" s="782"/>
      <c r="CR35" s="780"/>
      <c r="CS35" s="781"/>
      <c r="CT35" s="781"/>
      <c r="CU35" s="781"/>
      <c r="CV35" s="782"/>
      <c r="CW35" s="780"/>
      <c r="CX35" s="781"/>
      <c r="CY35" s="781"/>
      <c r="CZ35" s="781"/>
      <c r="DA35" s="782"/>
      <c r="DB35" s="780"/>
      <c r="DC35" s="781"/>
      <c r="DD35" s="781"/>
      <c r="DE35" s="781"/>
      <c r="DF35" s="782"/>
      <c r="DG35" s="780"/>
      <c r="DH35" s="781"/>
      <c r="DI35" s="781"/>
      <c r="DJ35" s="781"/>
      <c r="DK35" s="782"/>
      <c r="DL35" s="780"/>
      <c r="DM35" s="781"/>
      <c r="DN35" s="781"/>
      <c r="DO35" s="781"/>
      <c r="DP35" s="782"/>
      <c r="DQ35" s="780"/>
      <c r="DR35" s="781"/>
      <c r="DS35" s="781"/>
      <c r="DT35" s="781"/>
      <c r="DU35" s="782"/>
      <c r="DV35" s="818"/>
      <c r="DW35" s="819"/>
      <c r="DX35" s="819"/>
      <c r="DY35" s="819"/>
      <c r="DZ35" s="820"/>
      <c r="EA35" s="229"/>
    </row>
    <row r="36" spans="1:131" ht="26.25" customHeight="1" x14ac:dyDescent="0.2">
      <c r="A36" s="241">
        <v>9</v>
      </c>
      <c r="B36" s="821"/>
      <c r="C36" s="822"/>
      <c r="D36" s="822"/>
      <c r="E36" s="822"/>
      <c r="F36" s="822"/>
      <c r="G36" s="822"/>
      <c r="H36" s="822"/>
      <c r="I36" s="822"/>
      <c r="J36" s="822"/>
      <c r="K36" s="822"/>
      <c r="L36" s="822"/>
      <c r="M36" s="822"/>
      <c r="N36" s="822"/>
      <c r="O36" s="822"/>
      <c r="P36" s="823"/>
      <c r="Q36" s="824"/>
      <c r="R36" s="825"/>
      <c r="S36" s="825"/>
      <c r="T36" s="825"/>
      <c r="U36" s="825"/>
      <c r="V36" s="825"/>
      <c r="W36" s="825"/>
      <c r="X36" s="825"/>
      <c r="Y36" s="825"/>
      <c r="Z36" s="825"/>
      <c r="AA36" s="825"/>
      <c r="AB36" s="825"/>
      <c r="AC36" s="825"/>
      <c r="AD36" s="825"/>
      <c r="AE36" s="826"/>
      <c r="AF36" s="827"/>
      <c r="AG36" s="828"/>
      <c r="AH36" s="828"/>
      <c r="AI36" s="828"/>
      <c r="AJ36" s="829"/>
      <c r="AK36" s="874"/>
      <c r="AL36" s="871"/>
      <c r="AM36" s="871"/>
      <c r="AN36" s="871"/>
      <c r="AO36" s="871"/>
      <c r="AP36" s="871"/>
      <c r="AQ36" s="871"/>
      <c r="AR36" s="871"/>
      <c r="AS36" s="871"/>
      <c r="AT36" s="871"/>
      <c r="AU36" s="871"/>
      <c r="AV36" s="871"/>
      <c r="AW36" s="871"/>
      <c r="AX36" s="871"/>
      <c r="AY36" s="871"/>
      <c r="AZ36" s="875"/>
      <c r="BA36" s="875"/>
      <c r="BB36" s="875"/>
      <c r="BC36" s="875"/>
      <c r="BD36" s="875"/>
      <c r="BE36" s="872"/>
      <c r="BF36" s="872"/>
      <c r="BG36" s="872"/>
      <c r="BH36" s="872"/>
      <c r="BI36" s="873"/>
      <c r="BJ36" s="231"/>
      <c r="BK36" s="231"/>
      <c r="BL36" s="231"/>
      <c r="BM36" s="231"/>
      <c r="BN36" s="231"/>
      <c r="BO36" s="240"/>
      <c r="BP36" s="240"/>
      <c r="BQ36" s="237">
        <v>30</v>
      </c>
      <c r="BR36" s="238"/>
      <c r="BS36" s="818"/>
      <c r="BT36" s="819"/>
      <c r="BU36" s="819"/>
      <c r="BV36" s="819"/>
      <c r="BW36" s="819"/>
      <c r="BX36" s="819"/>
      <c r="BY36" s="819"/>
      <c r="BZ36" s="819"/>
      <c r="CA36" s="819"/>
      <c r="CB36" s="819"/>
      <c r="CC36" s="819"/>
      <c r="CD36" s="819"/>
      <c r="CE36" s="819"/>
      <c r="CF36" s="819"/>
      <c r="CG36" s="830"/>
      <c r="CH36" s="780"/>
      <c r="CI36" s="781"/>
      <c r="CJ36" s="781"/>
      <c r="CK36" s="781"/>
      <c r="CL36" s="782"/>
      <c r="CM36" s="780"/>
      <c r="CN36" s="781"/>
      <c r="CO36" s="781"/>
      <c r="CP36" s="781"/>
      <c r="CQ36" s="782"/>
      <c r="CR36" s="780"/>
      <c r="CS36" s="781"/>
      <c r="CT36" s="781"/>
      <c r="CU36" s="781"/>
      <c r="CV36" s="782"/>
      <c r="CW36" s="780"/>
      <c r="CX36" s="781"/>
      <c r="CY36" s="781"/>
      <c r="CZ36" s="781"/>
      <c r="DA36" s="782"/>
      <c r="DB36" s="780"/>
      <c r="DC36" s="781"/>
      <c r="DD36" s="781"/>
      <c r="DE36" s="781"/>
      <c r="DF36" s="782"/>
      <c r="DG36" s="780"/>
      <c r="DH36" s="781"/>
      <c r="DI36" s="781"/>
      <c r="DJ36" s="781"/>
      <c r="DK36" s="782"/>
      <c r="DL36" s="780"/>
      <c r="DM36" s="781"/>
      <c r="DN36" s="781"/>
      <c r="DO36" s="781"/>
      <c r="DP36" s="782"/>
      <c r="DQ36" s="780"/>
      <c r="DR36" s="781"/>
      <c r="DS36" s="781"/>
      <c r="DT36" s="781"/>
      <c r="DU36" s="782"/>
      <c r="DV36" s="818"/>
      <c r="DW36" s="819"/>
      <c r="DX36" s="819"/>
      <c r="DY36" s="819"/>
      <c r="DZ36" s="820"/>
      <c r="EA36" s="229"/>
    </row>
    <row r="37" spans="1:131" ht="26.25" customHeight="1" x14ac:dyDescent="0.2">
      <c r="A37" s="241">
        <v>10</v>
      </c>
      <c r="B37" s="821"/>
      <c r="C37" s="822"/>
      <c r="D37" s="822"/>
      <c r="E37" s="822"/>
      <c r="F37" s="822"/>
      <c r="G37" s="822"/>
      <c r="H37" s="822"/>
      <c r="I37" s="822"/>
      <c r="J37" s="822"/>
      <c r="K37" s="822"/>
      <c r="L37" s="822"/>
      <c r="M37" s="822"/>
      <c r="N37" s="822"/>
      <c r="O37" s="822"/>
      <c r="P37" s="823"/>
      <c r="Q37" s="824"/>
      <c r="R37" s="825"/>
      <c r="S37" s="825"/>
      <c r="T37" s="825"/>
      <c r="U37" s="825"/>
      <c r="V37" s="825"/>
      <c r="W37" s="825"/>
      <c r="X37" s="825"/>
      <c r="Y37" s="825"/>
      <c r="Z37" s="825"/>
      <c r="AA37" s="825"/>
      <c r="AB37" s="825"/>
      <c r="AC37" s="825"/>
      <c r="AD37" s="825"/>
      <c r="AE37" s="826"/>
      <c r="AF37" s="827"/>
      <c r="AG37" s="828"/>
      <c r="AH37" s="828"/>
      <c r="AI37" s="828"/>
      <c r="AJ37" s="829"/>
      <c r="AK37" s="874"/>
      <c r="AL37" s="871"/>
      <c r="AM37" s="871"/>
      <c r="AN37" s="871"/>
      <c r="AO37" s="871"/>
      <c r="AP37" s="871"/>
      <c r="AQ37" s="871"/>
      <c r="AR37" s="871"/>
      <c r="AS37" s="871"/>
      <c r="AT37" s="871"/>
      <c r="AU37" s="871"/>
      <c r="AV37" s="871"/>
      <c r="AW37" s="871"/>
      <c r="AX37" s="871"/>
      <c r="AY37" s="871"/>
      <c r="AZ37" s="875"/>
      <c r="BA37" s="875"/>
      <c r="BB37" s="875"/>
      <c r="BC37" s="875"/>
      <c r="BD37" s="875"/>
      <c r="BE37" s="872"/>
      <c r="BF37" s="872"/>
      <c r="BG37" s="872"/>
      <c r="BH37" s="872"/>
      <c r="BI37" s="873"/>
      <c r="BJ37" s="231"/>
      <c r="BK37" s="231"/>
      <c r="BL37" s="231"/>
      <c r="BM37" s="231"/>
      <c r="BN37" s="231"/>
      <c r="BO37" s="240"/>
      <c r="BP37" s="240"/>
      <c r="BQ37" s="237">
        <v>31</v>
      </c>
      <c r="BR37" s="238"/>
      <c r="BS37" s="818"/>
      <c r="BT37" s="819"/>
      <c r="BU37" s="819"/>
      <c r="BV37" s="819"/>
      <c r="BW37" s="819"/>
      <c r="BX37" s="819"/>
      <c r="BY37" s="819"/>
      <c r="BZ37" s="819"/>
      <c r="CA37" s="819"/>
      <c r="CB37" s="819"/>
      <c r="CC37" s="819"/>
      <c r="CD37" s="819"/>
      <c r="CE37" s="819"/>
      <c r="CF37" s="819"/>
      <c r="CG37" s="830"/>
      <c r="CH37" s="780"/>
      <c r="CI37" s="781"/>
      <c r="CJ37" s="781"/>
      <c r="CK37" s="781"/>
      <c r="CL37" s="782"/>
      <c r="CM37" s="780"/>
      <c r="CN37" s="781"/>
      <c r="CO37" s="781"/>
      <c r="CP37" s="781"/>
      <c r="CQ37" s="782"/>
      <c r="CR37" s="780"/>
      <c r="CS37" s="781"/>
      <c r="CT37" s="781"/>
      <c r="CU37" s="781"/>
      <c r="CV37" s="782"/>
      <c r="CW37" s="780"/>
      <c r="CX37" s="781"/>
      <c r="CY37" s="781"/>
      <c r="CZ37" s="781"/>
      <c r="DA37" s="782"/>
      <c r="DB37" s="780"/>
      <c r="DC37" s="781"/>
      <c r="DD37" s="781"/>
      <c r="DE37" s="781"/>
      <c r="DF37" s="782"/>
      <c r="DG37" s="780"/>
      <c r="DH37" s="781"/>
      <c r="DI37" s="781"/>
      <c r="DJ37" s="781"/>
      <c r="DK37" s="782"/>
      <c r="DL37" s="780"/>
      <c r="DM37" s="781"/>
      <c r="DN37" s="781"/>
      <c r="DO37" s="781"/>
      <c r="DP37" s="782"/>
      <c r="DQ37" s="780"/>
      <c r="DR37" s="781"/>
      <c r="DS37" s="781"/>
      <c r="DT37" s="781"/>
      <c r="DU37" s="782"/>
      <c r="DV37" s="818"/>
      <c r="DW37" s="819"/>
      <c r="DX37" s="819"/>
      <c r="DY37" s="819"/>
      <c r="DZ37" s="820"/>
      <c r="EA37" s="229"/>
    </row>
    <row r="38" spans="1:131" ht="26.25" customHeight="1" x14ac:dyDescent="0.2">
      <c r="A38" s="241">
        <v>11</v>
      </c>
      <c r="B38" s="821"/>
      <c r="C38" s="822"/>
      <c r="D38" s="822"/>
      <c r="E38" s="822"/>
      <c r="F38" s="822"/>
      <c r="G38" s="822"/>
      <c r="H38" s="822"/>
      <c r="I38" s="822"/>
      <c r="J38" s="822"/>
      <c r="K38" s="822"/>
      <c r="L38" s="822"/>
      <c r="M38" s="822"/>
      <c r="N38" s="822"/>
      <c r="O38" s="822"/>
      <c r="P38" s="823"/>
      <c r="Q38" s="824"/>
      <c r="R38" s="825"/>
      <c r="S38" s="825"/>
      <c r="T38" s="825"/>
      <c r="U38" s="825"/>
      <c r="V38" s="825"/>
      <c r="W38" s="825"/>
      <c r="X38" s="825"/>
      <c r="Y38" s="825"/>
      <c r="Z38" s="825"/>
      <c r="AA38" s="825"/>
      <c r="AB38" s="825"/>
      <c r="AC38" s="825"/>
      <c r="AD38" s="825"/>
      <c r="AE38" s="826"/>
      <c r="AF38" s="827"/>
      <c r="AG38" s="828"/>
      <c r="AH38" s="828"/>
      <c r="AI38" s="828"/>
      <c r="AJ38" s="829"/>
      <c r="AK38" s="874"/>
      <c r="AL38" s="871"/>
      <c r="AM38" s="871"/>
      <c r="AN38" s="871"/>
      <c r="AO38" s="871"/>
      <c r="AP38" s="871"/>
      <c r="AQ38" s="871"/>
      <c r="AR38" s="871"/>
      <c r="AS38" s="871"/>
      <c r="AT38" s="871"/>
      <c r="AU38" s="871"/>
      <c r="AV38" s="871"/>
      <c r="AW38" s="871"/>
      <c r="AX38" s="871"/>
      <c r="AY38" s="871"/>
      <c r="AZ38" s="875"/>
      <c r="BA38" s="875"/>
      <c r="BB38" s="875"/>
      <c r="BC38" s="875"/>
      <c r="BD38" s="875"/>
      <c r="BE38" s="872"/>
      <c r="BF38" s="872"/>
      <c r="BG38" s="872"/>
      <c r="BH38" s="872"/>
      <c r="BI38" s="873"/>
      <c r="BJ38" s="231"/>
      <c r="BK38" s="231"/>
      <c r="BL38" s="231"/>
      <c r="BM38" s="231"/>
      <c r="BN38" s="231"/>
      <c r="BO38" s="240"/>
      <c r="BP38" s="240"/>
      <c r="BQ38" s="237">
        <v>32</v>
      </c>
      <c r="BR38" s="238"/>
      <c r="BS38" s="818"/>
      <c r="BT38" s="819"/>
      <c r="BU38" s="819"/>
      <c r="BV38" s="819"/>
      <c r="BW38" s="819"/>
      <c r="BX38" s="819"/>
      <c r="BY38" s="819"/>
      <c r="BZ38" s="819"/>
      <c r="CA38" s="819"/>
      <c r="CB38" s="819"/>
      <c r="CC38" s="819"/>
      <c r="CD38" s="819"/>
      <c r="CE38" s="819"/>
      <c r="CF38" s="819"/>
      <c r="CG38" s="830"/>
      <c r="CH38" s="780"/>
      <c r="CI38" s="781"/>
      <c r="CJ38" s="781"/>
      <c r="CK38" s="781"/>
      <c r="CL38" s="782"/>
      <c r="CM38" s="780"/>
      <c r="CN38" s="781"/>
      <c r="CO38" s="781"/>
      <c r="CP38" s="781"/>
      <c r="CQ38" s="782"/>
      <c r="CR38" s="780"/>
      <c r="CS38" s="781"/>
      <c r="CT38" s="781"/>
      <c r="CU38" s="781"/>
      <c r="CV38" s="782"/>
      <c r="CW38" s="780"/>
      <c r="CX38" s="781"/>
      <c r="CY38" s="781"/>
      <c r="CZ38" s="781"/>
      <c r="DA38" s="782"/>
      <c r="DB38" s="780"/>
      <c r="DC38" s="781"/>
      <c r="DD38" s="781"/>
      <c r="DE38" s="781"/>
      <c r="DF38" s="782"/>
      <c r="DG38" s="780"/>
      <c r="DH38" s="781"/>
      <c r="DI38" s="781"/>
      <c r="DJ38" s="781"/>
      <c r="DK38" s="782"/>
      <c r="DL38" s="780"/>
      <c r="DM38" s="781"/>
      <c r="DN38" s="781"/>
      <c r="DO38" s="781"/>
      <c r="DP38" s="782"/>
      <c r="DQ38" s="780"/>
      <c r="DR38" s="781"/>
      <c r="DS38" s="781"/>
      <c r="DT38" s="781"/>
      <c r="DU38" s="782"/>
      <c r="DV38" s="818"/>
      <c r="DW38" s="819"/>
      <c r="DX38" s="819"/>
      <c r="DY38" s="819"/>
      <c r="DZ38" s="820"/>
      <c r="EA38" s="229"/>
    </row>
    <row r="39" spans="1:131" ht="26.25" customHeight="1" x14ac:dyDescent="0.2">
      <c r="A39" s="241">
        <v>12</v>
      </c>
      <c r="B39" s="821"/>
      <c r="C39" s="822"/>
      <c r="D39" s="822"/>
      <c r="E39" s="822"/>
      <c r="F39" s="822"/>
      <c r="G39" s="822"/>
      <c r="H39" s="822"/>
      <c r="I39" s="822"/>
      <c r="J39" s="822"/>
      <c r="K39" s="822"/>
      <c r="L39" s="822"/>
      <c r="M39" s="822"/>
      <c r="N39" s="822"/>
      <c r="O39" s="822"/>
      <c r="P39" s="823"/>
      <c r="Q39" s="824"/>
      <c r="R39" s="825"/>
      <c r="S39" s="825"/>
      <c r="T39" s="825"/>
      <c r="U39" s="825"/>
      <c r="V39" s="825"/>
      <c r="W39" s="825"/>
      <c r="X39" s="825"/>
      <c r="Y39" s="825"/>
      <c r="Z39" s="825"/>
      <c r="AA39" s="825"/>
      <c r="AB39" s="825"/>
      <c r="AC39" s="825"/>
      <c r="AD39" s="825"/>
      <c r="AE39" s="826"/>
      <c r="AF39" s="827"/>
      <c r="AG39" s="828"/>
      <c r="AH39" s="828"/>
      <c r="AI39" s="828"/>
      <c r="AJ39" s="829"/>
      <c r="AK39" s="874"/>
      <c r="AL39" s="871"/>
      <c r="AM39" s="871"/>
      <c r="AN39" s="871"/>
      <c r="AO39" s="871"/>
      <c r="AP39" s="871"/>
      <c r="AQ39" s="871"/>
      <c r="AR39" s="871"/>
      <c r="AS39" s="871"/>
      <c r="AT39" s="871"/>
      <c r="AU39" s="871"/>
      <c r="AV39" s="871"/>
      <c r="AW39" s="871"/>
      <c r="AX39" s="871"/>
      <c r="AY39" s="871"/>
      <c r="AZ39" s="875"/>
      <c r="BA39" s="875"/>
      <c r="BB39" s="875"/>
      <c r="BC39" s="875"/>
      <c r="BD39" s="875"/>
      <c r="BE39" s="872"/>
      <c r="BF39" s="872"/>
      <c r="BG39" s="872"/>
      <c r="BH39" s="872"/>
      <c r="BI39" s="873"/>
      <c r="BJ39" s="231"/>
      <c r="BK39" s="231"/>
      <c r="BL39" s="231"/>
      <c r="BM39" s="231"/>
      <c r="BN39" s="231"/>
      <c r="BO39" s="240"/>
      <c r="BP39" s="240"/>
      <c r="BQ39" s="237">
        <v>33</v>
      </c>
      <c r="BR39" s="238"/>
      <c r="BS39" s="818"/>
      <c r="BT39" s="819"/>
      <c r="BU39" s="819"/>
      <c r="BV39" s="819"/>
      <c r="BW39" s="819"/>
      <c r="BX39" s="819"/>
      <c r="BY39" s="819"/>
      <c r="BZ39" s="819"/>
      <c r="CA39" s="819"/>
      <c r="CB39" s="819"/>
      <c r="CC39" s="819"/>
      <c r="CD39" s="819"/>
      <c r="CE39" s="819"/>
      <c r="CF39" s="819"/>
      <c r="CG39" s="830"/>
      <c r="CH39" s="780"/>
      <c r="CI39" s="781"/>
      <c r="CJ39" s="781"/>
      <c r="CK39" s="781"/>
      <c r="CL39" s="782"/>
      <c r="CM39" s="780"/>
      <c r="CN39" s="781"/>
      <c r="CO39" s="781"/>
      <c r="CP39" s="781"/>
      <c r="CQ39" s="782"/>
      <c r="CR39" s="780"/>
      <c r="CS39" s="781"/>
      <c r="CT39" s="781"/>
      <c r="CU39" s="781"/>
      <c r="CV39" s="782"/>
      <c r="CW39" s="780"/>
      <c r="CX39" s="781"/>
      <c r="CY39" s="781"/>
      <c r="CZ39" s="781"/>
      <c r="DA39" s="782"/>
      <c r="DB39" s="780"/>
      <c r="DC39" s="781"/>
      <c r="DD39" s="781"/>
      <c r="DE39" s="781"/>
      <c r="DF39" s="782"/>
      <c r="DG39" s="780"/>
      <c r="DH39" s="781"/>
      <c r="DI39" s="781"/>
      <c r="DJ39" s="781"/>
      <c r="DK39" s="782"/>
      <c r="DL39" s="780"/>
      <c r="DM39" s="781"/>
      <c r="DN39" s="781"/>
      <c r="DO39" s="781"/>
      <c r="DP39" s="782"/>
      <c r="DQ39" s="780"/>
      <c r="DR39" s="781"/>
      <c r="DS39" s="781"/>
      <c r="DT39" s="781"/>
      <c r="DU39" s="782"/>
      <c r="DV39" s="818"/>
      <c r="DW39" s="819"/>
      <c r="DX39" s="819"/>
      <c r="DY39" s="819"/>
      <c r="DZ39" s="820"/>
      <c r="EA39" s="229"/>
    </row>
    <row r="40" spans="1:131" ht="26.25" customHeight="1" x14ac:dyDescent="0.2">
      <c r="A40" s="237">
        <v>13</v>
      </c>
      <c r="B40" s="821"/>
      <c r="C40" s="822"/>
      <c r="D40" s="822"/>
      <c r="E40" s="822"/>
      <c r="F40" s="822"/>
      <c r="G40" s="822"/>
      <c r="H40" s="822"/>
      <c r="I40" s="822"/>
      <c r="J40" s="822"/>
      <c r="K40" s="822"/>
      <c r="L40" s="822"/>
      <c r="M40" s="822"/>
      <c r="N40" s="822"/>
      <c r="O40" s="822"/>
      <c r="P40" s="823"/>
      <c r="Q40" s="824"/>
      <c r="R40" s="825"/>
      <c r="S40" s="825"/>
      <c r="T40" s="825"/>
      <c r="U40" s="825"/>
      <c r="V40" s="825"/>
      <c r="W40" s="825"/>
      <c r="X40" s="825"/>
      <c r="Y40" s="825"/>
      <c r="Z40" s="825"/>
      <c r="AA40" s="825"/>
      <c r="AB40" s="825"/>
      <c r="AC40" s="825"/>
      <c r="AD40" s="825"/>
      <c r="AE40" s="826"/>
      <c r="AF40" s="827"/>
      <c r="AG40" s="828"/>
      <c r="AH40" s="828"/>
      <c r="AI40" s="828"/>
      <c r="AJ40" s="829"/>
      <c r="AK40" s="874"/>
      <c r="AL40" s="871"/>
      <c r="AM40" s="871"/>
      <c r="AN40" s="871"/>
      <c r="AO40" s="871"/>
      <c r="AP40" s="871"/>
      <c r="AQ40" s="871"/>
      <c r="AR40" s="871"/>
      <c r="AS40" s="871"/>
      <c r="AT40" s="871"/>
      <c r="AU40" s="871"/>
      <c r="AV40" s="871"/>
      <c r="AW40" s="871"/>
      <c r="AX40" s="871"/>
      <c r="AY40" s="871"/>
      <c r="AZ40" s="875"/>
      <c r="BA40" s="875"/>
      <c r="BB40" s="875"/>
      <c r="BC40" s="875"/>
      <c r="BD40" s="875"/>
      <c r="BE40" s="872"/>
      <c r="BF40" s="872"/>
      <c r="BG40" s="872"/>
      <c r="BH40" s="872"/>
      <c r="BI40" s="873"/>
      <c r="BJ40" s="231"/>
      <c r="BK40" s="231"/>
      <c r="BL40" s="231"/>
      <c r="BM40" s="231"/>
      <c r="BN40" s="231"/>
      <c r="BO40" s="240"/>
      <c r="BP40" s="240"/>
      <c r="BQ40" s="237">
        <v>34</v>
      </c>
      <c r="BR40" s="238"/>
      <c r="BS40" s="818"/>
      <c r="BT40" s="819"/>
      <c r="BU40" s="819"/>
      <c r="BV40" s="819"/>
      <c r="BW40" s="819"/>
      <c r="BX40" s="819"/>
      <c r="BY40" s="819"/>
      <c r="BZ40" s="819"/>
      <c r="CA40" s="819"/>
      <c r="CB40" s="819"/>
      <c r="CC40" s="819"/>
      <c r="CD40" s="819"/>
      <c r="CE40" s="819"/>
      <c r="CF40" s="819"/>
      <c r="CG40" s="830"/>
      <c r="CH40" s="780"/>
      <c r="CI40" s="781"/>
      <c r="CJ40" s="781"/>
      <c r="CK40" s="781"/>
      <c r="CL40" s="782"/>
      <c r="CM40" s="780"/>
      <c r="CN40" s="781"/>
      <c r="CO40" s="781"/>
      <c r="CP40" s="781"/>
      <c r="CQ40" s="782"/>
      <c r="CR40" s="780"/>
      <c r="CS40" s="781"/>
      <c r="CT40" s="781"/>
      <c r="CU40" s="781"/>
      <c r="CV40" s="782"/>
      <c r="CW40" s="780"/>
      <c r="CX40" s="781"/>
      <c r="CY40" s="781"/>
      <c r="CZ40" s="781"/>
      <c r="DA40" s="782"/>
      <c r="DB40" s="780"/>
      <c r="DC40" s="781"/>
      <c r="DD40" s="781"/>
      <c r="DE40" s="781"/>
      <c r="DF40" s="782"/>
      <c r="DG40" s="780"/>
      <c r="DH40" s="781"/>
      <c r="DI40" s="781"/>
      <c r="DJ40" s="781"/>
      <c r="DK40" s="782"/>
      <c r="DL40" s="780"/>
      <c r="DM40" s="781"/>
      <c r="DN40" s="781"/>
      <c r="DO40" s="781"/>
      <c r="DP40" s="782"/>
      <c r="DQ40" s="780"/>
      <c r="DR40" s="781"/>
      <c r="DS40" s="781"/>
      <c r="DT40" s="781"/>
      <c r="DU40" s="782"/>
      <c r="DV40" s="818"/>
      <c r="DW40" s="819"/>
      <c r="DX40" s="819"/>
      <c r="DY40" s="819"/>
      <c r="DZ40" s="820"/>
      <c r="EA40" s="229"/>
    </row>
    <row r="41" spans="1:131" ht="26.25" customHeight="1" x14ac:dyDescent="0.2">
      <c r="A41" s="237">
        <v>14</v>
      </c>
      <c r="B41" s="821"/>
      <c r="C41" s="822"/>
      <c r="D41" s="822"/>
      <c r="E41" s="822"/>
      <c r="F41" s="822"/>
      <c r="G41" s="822"/>
      <c r="H41" s="822"/>
      <c r="I41" s="822"/>
      <c r="J41" s="822"/>
      <c r="K41" s="822"/>
      <c r="L41" s="822"/>
      <c r="M41" s="822"/>
      <c r="N41" s="822"/>
      <c r="O41" s="822"/>
      <c r="P41" s="823"/>
      <c r="Q41" s="824"/>
      <c r="R41" s="825"/>
      <c r="S41" s="825"/>
      <c r="T41" s="825"/>
      <c r="U41" s="825"/>
      <c r="V41" s="825"/>
      <c r="W41" s="825"/>
      <c r="X41" s="825"/>
      <c r="Y41" s="825"/>
      <c r="Z41" s="825"/>
      <c r="AA41" s="825"/>
      <c r="AB41" s="825"/>
      <c r="AC41" s="825"/>
      <c r="AD41" s="825"/>
      <c r="AE41" s="826"/>
      <c r="AF41" s="827"/>
      <c r="AG41" s="828"/>
      <c r="AH41" s="828"/>
      <c r="AI41" s="828"/>
      <c r="AJ41" s="829"/>
      <c r="AK41" s="874"/>
      <c r="AL41" s="871"/>
      <c r="AM41" s="871"/>
      <c r="AN41" s="871"/>
      <c r="AO41" s="871"/>
      <c r="AP41" s="871"/>
      <c r="AQ41" s="871"/>
      <c r="AR41" s="871"/>
      <c r="AS41" s="871"/>
      <c r="AT41" s="871"/>
      <c r="AU41" s="871"/>
      <c r="AV41" s="871"/>
      <c r="AW41" s="871"/>
      <c r="AX41" s="871"/>
      <c r="AY41" s="871"/>
      <c r="AZ41" s="875"/>
      <c r="BA41" s="875"/>
      <c r="BB41" s="875"/>
      <c r="BC41" s="875"/>
      <c r="BD41" s="875"/>
      <c r="BE41" s="872"/>
      <c r="BF41" s="872"/>
      <c r="BG41" s="872"/>
      <c r="BH41" s="872"/>
      <c r="BI41" s="873"/>
      <c r="BJ41" s="231"/>
      <c r="BK41" s="231"/>
      <c r="BL41" s="231"/>
      <c r="BM41" s="231"/>
      <c r="BN41" s="231"/>
      <c r="BO41" s="240"/>
      <c r="BP41" s="240"/>
      <c r="BQ41" s="237">
        <v>35</v>
      </c>
      <c r="BR41" s="238"/>
      <c r="BS41" s="818"/>
      <c r="BT41" s="819"/>
      <c r="BU41" s="819"/>
      <c r="BV41" s="819"/>
      <c r="BW41" s="819"/>
      <c r="BX41" s="819"/>
      <c r="BY41" s="819"/>
      <c r="BZ41" s="819"/>
      <c r="CA41" s="819"/>
      <c r="CB41" s="819"/>
      <c r="CC41" s="819"/>
      <c r="CD41" s="819"/>
      <c r="CE41" s="819"/>
      <c r="CF41" s="819"/>
      <c r="CG41" s="830"/>
      <c r="CH41" s="780"/>
      <c r="CI41" s="781"/>
      <c r="CJ41" s="781"/>
      <c r="CK41" s="781"/>
      <c r="CL41" s="782"/>
      <c r="CM41" s="780"/>
      <c r="CN41" s="781"/>
      <c r="CO41" s="781"/>
      <c r="CP41" s="781"/>
      <c r="CQ41" s="782"/>
      <c r="CR41" s="780"/>
      <c r="CS41" s="781"/>
      <c r="CT41" s="781"/>
      <c r="CU41" s="781"/>
      <c r="CV41" s="782"/>
      <c r="CW41" s="780"/>
      <c r="CX41" s="781"/>
      <c r="CY41" s="781"/>
      <c r="CZ41" s="781"/>
      <c r="DA41" s="782"/>
      <c r="DB41" s="780"/>
      <c r="DC41" s="781"/>
      <c r="DD41" s="781"/>
      <c r="DE41" s="781"/>
      <c r="DF41" s="782"/>
      <c r="DG41" s="780"/>
      <c r="DH41" s="781"/>
      <c r="DI41" s="781"/>
      <c r="DJ41" s="781"/>
      <c r="DK41" s="782"/>
      <c r="DL41" s="780"/>
      <c r="DM41" s="781"/>
      <c r="DN41" s="781"/>
      <c r="DO41" s="781"/>
      <c r="DP41" s="782"/>
      <c r="DQ41" s="780"/>
      <c r="DR41" s="781"/>
      <c r="DS41" s="781"/>
      <c r="DT41" s="781"/>
      <c r="DU41" s="782"/>
      <c r="DV41" s="818"/>
      <c r="DW41" s="819"/>
      <c r="DX41" s="819"/>
      <c r="DY41" s="819"/>
      <c r="DZ41" s="820"/>
      <c r="EA41" s="229"/>
    </row>
    <row r="42" spans="1:131" ht="26.25" customHeight="1" x14ac:dyDescent="0.2">
      <c r="A42" s="237">
        <v>15</v>
      </c>
      <c r="B42" s="821"/>
      <c r="C42" s="822"/>
      <c r="D42" s="822"/>
      <c r="E42" s="822"/>
      <c r="F42" s="822"/>
      <c r="G42" s="822"/>
      <c r="H42" s="822"/>
      <c r="I42" s="822"/>
      <c r="J42" s="822"/>
      <c r="K42" s="822"/>
      <c r="L42" s="822"/>
      <c r="M42" s="822"/>
      <c r="N42" s="822"/>
      <c r="O42" s="822"/>
      <c r="P42" s="823"/>
      <c r="Q42" s="824"/>
      <c r="R42" s="825"/>
      <c r="S42" s="825"/>
      <c r="T42" s="825"/>
      <c r="U42" s="825"/>
      <c r="V42" s="825"/>
      <c r="W42" s="825"/>
      <c r="X42" s="825"/>
      <c r="Y42" s="825"/>
      <c r="Z42" s="825"/>
      <c r="AA42" s="825"/>
      <c r="AB42" s="825"/>
      <c r="AC42" s="825"/>
      <c r="AD42" s="825"/>
      <c r="AE42" s="826"/>
      <c r="AF42" s="827"/>
      <c r="AG42" s="828"/>
      <c r="AH42" s="828"/>
      <c r="AI42" s="828"/>
      <c r="AJ42" s="829"/>
      <c r="AK42" s="874"/>
      <c r="AL42" s="871"/>
      <c r="AM42" s="871"/>
      <c r="AN42" s="871"/>
      <c r="AO42" s="871"/>
      <c r="AP42" s="871"/>
      <c r="AQ42" s="871"/>
      <c r="AR42" s="871"/>
      <c r="AS42" s="871"/>
      <c r="AT42" s="871"/>
      <c r="AU42" s="871"/>
      <c r="AV42" s="871"/>
      <c r="AW42" s="871"/>
      <c r="AX42" s="871"/>
      <c r="AY42" s="871"/>
      <c r="AZ42" s="875"/>
      <c r="BA42" s="875"/>
      <c r="BB42" s="875"/>
      <c r="BC42" s="875"/>
      <c r="BD42" s="875"/>
      <c r="BE42" s="872"/>
      <c r="BF42" s="872"/>
      <c r="BG42" s="872"/>
      <c r="BH42" s="872"/>
      <c r="BI42" s="873"/>
      <c r="BJ42" s="231"/>
      <c r="BK42" s="231"/>
      <c r="BL42" s="231"/>
      <c r="BM42" s="231"/>
      <c r="BN42" s="231"/>
      <c r="BO42" s="240"/>
      <c r="BP42" s="240"/>
      <c r="BQ42" s="237">
        <v>36</v>
      </c>
      <c r="BR42" s="238"/>
      <c r="BS42" s="818"/>
      <c r="BT42" s="819"/>
      <c r="BU42" s="819"/>
      <c r="BV42" s="819"/>
      <c r="BW42" s="819"/>
      <c r="BX42" s="819"/>
      <c r="BY42" s="819"/>
      <c r="BZ42" s="819"/>
      <c r="CA42" s="819"/>
      <c r="CB42" s="819"/>
      <c r="CC42" s="819"/>
      <c r="CD42" s="819"/>
      <c r="CE42" s="819"/>
      <c r="CF42" s="819"/>
      <c r="CG42" s="830"/>
      <c r="CH42" s="780"/>
      <c r="CI42" s="781"/>
      <c r="CJ42" s="781"/>
      <c r="CK42" s="781"/>
      <c r="CL42" s="782"/>
      <c r="CM42" s="780"/>
      <c r="CN42" s="781"/>
      <c r="CO42" s="781"/>
      <c r="CP42" s="781"/>
      <c r="CQ42" s="782"/>
      <c r="CR42" s="780"/>
      <c r="CS42" s="781"/>
      <c r="CT42" s="781"/>
      <c r="CU42" s="781"/>
      <c r="CV42" s="782"/>
      <c r="CW42" s="780"/>
      <c r="CX42" s="781"/>
      <c r="CY42" s="781"/>
      <c r="CZ42" s="781"/>
      <c r="DA42" s="782"/>
      <c r="DB42" s="780"/>
      <c r="DC42" s="781"/>
      <c r="DD42" s="781"/>
      <c r="DE42" s="781"/>
      <c r="DF42" s="782"/>
      <c r="DG42" s="780"/>
      <c r="DH42" s="781"/>
      <c r="DI42" s="781"/>
      <c r="DJ42" s="781"/>
      <c r="DK42" s="782"/>
      <c r="DL42" s="780"/>
      <c r="DM42" s="781"/>
      <c r="DN42" s="781"/>
      <c r="DO42" s="781"/>
      <c r="DP42" s="782"/>
      <c r="DQ42" s="780"/>
      <c r="DR42" s="781"/>
      <c r="DS42" s="781"/>
      <c r="DT42" s="781"/>
      <c r="DU42" s="782"/>
      <c r="DV42" s="818"/>
      <c r="DW42" s="819"/>
      <c r="DX42" s="819"/>
      <c r="DY42" s="819"/>
      <c r="DZ42" s="820"/>
      <c r="EA42" s="229"/>
    </row>
    <row r="43" spans="1:131" ht="26.25" customHeight="1" x14ac:dyDescent="0.2">
      <c r="A43" s="237">
        <v>16</v>
      </c>
      <c r="B43" s="821"/>
      <c r="C43" s="822"/>
      <c r="D43" s="822"/>
      <c r="E43" s="822"/>
      <c r="F43" s="822"/>
      <c r="G43" s="822"/>
      <c r="H43" s="822"/>
      <c r="I43" s="822"/>
      <c r="J43" s="822"/>
      <c r="K43" s="822"/>
      <c r="L43" s="822"/>
      <c r="M43" s="822"/>
      <c r="N43" s="822"/>
      <c r="O43" s="822"/>
      <c r="P43" s="823"/>
      <c r="Q43" s="824"/>
      <c r="R43" s="825"/>
      <c r="S43" s="825"/>
      <c r="T43" s="825"/>
      <c r="U43" s="825"/>
      <c r="V43" s="825"/>
      <c r="W43" s="825"/>
      <c r="X43" s="825"/>
      <c r="Y43" s="825"/>
      <c r="Z43" s="825"/>
      <c r="AA43" s="825"/>
      <c r="AB43" s="825"/>
      <c r="AC43" s="825"/>
      <c r="AD43" s="825"/>
      <c r="AE43" s="826"/>
      <c r="AF43" s="827"/>
      <c r="AG43" s="828"/>
      <c r="AH43" s="828"/>
      <c r="AI43" s="828"/>
      <c r="AJ43" s="829"/>
      <c r="AK43" s="874"/>
      <c r="AL43" s="871"/>
      <c r="AM43" s="871"/>
      <c r="AN43" s="871"/>
      <c r="AO43" s="871"/>
      <c r="AP43" s="871"/>
      <c r="AQ43" s="871"/>
      <c r="AR43" s="871"/>
      <c r="AS43" s="871"/>
      <c r="AT43" s="871"/>
      <c r="AU43" s="871"/>
      <c r="AV43" s="871"/>
      <c r="AW43" s="871"/>
      <c r="AX43" s="871"/>
      <c r="AY43" s="871"/>
      <c r="AZ43" s="875"/>
      <c r="BA43" s="875"/>
      <c r="BB43" s="875"/>
      <c r="BC43" s="875"/>
      <c r="BD43" s="875"/>
      <c r="BE43" s="872"/>
      <c r="BF43" s="872"/>
      <c r="BG43" s="872"/>
      <c r="BH43" s="872"/>
      <c r="BI43" s="873"/>
      <c r="BJ43" s="231"/>
      <c r="BK43" s="231"/>
      <c r="BL43" s="231"/>
      <c r="BM43" s="231"/>
      <c r="BN43" s="231"/>
      <c r="BO43" s="240"/>
      <c r="BP43" s="240"/>
      <c r="BQ43" s="237">
        <v>37</v>
      </c>
      <c r="BR43" s="238"/>
      <c r="BS43" s="818"/>
      <c r="BT43" s="819"/>
      <c r="BU43" s="819"/>
      <c r="BV43" s="819"/>
      <c r="BW43" s="819"/>
      <c r="BX43" s="819"/>
      <c r="BY43" s="819"/>
      <c r="BZ43" s="819"/>
      <c r="CA43" s="819"/>
      <c r="CB43" s="819"/>
      <c r="CC43" s="819"/>
      <c r="CD43" s="819"/>
      <c r="CE43" s="819"/>
      <c r="CF43" s="819"/>
      <c r="CG43" s="830"/>
      <c r="CH43" s="780"/>
      <c r="CI43" s="781"/>
      <c r="CJ43" s="781"/>
      <c r="CK43" s="781"/>
      <c r="CL43" s="782"/>
      <c r="CM43" s="780"/>
      <c r="CN43" s="781"/>
      <c r="CO43" s="781"/>
      <c r="CP43" s="781"/>
      <c r="CQ43" s="782"/>
      <c r="CR43" s="780"/>
      <c r="CS43" s="781"/>
      <c r="CT43" s="781"/>
      <c r="CU43" s="781"/>
      <c r="CV43" s="782"/>
      <c r="CW43" s="780"/>
      <c r="CX43" s="781"/>
      <c r="CY43" s="781"/>
      <c r="CZ43" s="781"/>
      <c r="DA43" s="782"/>
      <c r="DB43" s="780"/>
      <c r="DC43" s="781"/>
      <c r="DD43" s="781"/>
      <c r="DE43" s="781"/>
      <c r="DF43" s="782"/>
      <c r="DG43" s="780"/>
      <c r="DH43" s="781"/>
      <c r="DI43" s="781"/>
      <c r="DJ43" s="781"/>
      <c r="DK43" s="782"/>
      <c r="DL43" s="780"/>
      <c r="DM43" s="781"/>
      <c r="DN43" s="781"/>
      <c r="DO43" s="781"/>
      <c r="DP43" s="782"/>
      <c r="DQ43" s="780"/>
      <c r="DR43" s="781"/>
      <c r="DS43" s="781"/>
      <c r="DT43" s="781"/>
      <c r="DU43" s="782"/>
      <c r="DV43" s="818"/>
      <c r="DW43" s="819"/>
      <c r="DX43" s="819"/>
      <c r="DY43" s="819"/>
      <c r="DZ43" s="820"/>
      <c r="EA43" s="229"/>
    </row>
    <row r="44" spans="1:131" ht="26.25" customHeight="1" x14ac:dyDescent="0.2">
      <c r="A44" s="237">
        <v>17</v>
      </c>
      <c r="B44" s="821"/>
      <c r="C44" s="822"/>
      <c r="D44" s="822"/>
      <c r="E44" s="822"/>
      <c r="F44" s="822"/>
      <c r="G44" s="822"/>
      <c r="H44" s="822"/>
      <c r="I44" s="822"/>
      <c r="J44" s="822"/>
      <c r="K44" s="822"/>
      <c r="L44" s="822"/>
      <c r="M44" s="822"/>
      <c r="N44" s="822"/>
      <c r="O44" s="822"/>
      <c r="P44" s="823"/>
      <c r="Q44" s="824"/>
      <c r="R44" s="825"/>
      <c r="S44" s="825"/>
      <c r="T44" s="825"/>
      <c r="U44" s="825"/>
      <c r="V44" s="825"/>
      <c r="W44" s="825"/>
      <c r="X44" s="825"/>
      <c r="Y44" s="825"/>
      <c r="Z44" s="825"/>
      <c r="AA44" s="825"/>
      <c r="AB44" s="825"/>
      <c r="AC44" s="825"/>
      <c r="AD44" s="825"/>
      <c r="AE44" s="826"/>
      <c r="AF44" s="827"/>
      <c r="AG44" s="828"/>
      <c r="AH44" s="828"/>
      <c r="AI44" s="828"/>
      <c r="AJ44" s="829"/>
      <c r="AK44" s="874"/>
      <c r="AL44" s="871"/>
      <c r="AM44" s="871"/>
      <c r="AN44" s="871"/>
      <c r="AO44" s="871"/>
      <c r="AP44" s="871"/>
      <c r="AQ44" s="871"/>
      <c r="AR44" s="871"/>
      <c r="AS44" s="871"/>
      <c r="AT44" s="871"/>
      <c r="AU44" s="871"/>
      <c r="AV44" s="871"/>
      <c r="AW44" s="871"/>
      <c r="AX44" s="871"/>
      <c r="AY44" s="871"/>
      <c r="AZ44" s="875"/>
      <c r="BA44" s="875"/>
      <c r="BB44" s="875"/>
      <c r="BC44" s="875"/>
      <c r="BD44" s="875"/>
      <c r="BE44" s="872"/>
      <c r="BF44" s="872"/>
      <c r="BG44" s="872"/>
      <c r="BH44" s="872"/>
      <c r="BI44" s="873"/>
      <c r="BJ44" s="231"/>
      <c r="BK44" s="231"/>
      <c r="BL44" s="231"/>
      <c r="BM44" s="231"/>
      <c r="BN44" s="231"/>
      <c r="BO44" s="240"/>
      <c r="BP44" s="240"/>
      <c r="BQ44" s="237">
        <v>38</v>
      </c>
      <c r="BR44" s="238"/>
      <c r="BS44" s="818"/>
      <c r="BT44" s="819"/>
      <c r="BU44" s="819"/>
      <c r="BV44" s="819"/>
      <c r="BW44" s="819"/>
      <c r="BX44" s="819"/>
      <c r="BY44" s="819"/>
      <c r="BZ44" s="819"/>
      <c r="CA44" s="819"/>
      <c r="CB44" s="819"/>
      <c r="CC44" s="819"/>
      <c r="CD44" s="819"/>
      <c r="CE44" s="819"/>
      <c r="CF44" s="819"/>
      <c r="CG44" s="830"/>
      <c r="CH44" s="780"/>
      <c r="CI44" s="781"/>
      <c r="CJ44" s="781"/>
      <c r="CK44" s="781"/>
      <c r="CL44" s="782"/>
      <c r="CM44" s="780"/>
      <c r="CN44" s="781"/>
      <c r="CO44" s="781"/>
      <c r="CP44" s="781"/>
      <c r="CQ44" s="782"/>
      <c r="CR44" s="780"/>
      <c r="CS44" s="781"/>
      <c r="CT44" s="781"/>
      <c r="CU44" s="781"/>
      <c r="CV44" s="782"/>
      <c r="CW44" s="780"/>
      <c r="CX44" s="781"/>
      <c r="CY44" s="781"/>
      <c r="CZ44" s="781"/>
      <c r="DA44" s="782"/>
      <c r="DB44" s="780"/>
      <c r="DC44" s="781"/>
      <c r="DD44" s="781"/>
      <c r="DE44" s="781"/>
      <c r="DF44" s="782"/>
      <c r="DG44" s="780"/>
      <c r="DH44" s="781"/>
      <c r="DI44" s="781"/>
      <c r="DJ44" s="781"/>
      <c r="DK44" s="782"/>
      <c r="DL44" s="780"/>
      <c r="DM44" s="781"/>
      <c r="DN44" s="781"/>
      <c r="DO44" s="781"/>
      <c r="DP44" s="782"/>
      <c r="DQ44" s="780"/>
      <c r="DR44" s="781"/>
      <c r="DS44" s="781"/>
      <c r="DT44" s="781"/>
      <c r="DU44" s="782"/>
      <c r="DV44" s="818"/>
      <c r="DW44" s="819"/>
      <c r="DX44" s="819"/>
      <c r="DY44" s="819"/>
      <c r="DZ44" s="820"/>
      <c r="EA44" s="229"/>
    </row>
    <row r="45" spans="1:131" ht="26.25" customHeight="1" x14ac:dyDescent="0.2">
      <c r="A45" s="237">
        <v>18</v>
      </c>
      <c r="B45" s="821"/>
      <c r="C45" s="822"/>
      <c r="D45" s="822"/>
      <c r="E45" s="822"/>
      <c r="F45" s="822"/>
      <c r="G45" s="822"/>
      <c r="H45" s="822"/>
      <c r="I45" s="822"/>
      <c r="J45" s="822"/>
      <c r="K45" s="822"/>
      <c r="L45" s="822"/>
      <c r="M45" s="822"/>
      <c r="N45" s="822"/>
      <c r="O45" s="822"/>
      <c r="P45" s="823"/>
      <c r="Q45" s="824"/>
      <c r="R45" s="825"/>
      <c r="S45" s="825"/>
      <c r="T45" s="825"/>
      <c r="U45" s="825"/>
      <c r="V45" s="825"/>
      <c r="W45" s="825"/>
      <c r="X45" s="825"/>
      <c r="Y45" s="825"/>
      <c r="Z45" s="825"/>
      <c r="AA45" s="825"/>
      <c r="AB45" s="825"/>
      <c r="AC45" s="825"/>
      <c r="AD45" s="825"/>
      <c r="AE45" s="826"/>
      <c r="AF45" s="827"/>
      <c r="AG45" s="828"/>
      <c r="AH45" s="828"/>
      <c r="AI45" s="828"/>
      <c r="AJ45" s="829"/>
      <c r="AK45" s="874"/>
      <c r="AL45" s="871"/>
      <c r="AM45" s="871"/>
      <c r="AN45" s="871"/>
      <c r="AO45" s="871"/>
      <c r="AP45" s="871"/>
      <c r="AQ45" s="871"/>
      <c r="AR45" s="871"/>
      <c r="AS45" s="871"/>
      <c r="AT45" s="871"/>
      <c r="AU45" s="871"/>
      <c r="AV45" s="871"/>
      <c r="AW45" s="871"/>
      <c r="AX45" s="871"/>
      <c r="AY45" s="871"/>
      <c r="AZ45" s="875"/>
      <c r="BA45" s="875"/>
      <c r="BB45" s="875"/>
      <c r="BC45" s="875"/>
      <c r="BD45" s="875"/>
      <c r="BE45" s="872"/>
      <c r="BF45" s="872"/>
      <c r="BG45" s="872"/>
      <c r="BH45" s="872"/>
      <c r="BI45" s="873"/>
      <c r="BJ45" s="231"/>
      <c r="BK45" s="231"/>
      <c r="BL45" s="231"/>
      <c r="BM45" s="231"/>
      <c r="BN45" s="231"/>
      <c r="BO45" s="240"/>
      <c r="BP45" s="240"/>
      <c r="BQ45" s="237">
        <v>39</v>
      </c>
      <c r="BR45" s="238"/>
      <c r="BS45" s="818"/>
      <c r="BT45" s="819"/>
      <c r="BU45" s="819"/>
      <c r="BV45" s="819"/>
      <c r="BW45" s="819"/>
      <c r="BX45" s="819"/>
      <c r="BY45" s="819"/>
      <c r="BZ45" s="819"/>
      <c r="CA45" s="819"/>
      <c r="CB45" s="819"/>
      <c r="CC45" s="819"/>
      <c r="CD45" s="819"/>
      <c r="CE45" s="819"/>
      <c r="CF45" s="819"/>
      <c r="CG45" s="830"/>
      <c r="CH45" s="780"/>
      <c r="CI45" s="781"/>
      <c r="CJ45" s="781"/>
      <c r="CK45" s="781"/>
      <c r="CL45" s="782"/>
      <c r="CM45" s="780"/>
      <c r="CN45" s="781"/>
      <c r="CO45" s="781"/>
      <c r="CP45" s="781"/>
      <c r="CQ45" s="782"/>
      <c r="CR45" s="780"/>
      <c r="CS45" s="781"/>
      <c r="CT45" s="781"/>
      <c r="CU45" s="781"/>
      <c r="CV45" s="782"/>
      <c r="CW45" s="780"/>
      <c r="CX45" s="781"/>
      <c r="CY45" s="781"/>
      <c r="CZ45" s="781"/>
      <c r="DA45" s="782"/>
      <c r="DB45" s="780"/>
      <c r="DC45" s="781"/>
      <c r="DD45" s="781"/>
      <c r="DE45" s="781"/>
      <c r="DF45" s="782"/>
      <c r="DG45" s="780"/>
      <c r="DH45" s="781"/>
      <c r="DI45" s="781"/>
      <c r="DJ45" s="781"/>
      <c r="DK45" s="782"/>
      <c r="DL45" s="780"/>
      <c r="DM45" s="781"/>
      <c r="DN45" s="781"/>
      <c r="DO45" s="781"/>
      <c r="DP45" s="782"/>
      <c r="DQ45" s="780"/>
      <c r="DR45" s="781"/>
      <c r="DS45" s="781"/>
      <c r="DT45" s="781"/>
      <c r="DU45" s="782"/>
      <c r="DV45" s="818"/>
      <c r="DW45" s="819"/>
      <c r="DX45" s="819"/>
      <c r="DY45" s="819"/>
      <c r="DZ45" s="820"/>
      <c r="EA45" s="229"/>
    </row>
    <row r="46" spans="1:131" ht="26.25" customHeight="1" x14ac:dyDescent="0.2">
      <c r="A46" s="237">
        <v>19</v>
      </c>
      <c r="B46" s="821"/>
      <c r="C46" s="822"/>
      <c r="D46" s="822"/>
      <c r="E46" s="822"/>
      <c r="F46" s="822"/>
      <c r="G46" s="822"/>
      <c r="H46" s="822"/>
      <c r="I46" s="822"/>
      <c r="J46" s="822"/>
      <c r="K46" s="822"/>
      <c r="L46" s="822"/>
      <c r="M46" s="822"/>
      <c r="N46" s="822"/>
      <c r="O46" s="822"/>
      <c r="P46" s="823"/>
      <c r="Q46" s="824"/>
      <c r="R46" s="825"/>
      <c r="S46" s="825"/>
      <c r="T46" s="825"/>
      <c r="U46" s="825"/>
      <c r="V46" s="825"/>
      <c r="W46" s="825"/>
      <c r="X46" s="825"/>
      <c r="Y46" s="825"/>
      <c r="Z46" s="825"/>
      <c r="AA46" s="825"/>
      <c r="AB46" s="825"/>
      <c r="AC46" s="825"/>
      <c r="AD46" s="825"/>
      <c r="AE46" s="826"/>
      <c r="AF46" s="827"/>
      <c r="AG46" s="828"/>
      <c r="AH46" s="828"/>
      <c r="AI46" s="828"/>
      <c r="AJ46" s="829"/>
      <c r="AK46" s="874"/>
      <c r="AL46" s="871"/>
      <c r="AM46" s="871"/>
      <c r="AN46" s="871"/>
      <c r="AO46" s="871"/>
      <c r="AP46" s="871"/>
      <c r="AQ46" s="871"/>
      <c r="AR46" s="871"/>
      <c r="AS46" s="871"/>
      <c r="AT46" s="871"/>
      <c r="AU46" s="871"/>
      <c r="AV46" s="871"/>
      <c r="AW46" s="871"/>
      <c r="AX46" s="871"/>
      <c r="AY46" s="871"/>
      <c r="AZ46" s="875"/>
      <c r="BA46" s="875"/>
      <c r="BB46" s="875"/>
      <c r="BC46" s="875"/>
      <c r="BD46" s="875"/>
      <c r="BE46" s="872"/>
      <c r="BF46" s="872"/>
      <c r="BG46" s="872"/>
      <c r="BH46" s="872"/>
      <c r="BI46" s="873"/>
      <c r="BJ46" s="231"/>
      <c r="BK46" s="231"/>
      <c r="BL46" s="231"/>
      <c r="BM46" s="231"/>
      <c r="BN46" s="231"/>
      <c r="BO46" s="240"/>
      <c r="BP46" s="240"/>
      <c r="BQ46" s="237">
        <v>40</v>
      </c>
      <c r="BR46" s="238"/>
      <c r="BS46" s="818"/>
      <c r="BT46" s="819"/>
      <c r="BU46" s="819"/>
      <c r="BV46" s="819"/>
      <c r="BW46" s="819"/>
      <c r="BX46" s="819"/>
      <c r="BY46" s="819"/>
      <c r="BZ46" s="819"/>
      <c r="CA46" s="819"/>
      <c r="CB46" s="819"/>
      <c r="CC46" s="819"/>
      <c r="CD46" s="819"/>
      <c r="CE46" s="819"/>
      <c r="CF46" s="819"/>
      <c r="CG46" s="830"/>
      <c r="CH46" s="780"/>
      <c r="CI46" s="781"/>
      <c r="CJ46" s="781"/>
      <c r="CK46" s="781"/>
      <c r="CL46" s="782"/>
      <c r="CM46" s="780"/>
      <c r="CN46" s="781"/>
      <c r="CO46" s="781"/>
      <c r="CP46" s="781"/>
      <c r="CQ46" s="782"/>
      <c r="CR46" s="780"/>
      <c r="CS46" s="781"/>
      <c r="CT46" s="781"/>
      <c r="CU46" s="781"/>
      <c r="CV46" s="782"/>
      <c r="CW46" s="780"/>
      <c r="CX46" s="781"/>
      <c r="CY46" s="781"/>
      <c r="CZ46" s="781"/>
      <c r="DA46" s="782"/>
      <c r="DB46" s="780"/>
      <c r="DC46" s="781"/>
      <c r="DD46" s="781"/>
      <c r="DE46" s="781"/>
      <c r="DF46" s="782"/>
      <c r="DG46" s="780"/>
      <c r="DH46" s="781"/>
      <c r="DI46" s="781"/>
      <c r="DJ46" s="781"/>
      <c r="DK46" s="782"/>
      <c r="DL46" s="780"/>
      <c r="DM46" s="781"/>
      <c r="DN46" s="781"/>
      <c r="DO46" s="781"/>
      <c r="DP46" s="782"/>
      <c r="DQ46" s="780"/>
      <c r="DR46" s="781"/>
      <c r="DS46" s="781"/>
      <c r="DT46" s="781"/>
      <c r="DU46" s="782"/>
      <c r="DV46" s="818"/>
      <c r="DW46" s="819"/>
      <c r="DX46" s="819"/>
      <c r="DY46" s="819"/>
      <c r="DZ46" s="820"/>
      <c r="EA46" s="229"/>
    </row>
    <row r="47" spans="1:131" ht="26.25" customHeight="1" x14ac:dyDescent="0.2">
      <c r="A47" s="237">
        <v>20</v>
      </c>
      <c r="B47" s="821"/>
      <c r="C47" s="822"/>
      <c r="D47" s="822"/>
      <c r="E47" s="822"/>
      <c r="F47" s="822"/>
      <c r="G47" s="822"/>
      <c r="H47" s="822"/>
      <c r="I47" s="822"/>
      <c r="J47" s="822"/>
      <c r="K47" s="822"/>
      <c r="L47" s="822"/>
      <c r="M47" s="822"/>
      <c r="N47" s="822"/>
      <c r="O47" s="822"/>
      <c r="P47" s="823"/>
      <c r="Q47" s="824"/>
      <c r="R47" s="825"/>
      <c r="S47" s="825"/>
      <c r="T47" s="825"/>
      <c r="U47" s="825"/>
      <c r="V47" s="825"/>
      <c r="W47" s="825"/>
      <c r="X47" s="825"/>
      <c r="Y47" s="825"/>
      <c r="Z47" s="825"/>
      <c r="AA47" s="825"/>
      <c r="AB47" s="825"/>
      <c r="AC47" s="825"/>
      <c r="AD47" s="825"/>
      <c r="AE47" s="826"/>
      <c r="AF47" s="827"/>
      <c r="AG47" s="828"/>
      <c r="AH47" s="828"/>
      <c r="AI47" s="828"/>
      <c r="AJ47" s="829"/>
      <c r="AK47" s="874"/>
      <c r="AL47" s="871"/>
      <c r="AM47" s="871"/>
      <c r="AN47" s="871"/>
      <c r="AO47" s="871"/>
      <c r="AP47" s="871"/>
      <c r="AQ47" s="871"/>
      <c r="AR47" s="871"/>
      <c r="AS47" s="871"/>
      <c r="AT47" s="871"/>
      <c r="AU47" s="871"/>
      <c r="AV47" s="871"/>
      <c r="AW47" s="871"/>
      <c r="AX47" s="871"/>
      <c r="AY47" s="871"/>
      <c r="AZ47" s="875"/>
      <c r="BA47" s="875"/>
      <c r="BB47" s="875"/>
      <c r="BC47" s="875"/>
      <c r="BD47" s="875"/>
      <c r="BE47" s="872"/>
      <c r="BF47" s="872"/>
      <c r="BG47" s="872"/>
      <c r="BH47" s="872"/>
      <c r="BI47" s="873"/>
      <c r="BJ47" s="231"/>
      <c r="BK47" s="231"/>
      <c r="BL47" s="231"/>
      <c r="BM47" s="231"/>
      <c r="BN47" s="231"/>
      <c r="BO47" s="240"/>
      <c r="BP47" s="240"/>
      <c r="BQ47" s="237">
        <v>41</v>
      </c>
      <c r="BR47" s="238"/>
      <c r="BS47" s="818"/>
      <c r="BT47" s="819"/>
      <c r="BU47" s="819"/>
      <c r="BV47" s="819"/>
      <c r="BW47" s="819"/>
      <c r="BX47" s="819"/>
      <c r="BY47" s="819"/>
      <c r="BZ47" s="819"/>
      <c r="CA47" s="819"/>
      <c r="CB47" s="819"/>
      <c r="CC47" s="819"/>
      <c r="CD47" s="819"/>
      <c r="CE47" s="819"/>
      <c r="CF47" s="819"/>
      <c r="CG47" s="830"/>
      <c r="CH47" s="780"/>
      <c r="CI47" s="781"/>
      <c r="CJ47" s="781"/>
      <c r="CK47" s="781"/>
      <c r="CL47" s="782"/>
      <c r="CM47" s="780"/>
      <c r="CN47" s="781"/>
      <c r="CO47" s="781"/>
      <c r="CP47" s="781"/>
      <c r="CQ47" s="782"/>
      <c r="CR47" s="780"/>
      <c r="CS47" s="781"/>
      <c r="CT47" s="781"/>
      <c r="CU47" s="781"/>
      <c r="CV47" s="782"/>
      <c r="CW47" s="780"/>
      <c r="CX47" s="781"/>
      <c r="CY47" s="781"/>
      <c r="CZ47" s="781"/>
      <c r="DA47" s="782"/>
      <c r="DB47" s="780"/>
      <c r="DC47" s="781"/>
      <c r="DD47" s="781"/>
      <c r="DE47" s="781"/>
      <c r="DF47" s="782"/>
      <c r="DG47" s="780"/>
      <c r="DH47" s="781"/>
      <c r="DI47" s="781"/>
      <c r="DJ47" s="781"/>
      <c r="DK47" s="782"/>
      <c r="DL47" s="780"/>
      <c r="DM47" s="781"/>
      <c r="DN47" s="781"/>
      <c r="DO47" s="781"/>
      <c r="DP47" s="782"/>
      <c r="DQ47" s="780"/>
      <c r="DR47" s="781"/>
      <c r="DS47" s="781"/>
      <c r="DT47" s="781"/>
      <c r="DU47" s="782"/>
      <c r="DV47" s="818"/>
      <c r="DW47" s="819"/>
      <c r="DX47" s="819"/>
      <c r="DY47" s="819"/>
      <c r="DZ47" s="820"/>
      <c r="EA47" s="229"/>
    </row>
    <row r="48" spans="1:131" ht="26.25" customHeight="1" x14ac:dyDescent="0.2">
      <c r="A48" s="237">
        <v>21</v>
      </c>
      <c r="B48" s="821"/>
      <c r="C48" s="822"/>
      <c r="D48" s="822"/>
      <c r="E48" s="822"/>
      <c r="F48" s="822"/>
      <c r="G48" s="822"/>
      <c r="H48" s="822"/>
      <c r="I48" s="822"/>
      <c r="J48" s="822"/>
      <c r="K48" s="822"/>
      <c r="L48" s="822"/>
      <c r="M48" s="822"/>
      <c r="N48" s="822"/>
      <c r="O48" s="822"/>
      <c r="P48" s="823"/>
      <c r="Q48" s="824"/>
      <c r="R48" s="825"/>
      <c r="S48" s="825"/>
      <c r="T48" s="825"/>
      <c r="U48" s="825"/>
      <c r="V48" s="825"/>
      <c r="W48" s="825"/>
      <c r="X48" s="825"/>
      <c r="Y48" s="825"/>
      <c r="Z48" s="825"/>
      <c r="AA48" s="825"/>
      <c r="AB48" s="825"/>
      <c r="AC48" s="825"/>
      <c r="AD48" s="825"/>
      <c r="AE48" s="826"/>
      <c r="AF48" s="827"/>
      <c r="AG48" s="828"/>
      <c r="AH48" s="828"/>
      <c r="AI48" s="828"/>
      <c r="AJ48" s="829"/>
      <c r="AK48" s="874"/>
      <c r="AL48" s="871"/>
      <c r="AM48" s="871"/>
      <c r="AN48" s="871"/>
      <c r="AO48" s="871"/>
      <c r="AP48" s="871"/>
      <c r="AQ48" s="871"/>
      <c r="AR48" s="871"/>
      <c r="AS48" s="871"/>
      <c r="AT48" s="871"/>
      <c r="AU48" s="871"/>
      <c r="AV48" s="871"/>
      <c r="AW48" s="871"/>
      <c r="AX48" s="871"/>
      <c r="AY48" s="871"/>
      <c r="AZ48" s="875"/>
      <c r="BA48" s="875"/>
      <c r="BB48" s="875"/>
      <c r="BC48" s="875"/>
      <c r="BD48" s="875"/>
      <c r="BE48" s="872"/>
      <c r="BF48" s="872"/>
      <c r="BG48" s="872"/>
      <c r="BH48" s="872"/>
      <c r="BI48" s="873"/>
      <c r="BJ48" s="231"/>
      <c r="BK48" s="231"/>
      <c r="BL48" s="231"/>
      <c r="BM48" s="231"/>
      <c r="BN48" s="231"/>
      <c r="BO48" s="240"/>
      <c r="BP48" s="240"/>
      <c r="BQ48" s="237">
        <v>42</v>
      </c>
      <c r="BR48" s="238"/>
      <c r="BS48" s="818"/>
      <c r="BT48" s="819"/>
      <c r="BU48" s="819"/>
      <c r="BV48" s="819"/>
      <c r="BW48" s="819"/>
      <c r="BX48" s="819"/>
      <c r="BY48" s="819"/>
      <c r="BZ48" s="819"/>
      <c r="CA48" s="819"/>
      <c r="CB48" s="819"/>
      <c r="CC48" s="819"/>
      <c r="CD48" s="819"/>
      <c r="CE48" s="819"/>
      <c r="CF48" s="819"/>
      <c r="CG48" s="830"/>
      <c r="CH48" s="780"/>
      <c r="CI48" s="781"/>
      <c r="CJ48" s="781"/>
      <c r="CK48" s="781"/>
      <c r="CL48" s="782"/>
      <c r="CM48" s="780"/>
      <c r="CN48" s="781"/>
      <c r="CO48" s="781"/>
      <c r="CP48" s="781"/>
      <c r="CQ48" s="782"/>
      <c r="CR48" s="780"/>
      <c r="CS48" s="781"/>
      <c r="CT48" s="781"/>
      <c r="CU48" s="781"/>
      <c r="CV48" s="782"/>
      <c r="CW48" s="780"/>
      <c r="CX48" s="781"/>
      <c r="CY48" s="781"/>
      <c r="CZ48" s="781"/>
      <c r="DA48" s="782"/>
      <c r="DB48" s="780"/>
      <c r="DC48" s="781"/>
      <c r="DD48" s="781"/>
      <c r="DE48" s="781"/>
      <c r="DF48" s="782"/>
      <c r="DG48" s="780"/>
      <c r="DH48" s="781"/>
      <c r="DI48" s="781"/>
      <c r="DJ48" s="781"/>
      <c r="DK48" s="782"/>
      <c r="DL48" s="780"/>
      <c r="DM48" s="781"/>
      <c r="DN48" s="781"/>
      <c r="DO48" s="781"/>
      <c r="DP48" s="782"/>
      <c r="DQ48" s="780"/>
      <c r="DR48" s="781"/>
      <c r="DS48" s="781"/>
      <c r="DT48" s="781"/>
      <c r="DU48" s="782"/>
      <c r="DV48" s="818"/>
      <c r="DW48" s="819"/>
      <c r="DX48" s="819"/>
      <c r="DY48" s="819"/>
      <c r="DZ48" s="820"/>
      <c r="EA48" s="229"/>
    </row>
    <row r="49" spans="1:131" ht="26.25" customHeight="1" x14ac:dyDescent="0.2">
      <c r="A49" s="237">
        <v>22</v>
      </c>
      <c r="B49" s="821"/>
      <c r="C49" s="822"/>
      <c r="D49" s="822"/>
      <c r="E49" s="822"/>
      <c r="F49" s="822"/>
      <c r="G49" s="822"/>
      <c r="H49" s="822"/>
      <c r="I49" s="822"/>
      <c r="J49" s="822"/>
      <c r="K49" s="822"/>
      <c r="L49" s="822"/>
      <c r="M49" s="822"/>
      <c r="N49" s="822"/>
      <c r="O49" s="822"/>
      <c r="P49" s="823"/>
      <c r="Q49" s="824"/>
      <c r="R49" s="825"/>
      <c r="S49" s="825"/>
      <c r="T49" s="825"/>
      <c r="U49" s="825"/>
      <c r="V49" s="825"/>
      <c r="W49" s="825"/>
      <c r="X49" s="825"/>
      <c r="Y49" s="825"/>
      <c r="Z49" s="825"/>
      <c r="AA49" s="825"/>
      <c r="AB49" s="825"/>
      <c r="AC49" s="825"/>
      <c r="AD49" s="825"/>
      <c r="AE49" s="826"/>
      <c r="AF49" s="827"/>
      <c r="AG49" s="828"/>
      <c r="AH49" s="828"/>
      <c r="AI49" s="828"/>
      <c r="AJ49" s="829"/>
      <c r="AK49" s="874"/>
      <c r="AL49" s="871"/>
      <c r="AM49" s="871"/>
      <c r="AN49" s="871"/>
      <c r="AO49" s="871"/>
      <c r="AP49" s="871"/>
      <c r="AQ49" s="871"/>
      <c r="AR49" s="871"/>
      <c r="AS49" s="871"/>
      <c r="AT49" s="871"/>
      <c r="AU49" s="871"/>
      <c r="AV49" s="871"/>
      <c r="AW49" s="871"/>
      <c r="AX49" s="871"/>
      <c r="AY49" s="871"/>
      <c r="AZ49" s="875"/>
      <c r="BA49" s="875"/>
      <c r="BB49" s="875"/>
      <c r="BC49" s="875"/>
      <c r="BD49" s="875"/>
      <c r="BE49" s="872"/>
      <c r="BF49" s="872"/>
      <c r="BG49" s="872"/>
      <c r="BH49" s="872"/>
      <c r="BI49" s="873"/>
      <c r="BJ49" s="231"/>
      <c r="BK49" s="231"/>
      <c r="BL49" s="231"/>
      <c r="BM49" s="231"/>
      <c r="BN49" s="231"/>
      <c r="BO49" s="240"/>
      <c r="BP49" s="240"/>
      <c r="BQ49" s="237">
        <v>43</v>
      </c>
      <c r="BR49" s="238"/>
      <c r="BS49" s="818"/>
      <c r="BT49" s="819"/>
      <c r="BU49" s="819"/>
      <c r="BV49" s="819"/>
      <c r="BW49" s="819"/>
      <c r="BX49" s="819"/>
      <c r="BY49" s="819"/>
      <c r="BZ49" s="819"/>
      <c r="CA49" s="819"/>
      <c r="CB49" s="819"/>
      <c r="CC49" s="819"/>
      <c r="CD49" s="819"/>
      <c r="CE49" s="819"/>
      <c r="CF49" s="819"/>
      <c r="CG49" s="830"/>
      <c r="CH49" s="780"/>
      <c r="CI49" s="781"/>
      <c r="CJ49" s="781"/>
      <c r="CK49" s="781"/>
      <c r="CL49" s="782"/>
      <c r="CM49" s="780"/>
      <c r="CN49" s="781"/>
      <c r="CO49" s="781"/>
      <c r="CP49" s="781"/>
      <c r="CQ49" s="782"/>
      <c r="CR49" s="780"/>
      <c r="CS49" s="781"/>
      <c r="CT49" s="781"/>
      <c r="CU49" s="781"/>
      <c r="CV49" s="782"/>
      <c r="CW49" s="780"/>
      <c r="CX49" s="781"/>
      <c r="CY49" s="781"/>
      <c r="CZ49" s="781"/>
      <c r="DA49" s="782"/>
      <c r="DB49" s="780"/>
      <c r="DC49" s="781"/>
      <c r="DD49" s="781"/>
      <c r="DE49" s="781"/>
      <c r="DF49" s="782"/>
      <c r="DG49" s="780"/>
      <c r="DH49" s="781"/>
      <c r="DI49" s="781"/>
      <c r="DJ49" s="781"/>
      <c r="DK49" s="782"/>
      <c r="DL49" s="780"/>
      <c r="DM49" s="781"/>
      <c r="DN49" s="781"/>
      <c r="DO49" s="781"/>
      <c r="DP49" s="782"/>
      <c r="DQ49" s="780"/>
      <c r="DR49" s="781"/>
      <c r="DS49" s="781"/>
      <c r="DT49" s="781"/>
      <c r="DU49" s="782"/>
      <c r="DV49" s="818"/>
      <c r="DW49" s="819"/>
      <c r="DX49" s="819"/>
      <c r="DY49" s="819"/>
      <c r="DZ49" s="820"/>
      <c r="EA49" s="229"/>
    </row>
    <row r="50" spans="1:131" ht="26.25" customHeight="1" x14ac:dyDescent="0.2">
      <c r="A50" s="237">
        <v>23</v>
      </c>
      <c r="B50" s="821"/>
      <c r="C50" s="822"/>
      <c r="D50" s="822"/>
      <c r="E50" s="822"/>
      <c r="F50" s="822"/>
      <c r="G50" s="822"/>
      <c r="H50" s="822"/>
      <c r="I50" s="822"/>
      <c r="J50" s="822"/>
      <c r="K50" s="822"/>
      <c r="L50" s="822"/>
      <c r="M50" s="822"/>
      <c r="N50" s="822"/>
      <c r="O50" s="822"/>
      <c r="P50" s="823"/>
      <c r="Q50" s="876"/>
      <c r="R50" s="877"/>
      <c r="S50" s="877"/>
      <c r="T50" s="877"/>
      <c r="U50" s="877"/>
      <c r="V50" s="877"/>
      <c r="W50" s="877"/>
      <c r="X50" s="877"/>
      <c r="Y50" s="877"/>
      <c r="Z50" s="877"/>
      <c r="AA50" s="877"/>
      <c r="AB50" s="877"/>
      <c r="AC50" s="877"/>
      <c r="AD50" s="877"/>
      <c r="AE50" s="878"/>
      <c r="AF50" s="827"/>
      <c r="AG50" s="828"/>
      <c r="AH50" s="828"/>
      <c r="AI50" s="828"/>
      <c r="AJ50" s="829"/>
      <c r="AK50" s="880"/>
      <c r="AL50" s="877"/>
      <c r="AM50" s="877"/>
      <c r="AN50" s="877"/>
      <c r="AO50" s="877"/>
      <c r="AP50" s="877"/>
      <c r="AQ50" s="877"/>
      <c r="AR50" s="877"/>
      <c r="AS50" s="877"/>
      <c r="AT50" s="877"/>
      <c r="AU50" s="877"/>
      <c r="AV50" s="877"/>
      <c r="AW50" s="877"/>
      <c r="AX50" s="877"/>
      <c r="AY50" s="877"/>
      <c r="AZ50" s="879"/>
      <c r="BA50" s="879"/>
      <c r="BB50" s="879"/>
      <c r="BC50" s="879"/>
      <c r="BD50" s="879"/>
      <c r="BE50" s="872"/>
      <c r="BF50" s="872"/>
      <c r="BG50" s="872"/>
      <c r="BH50" s="872"/>
      <c r="BI50" s="873"/>
      <c r="BJ50" s="231"/>
      <c r="BK50" s="231"/>
      <c r="BL50" s="231"/>
      <c r="BM50" s="231"/>
      <c r="BN50" s="231"/>
      <c r="BO50" s="240"/>
      <c r="BP50" s="240"/>
      <c r="BQ50" s="237">
        <v>44</v>
      </c>
      <c r="BR50" s="238"/>
      <c r="BS50" s="818"/>
      <c r="BT50" s="819"/>
      <c r="BU50" s="819"/>
      <c r="BV50" s="819"/>
      <c r="BW50" s="819"/>
      <c r="BX50" s="819"/>
      <c r="BY50" s="819"/>
      <c r="BZ50" s="819"/>
      <c r="CA50" s="819"/>
      <c r="CB50" s="819"/>
      <c r="CC50" s="819"/>
      <c r="CD50" s="819"/>
      <c r="CE50" s="819"/>
      <c r="CF50" s="819"/>
      <c r="CG50" s="830"/>
      <c r="CH50" s="780"/>
      <c r="CI50" s="781"/>
      <c r="CJ50" s="781"/>
      <c r="CK50" s="781"/>
      <c r="CL50" s="782"/>
      <c r="CM50" s="780"/>
      <c r="CN50" s="781"/>
      <c r="CO50" s="781"/>
      <c r="CP50" s="781"/>
      <c r="CQ50" s="782"/>
      <c r="CR50" s="780"/>
      <c r="CS50" s="781"/>
      <c r="CT50" s="781"/>
      <c r="CU50" s="781"/>
      <c r="CV50" s="782"/>
      <c r="CW50" s="780"/>
      <c r="CX50" s="781"/>
      <c r="CY50" s="781"/>
      <c r="CZ50" s="781"/>
      <c r="DA50" s="782"/>
      <c r="DB50" s="780"/>
      <c r="DC50" s="781"/>
      <c r="DD50" s="781"/>
      <c r="DE50" s="781"/>
      <c r="DF50" s="782"/>
      <c r="DG50" s="780"/>
      <c r="DH50" s="781"/>
      <c r="DI50" s="781"/>
      <c r="DJ50" s="781"/>
      <c r="DK50" s="782"/>
      <c r="DL50" s="780"/>
      <c r="DM50" s="781"/>
      <c r="DN50" s="781"/>
      <c r="DO50" s="781"/>
      <c r="DP50" s="782"/>
      <c r="DQ50" s="780"/>
      <c r="DR50" s="781"/>
      <c r="DS50" s="781"/>
      <c r="DT50" s="781"/>
      <c r="DU50" s="782"/>
      <c r="DV50" s="818"/>
      <c r="DW50" s="819"/>
      <c r="DX50" s="819"/>
      <c r="DY50" s="819"/>
      <c r="DZ50" s="820"/>
      <c r="EA50" s="229"/>
    </row>
    <row r="51" spans="1:131" ht="26.25" customHeight="1" x14ac:dyDescent="0.2">
      <c r="A51" s="237">
        <v>24</v>
      </c>
      <c r="B51" s="821"/>
      <c r="C51" s="822"/>
      <c r="D51" s="822"/>
      <c r="E51" s="822"/>
      <c r="F51" s="822"/>
      <c r="G51" s="822"/>
      <c r="H51" s="822"/>
      <c r="I51" s="822"/>
      <c r="J51" s="822"/>
      <c r="K51" s="822"/>
      <c r="L51" s="822"/>
      <c r="M51" s="822"/>
      <c r="N51" s="822"/>
      <c r="O51" s="822"/>
      <c r="P51" s="823"/>
      <c r="Q51" s="876"/>
      <c r="R51" s="877"/>
      <c r="S51" s="877"/>
      <c r="T51" s="877"/>
      <c r="U51" s="877"/>
      <c r="V51" s="877"/>
      <c r="W51" s="877"/>
      <c r="X51" s="877"/>
      <c r="Y51" s="877"/>
      <c r="Z51" s="877"/>
      <c r="AA51" s="877"/>
      <c r="AB51" s="877"/>
      <c r="AC51" s="877"/>
      <c r="AD51" s="877"/>
      <c r="AE51" s="878"/>
      <c r="AF51" s="827"/>
      <c r="AG51" s="828"/>
      <c r="AH51" s="828"/>
      <c r="AI51" s="828"/>
      <c r="AJ51" s="829"/>
      <c r="AK51" s="880"/>
      <c r="AL51" s="877"/>
      <c r="AM51" s="877"/>
      <c r="AN51" s="877"/>
      <c r="AO51" s="877"/>
      <c r="AP51" s="877"/>
      <c r="AQ51" s="877"/>
      <c r="AR51" s="877"/>
      <c r="AS51" s="877"/>
      <c r="AT51" s="877"/>
      <c r="AU51" s="877"/>
      <c r="AV51" s="877"/>
      <c r="AW51" s="877"/>
      <c r="AX51" s="877"/>
      <c r="AY51" s="877"/>
      <c r="AZ51" s="879"/>
      <c r="BA51" s="879"/>
      <c r="BB51" s="879"/>
      <c r="BC51" s="879"/>
      <c r="BD51" s="879"/>
      <c r="BE51" s="872"/>
      <c r="BF51" s="872"/>
      <c r="BG51" s="872"/>
      <c r="BH51" s="872"/>
      <c r="BI51" s="873"/>
      <c r="BJ51" s="231"/>
      <c r="BK51" s="231"/>
      <c r="BL51" s="231"/>
      <c r="BM51" s="231"/>
      <c r="BN51" s="231"/>
      <c r="BO51" s="240"/>
      <c r="BP51" s="240"/>
      <c r="BQ51" s="237">
        <v>45</v>
      </c>
      <c r="BR51" s="238"/>
      <c r="BS51" s="818"/>
      <c r="BT51" s="819"/>
      <c r="BU51" s="819"/>
      <c r="BV51" s="819"/>
      <c r="BW51" s="819"/>
      <c r="BX51" s="819"/>
      <c r="BY51" s="819"/>
      <c r="BZ51" s="819"/>
      <c r="CA51" s="819"/>
      <c r="CB51" s="819"/>
      <c r="CC51" s="819"/>
      <c r="CD51" s="819"/>
      <c r="CE51" s="819"/>
      <c r="CF51" s="819"/>
      <c r="CG51" s="830"/>
      <c r="CH51" s="780"/>
      <c r="CI51" s="781"/>
      <c r="CJ51" s="781"/>
      <c r="CK51" s="781"/>
      <c r="CL51" s="782"/>
      <c r="CM51" s="780"/>
      <c r="CN51" s="781"/>
      <c r="CO51" s="781"/>
      <c r="CP51" s="781"/>
      <c r="CQ51" s="782"/>
      <c r="CR51" s="780"/>
      <c r="CS51" s="781"/>
      <c r="CT51" s="781"/>
      <c r="CU51" s="781"/>
      <c r="CV51" s="782"/>
      <c r="CW51" s="780"/>
      <c r="CX51" s="781"/>
      <c r="CY51" s="781"/>
      <c r="CZ51" s="781"/>
      <c r="DA51" s="782"/>
      <c r="DB51" s="780"/>
      <c r="DC51" s="781"/>
      <c r="DD51" s="781"/>
      <c r="DE51" s="781"/>
      <c r="DF51" s="782"/>
      <c r="DG51" s="780"/>
      <c r="DH51" s="781"/>
      <c r="DI51" s="781"/>
      <c r="DJ51" s="781"/>
      <c r="DK51" s="782"/>
      <c r="DL51" s="780"/>
      <c r="DM51" s="781"/>
      <c r="DN51" s="781"/>
      <c r="DO51" s="781"/>
      <c r="DP51" s="782"/>
      <c r="DQ51" s="780"/>
      <c r="DR51" s="781"/>
      <c r="DS51" s="781"/>
      <c r="DT51" s="781"/>
      <c r="DU51" s="782"/>
      <c r="DV51" s="818"/>
      <c r="DW51" s="819"/>
      <c r="DX51" s="819"/>
      <c r="DY51" s="819"/>
      <c r="DZ51" s="820"/>
      <c r="EA51" s="229"/>
    </row>
    <row r="52" spans="1:131" ht="26.25" customHeight="1" x14ac:dyDescent="0.2">
      <c r="A52" s="237">
        <v>25</v>
      </c>
      <c r="B52" s="821"/>
      <c r="C52" s="822"/>
      <c r="D52" s="822"/>
      <c r="E52" s="822"/>
      <c r="F52" s="822"/>
      <c r="G52" s="822"/>
      <c r="H52" s="822"/>
      <c r="I52" s="822"/>
      <c r="J52" s="822"/>
      <c r="K52" s="822"/>
      <c r="L52" s="822"/>
      <c r="M52" s="822"/>
      <c r="N52" s="822"/>
      <c r="O52" s="822"/>
      <c r="P52" s="823"/>
      <c r="Q52" s="876"/>
      <c r="R52" s="877"/>
      <c r="S52" s="877"/>
      <c r="T52" s="877"/>
      <c r="U52" s="877"/>
      <c r="V52" s="877"/>
      <c r="W52" s="877"/>
      <c r="X52" s="877"/>
      <c r="Y52" s="877"/>
      <c r="Z52" s="877"/>
      <c r="AA52" s="877"/>
      <c r="AB52" s="877"/>
      <c r="AC52" s="877"/>
      <c r="AD52" s="877"/>
      <c r="AE52" s="878"/>
      <c r="AF52" s="827"/>
      <c r="AG52" s="828"/>
      <c r="AH52" s="828"/>
      <c r="AI52" s="828"/>
      <c r="AJ52" s="829"/>
      <c r="AK52" s="880"/>
      <c r="AL52" s="877"/>
      <c r="AM52" s="877"/>
      <c r="AN52" s="877"/>
      <c r="AO52" s="877"/>
      <c r="AP52" s="877"/>
      <c r="AQ52" s="877"/>
      <c r="AR52" s="877"/>
      <c r="AS52" s="877"/>
      <c r="AT52" s="877"/>
      <c r="AU52" s="877"/>
      <c r="AV52" s="877"/>
      <c r="AW52" s="877"/>
      <c r="AX52" s="877"/>
      <c r="AY52" s="877"/>
      <c r="AZ52" s="879"/>
      <c r="BA52" s="879"/>
      <c r="BB52" s="879"/>
      <c r="BC52" s="879"/>
      <c r="BD52" s="879"/>
      <c r="BE52" s="872"/>
      <c r="BF52" s="872"/>
      <c r="BG52" s="872"/>
      <c r="BH52" s="872"/>
      <c r="BI52" s="873"/>
      <c r="BJ52" s="231"/>
      <c r="BK52" s="231"/>
      <c r="BL52" s="231"/>
      <c r="BM52" s="231"/>
      <c r="BN52" s="231"/>
      <c r="BO52" s="240"/>
      <c r="BP52" s="240"/>
      <c r="BQ52" s="237">
        <v>46</v>
      </c>
      <c r="BR52" s="238"/>
      <c r="BS52" s="818"/>
      <c r="BT52" s="819"/>
      <c r="BU52" s="819"/>
      <c r="BV52" s="819"/>
      <c r="BW52" s="819"/>
      <c r="BX52" s="819"/>
      <c r="BY52" s="819"/>
      <c r="BZ52" s="819"/>
      <c r="CA52" s="819"/>
      <c r="CB52" s="819"/>
      <c r="CC52" s="819"/>
      <c r="CD52" s="819"/>
      <c r="CE52" s="819"/>
      <c r="CF52" s="819"/>
      <c r="CG52" s="830"/>
      <c r="CH52" s="780"/>
      <c r="CI52" s="781"/>
      <c r="CJ52" s="781"/>
      <c r="CK52" s="781"/>
      <c r="CL52" s="782"/>
      <c r="CM52" s="780"/>
      <c r="CN52" s="781"/>
      <c r="CO52" s="781"/>
      <c r="CP52" s="781"/>
      <c r="CQ52" s="782"/>
      <c r="CR52" s="780"/>
      <c r="CS52" s="781"/>
      <c r="CT52" s="781"/>
      <c r="CU52" s="781"/>
      <c r="CV52" s="782"/>
      <c r="CW52" s="780"/>
      <c r="CX52" s="781"/>
      <c r="CY52" s="781"/>
      <c r="CZ52" s="781"/>
      <c r="DA52" s="782"/>
      <c r="DB52" s="780"/>
      <c r="DC52" s="781"/>
      <c r="DD52" s="781"/>
      <c r="DE52" s="781"/>
      <c r="DF52" s="782"/>
      <c r="DG52" s="780"/>
      <c r="DH52" s="781"/>
      <c r="DI52" s="781"/>
      <c r="DJ52" s="781"/>
      <c r="DK52" s="782"/>
      <c r="DL52" s="780"/>
      <c r="DM52" s="781"/>
      <c r="DN52" s="781"/>
      <c r="DO52" s="781"/>
      <c r="DP52" s="782"/>
      <c r="DQ52" s="780"/>
      <c r="DR52" s="781"/>
      <c r="DS52" s="781"/>
      <c r="DT52" s="781"/>
      <c r="DU52" s="782"/>
      <c r="DV52" s="818"/>
      <c r="DW52" s="819"/>
      <c r="DX52" s="819"/>
      <c r="DY52" s="819"/>
      <c r="DZ52" s="820"/>
      <c r="EA52" s="229"/>
    </row>
    <row r="53" spans="1:131" ht="26.25" customHeight="1" x14ac:dyDescent="0.2">
      <c r="A53" s="237">
        <v>26</v>
      </c>
      <c r="B53" s="821"/>
      <c r="C53" s="822"/>
      <c r="D53" s="822"/>
      <c r="E53" s="822"/>
      <c r="F53" s="822"/>
      <c r="G53" s="822"/>
      <c r="H53" s="822"/>
      <c r="I53" s="822"/>
      <c r="J53" s="822"/>
      <c r="K53" s="822"/>
      <c r="L53" s="822"/>
      <c r="M53" s="822"/>
      <c r="N53" s="822"/>
      <c r="O53" s="822"/>
      <c r="P53" s="823"/>
      <c r="Q53" s="876"/>
      <c r="R53" s="877"/>
      <c r="S53" s="877"/>
      <c r="T53" s="877"/>
      <c r="U53" s="877"/>
      <c r="V53" s="877"/>
      <c r="W53" s="877"/>
      <c r="X53" s="877"/>
      <c r="Y53" s="877"/>
      <c r="Z53" s="877"/>
      <c r="AA53" s="877"/>
      <c r="AB53" s="877"/>
      <c r="AC53" s="877"/>
      <c r="AD53" s="877"/>
      <c r="AE53" s="878"/>
      <c r="AF53" s="827"/>
      <c r="AG53" s="828"/>
      <c r="AH53" s="828"/>
      <c r="AI53" s="828"/>
      <c r="AJ53" s="829"/>
      <c r="AK53" s="880"/>
      <c r="AL53" s="877"/>
      <c r="AM53" s="877"/>
      <c r="AN53" s="877"/>
      <c r="AO53" s="877"/>
      <c r="AP53" s="877"/>
      <c r="AQ53" s="877"/>
      <c r="AR53" s="877"/>
      <c r="AS53" s="877"/>
      <c r="AT53" s="877"/>
      <c r="AU53" s="877"/>
      <c r="AV53" s="877"/>
      <c r="AW53" s="877"/>
      <c r="AX53" s="877"/>
      <c r="AY53" s="877"/>
      <c r="AZ53" s="879"/>
      <c r="BA53" s="879"/>
      <c r="BB53" s="879"/>
      <c r="BC53" s="879"/>
      <c r="BD53" s="879"/>
      <c r="BE53" s="872"/>
      <c r="BF53" s="872"/>
      <c r="BG53" s="872"/>
      <c r="BH53" s="872"/>
      <c r="BI53" s="873"/>
      <c r="BJ53" s="231"/>
      <c r="BK53" s="231"/>
      <c r="BL53" s="231"/>
      <c r="BM53" s="231"/>
      <c r="BN53" s="231"/>
      <c r="BO53" s="240"/>
      <c r="BP53" s="240"/>
      <c r="BQ53" s="237">
        <v>47</v>
      </c>
      <c r="BR53" s="238"/>
      <c r="BS53" s="818"/>
      <c r="BT53" s="819"/>
      <c r="BU53" s="819"/>
      <c r="BV53" s="819"/>
      <c r="BW53" s="819"/>
      <c r="BX53" s="819"/>
      <c r="BY53" s="819"/>
      <c r="BZ53" s="819"/>
      <c r="CA53" s="819"/>
      <c r="CB53" s="819"/>
      <c r="CC53" s="819"/>
      <c r="CD53" s="819"/>
      <c r="CE53" s="819"/>
      <c r="CF53" s="819"/>
      <c r="CG53" s="830"/>
      <c r="CH53" s="780"/>
      <c r="CI53" s="781"/>
      <c r="CJ53" s="781"/>
      <c r="CK53" s="781"/>
      <c r="CL53" s="782"/>
      <c r="CM53" s="780"/>
      <c r="CN53" s="781"/>
      <c r="CO53" s="781"/>
      <c r="CP53" s="781"/>
      <c r="CQ53" s="782"/>
      <c r="CR53" s="780"/>
      <c r="CS53" s="781"/>
      <c r="CT53" s="781"/>
      <c r="CU53" s="781"/>
      <c r="CV53" s="782"/>
      <c r="CW53" s="780"/>
      <c r="CX53" s="781"/>
      <c r="CY53" s="781"/>
      <c r="CZ53" s="781"/>
      <c r="DA53" s="782"/>
      <c r="DB53" s="780"/>
      <c r="DC53" s="781"/>
      <c r="DD53" s="781"/>
      <c r="DE53" s="781"/>
      <c r="DF53" s="782"/>
      <c r="DG53" s="780"/>
      <c r="DH53" s="781"/>
      <c r="DI53" s="781"/>
      <c r="DJ53" s="781"/>
      <c r="DK53" s="782"/>
      <c r="DL53" s="780"/>
      <c r="DM53" s="781"/>
      <c r="DN53" s="781"/>
      <c r="DO53" s="781"/>
      <c r="DP53" s="782"/>
      <c r="DQ53" s="780"/>
      <c r="DR53" s="781"/>
      <c r="DS53" s="781"/>
      <c r="DT53" s="781"/>
      <c r="DU53" s="782"/>
      <c r="DV53" s="818"/>
      <c r="DW53" s="819"/>
      <c r="DX53" s="819"/>
      <c r="DY53" s="819"/>
      <c r="DZ53" s="820"/>
      <c r="EA53" s="229"/>
    </row>
    <row r="54" spans="1:131" ht="26.25" customHeight="1" x14ac:dyDescent="0.2">
      <c r="A54" s="237">
        <v>27</v>
      </c>
      <c r="B54" s="821"/>
      <c r="C54" s="822"/>
      <c r="D54" s="822"/>
      <c r="E54" s="822"/>
      <c r="F54" s="822"/>
      <c r="G54" s="822"/>
      <c r="H54" s="822"/>
      <c r="I54" s="822"/>
      <c r="J54" s="822"/>
      <c r="K54" s="822"/>
      <c r="L54" s="822"/>
      <c r="M54" s="822"/>
      <c r="N54" s="822"/>
      <c r="O54" s="822"/>
      <c r="P54" s="823"/>
      <c r="Q54" s="876"/>
      <c r="R54" s="877"/>
      <c r="S54" s="877"/>
      <c r="T54" s="877"/>
      <c r="U54" s="877"/>
      <c r="V54" s="877"/>
      <c r="W54" s="877"/>
      <c r="X54" s="877"/>
      <c r="Y54" s="877"/>
      <c r="Z54" s="877"/>
      <c r="AA54" s="877"/>
      <c r="AB54" s="877"/>
      <c r="AC54" s="877"/>
      <c r="AD54" s="877"/>
      <c r="AE54" s="878"/>
      <c r="AF54" s="827"/>
      <c r="AG54" s="828"/>
      <c r="AH54" s="828"/>
      <c r="AI54" s="828"/>
      <c r="AJ54" s="829"/>
      <c r="AK54" s="880"/>
      <c r="AL54" s="877"/>
      <c r="AM54" s="877"/>
      <c r="AN54" s="877"/>
      <c r="AO54" s="877"/>
      <c r="AP54" s="877"/>
      <c r="AQ54" s="877"/>
      <c r="AR54" s="877"/>
      <c r="AS54" s="877"/>
      <c r="AT54" s="877"/>
      <c r="AU54" s="877"/>
      <c r="AV54" s="877"/>
      <c r="AW54" s="877"/>
      <c r="AX54" s="877"/>
      <c r="AY54" s="877"/>
      <c r="AZ54" s="879"/>
      <c r="BA54" s="879"/>
      <c r="BB54" s="879"/>
      <c r="BC54" s="879"/>
      <c r="BD54" s="879"/>
      <c r="BE54" s="872"/>
      <c r="BF54" s="872"/>
      <c r="BG54" s="872"/>
      <c r="BH54" s="872"/>
      <c r="BI54" s="873"/>
      <c r="BJ54" s="231"/>
      <c r="BK54" s="231"/>
      <c r="BL54" s="231"/>
      <c r="BM54" s="231"/>
      <c r="BN54" s="231"/>
      <c r="BO54" s="240"/>
      <c r="BP54" s="240"/>
      <c r="BQ54" s="237">
        <v>48</v>
      </c>
      <c r="BR54" s="238"/>
      <c r="BS54" s="818"/>
      <c r="BT54" s="819"/>
      <c r="BU54" s="819"/>
      <c r="BV54" s="819"/>
      <c r="BW54" s="819"/>
      <c r="BX54" s="819"/>
      <c r="BY54" s="819"/>
      <c r="BZ54" s="819"/>
      <c r="CA54" s="819"/>
      <c r="CB54" s="819"/>
      <c r="CC54" s="819"/>
      <c r="CD54" s="819"/>
      <c r="CE54" s="819"/>
      <c r="CF54" s="819"/>
      <c r="CG54" s="830"/>
      <c r="CH54" s="780"/>
      <c r="CI54" s="781"/>
      <c r="CJ54" s="781"/>
      <c r="CK54" s="781"/>
      <c r="CL54" s="782"/>
      <c r="CM54" s="780"/>
      <c r="CN54" s="781"/>
      <c r="CO54" s="781"/>
      <c r="CP54" s="781"/>
      <c r="CQ54" s="782"/>
      <c r="CR54" s="780"/>
      <c r="CS54" s="781"/>
      <c r="CT54" s="781"/>
      <c r="CU54" s="781"/>
      <c r="CV54" s="782"/>
      <c r="CW54" s="780"/>
      <c r="CX54" s="781"/>
      <c r="CY54" s="781"/>
      <c r="CZ54" s="781"/>
      <c r="DA54" s="782"/>
      <c r="DB54" s="780"/>
      <c r="DC54" s="781"/>
      <c r="DD54" s="781"/>
      <c r="DE54" s="781"/>
      <c r="DF54" s="782"/>
      <c r="DG54" s="780"/>
      <c r="DH54" s="781"/>
      <c r="DI54" s="781"/>
      <c r="DJ54" s="781"/>
      <c r="DK54" s="782"/>
      <c r="DL54" s="780"/>
      <c r="DM54" s="781"/>
      <c r="DN54" s="781"/>
      <c r="DO54" s="781"/>
      <c r="DP54" s="782"/>
      <c r="DQ54" s="780"/>
      <c r="DR54" s="781"/>
      <c r="DS54" s="781"/>
      <c r="DT54" s="781"/>
      <c r="DU54" s="782"/>
      <c r="DV54" s="818"/>
      <c r="DW54" s="819"/>
      <c r="DX54" s="819"/>
      <c r="DY54" s="819"/>
      <c r="DZ54" s="820"/>
      <c r="EA54" s="229"/>
    </row>
    <row r="55" spans="1:131" ht="26.25" customHeight="1" x14ac:dyDescent="0.2">
      <c r="A55" s="237">
        <v>28</v>
      </c>
      <c r="B55" s="821"/>
      <c r="C55" s="822"/>
      <c r="D55" s="822"/>
      <c r="E55" s="822"/>
      <c r="F55" s="822"/>
      <c r="G55" s="822"/>
      <c r="H55" s="822"/>
      <c r="I55" s="822"/>
      <c r="J55" s="822"/>
      <c r="K55" s="822"/>
      <c r="L55" s="822"/>
      <c r="M55" s="822"/>
      <c r="N55" s="822"/>
      <c r="O55" s="822"/>
      <c r="P55" s="823"/>
      <c r="Q55" s="876"/>
      <c r="R55" s="877"/>
      <c r="S55" s="877"/>
      <c r="T55" s="877"/>
      <c r="U55" s="877"/>
      <c r="V55" s="877"/>
      <c r="W55" s="877"/>
      <c r="X55" s="877"/>
      <c r="Y55" s="877"/>
      <c r="Z55" s="877"/>
      <c r="AA55" s="877"/>
      <c r="AB55" s="877"/>
      <c r="AC55" s="877"/>
      <c r="AD55" s="877"/>
      <c r="AE55" s="878"/>
      <c r="AF55" s="827"/>
      <c r="AG55" s="828"/>
      <c r="AH55" s="828"/>
      <c r="AI55" s="828"/>
      <c r="AJ55" s="829"/>
      <c r="AK55" s="880"/>
      <c r="AL55" s="877"/>
      <c r="AM55" s="877"/>
      <c r="AN55" s="877"/>
      <c r="AO55" s="877"/>
      <c r="AP55" s="877"/>
      <c r="AQ55" s="877"/>
      <c r="AR55" s="877"/>
      <c r="AS55" s="877"/>
      <c r="AT55" s="877"/>
      <c r="AU55" s="877"/>
      <c r="AV55" s="877"/>
      <c r="AW55" s="877"/>
      <c r="AX55" s="877"/>
      <c r="AY55" s="877"/>
      <c r="AZ55" s="879"/>
      <c r="BA55" s="879"/>
      <c r="BB55" s="879"/>
      <c r="BC55" s="879"/>
      <c r="BD55" s="879"/>
      <c r="BE55" s="872"/>
      <c r="BF55" s="872"/>
      <c r="BG55" s="872"/>
      <c r="BH55" s="872"/>
      <c r="BI55" s="873"/>
      <c r="BJ55" s="231"/>
      <c r="BK55" s="231"/>
      <c r="BL55" s="231"/>
      <c r="BM55" s="231"/>
      <c r="BN55" s="231"/>
      <c r="BO55" s="240"/>
      <c r="BP55" s="240"/>
      <c r="BQ55" s="237">
        <v>49</v>
      </c>
      <c r="BR55" s="238"/>
      <c r="BS55" s="818"/>
      <c r="BT55" s="819"/>
      <c r="BU55" s="819"/>
      <c r="BV55" s="819"/>
      <c r="BW55" s="819"/>
      <c r="BX55" s="819"/>
      <c r="BY55" s="819"/>
      <c r="BZ55" s="819"/>
      <c r="CA55" s="819"/>
      <c r="CB55" s="819"/>
      <c r="CC55" s="819"/>
      <c r="CD55" s="819"/>
      <c r="CE55" s="819"/>
      <c r="CF55" s="819"/>
      <c r="CG55" s="830"/>
      <c r="CH55" s="780"/>
      <c r="CI55" s="781"/>
      <c r="CJ55" s="781"/>
      <c r="CK55" s="781"/>
      <c r="CL55" s="782"/>
      <c r="CM55" s="780"/>
      <c r="CN55" s="781"/>
      <c r="CO55" s="781"/>
      <c r="CP55" s="781"/>
      <c r="CQ55" s="782"/>
      <c r="CR55" s="780"/>
      <c r="CS55" s="781"/>
      <c r="CT55" s="781"/>
      <c r="CU55" s="781"/>
      <c r="CV55" s="782"/>
      <c r="CW55" s="780"/>
      <c r="CX55" s="781"/>
      <c r="CY55" s="781"/>
      <c r="CZ55" s="781"/>
      <c r="DA55" s="782"/>
      <c r="DB55" s="780"/>
      <c r="DC55" s="781"/>
      <c r="DD55" s="781"/>
      <c r="DE55" s="781"/>
      <c r="DF55" s="782"/>
      <c r="DG55" s="780"/>
      <c r="DH55" s="781"/>
      <c r="DI55" s="781"/>
      <c r="DJ55" s="781"/>
      <c r="DK55" s="782"/>
      <c r="DL55" s="780"/>
      <c r="DM55" s="781"/>
      <c r="DN55" s="781"/>
      <c r="DO55" s="781"/>
      <c r="DP55" s="782"/>
      <c r="DQ55" s="780"/>
      <c r="DR55" s="781"/>
      <c r="DS55" s="781"/>
      <c r="DT55" s="781"/>
      <c r="DU55" s="782"/>
      <c r="DV55" s="818"/>
      <c r="DW55" s="819"/>
      <c r="DX55" s="819"/>
      <c r="DY55" s="819"/>
      <c r="DZ55" s="820"/>
      <c r="EA55" s="229"/>
    </row>
    <row r="56" spans="1:131" ht="26.25" customHeight="1" x14ac:dyDescent="0.2">
      <c r="A56" s="237">
        <v>29</v>
      </c>
      <c r="B56" s="821"/>
      <c r="C56" s="822"/>
      <c r="D56" s="822"/>
      <c r="E56" s="822"/>
      <c r="F56" s="822"/>
      <c r="G56" s="822"/>
      <c r="H56" s="822"/>
      <c r="I56" s="822"/>
      <c r="J56" s="822"/>
      <c r="K56" s="822"/>
      <c r="L56" s="822"/>
      <c r="M56" s="822"/>
      <c r="N56" s="822"/>
      <c r="O56" s="822"/>
      <c r="P56" s="823"/>
      <c r="Q56" s="876"/>
      <c r="R56" s="877"/>
      <c r="S56" s="877"/>
      <c r="T56" s="877"/>
      <c r="U56" s="877"/>
      <c r="V56" s="877"/>
      <c r="W56" s="877"/>
      <c r="X56" s="877"/>
      <c r="Y56" s="877"/>
      <c r="Z56" s="877"/>
      <c r="AA56" s="877"/>
      <c r="AB56" s="877"/>
      <c r="AC56" s="877"/>
      <c r="AD56" s="877"/>
      <c r="AE56" s="878"/>
      <c r="AF56" s="827"/>
      <c r="AG56" s="828"/>
      <c r="AH56" s="828"/>
      <c r="AI56" s="828"/>
      <c r="AJ56" s="829"/>
      <c r="AK56" s="880"/>
      <c r="AL56" s="877"/>
      <c r="AM56" s="877"/>
      <c r="AN56" s="877"/>
      <c r="AO56" s="877"/>
      <c r="AP56" s="877"/>
      <c r="AQ56" s="877"/>
      <c r="AR56" s="877"/>
      <c r="AS56" s="877"/>
      <c r="AT56" s="877"/>
      <c r="AU56" s="877"/>
      <c r="AV56" s="877"/>
      <c r="AW56" s="877"/>
      <c r="AX56" s="877"/>
      <c r="AY56" s="877"/>
      <c r="AZ56" s="879"/>
      <c r="BA56" s="879"/>
      <c r="BB56" s="879"/>
      <c r="BC56" s="879"/>
      <c r="BD56" s="879"/>
      <c r="BE56" s="872"/>
      <c r="BF56" s="872"/>
      <c r="BG56" s="872"/>
      <c r="BH56" s="872"/>
      <c r="BI56" s="873"/>
      <c r="BJ56" s="231"/>
      <c r="BK56" s="231"/>
      <c r="BL56" s="231"/>
      <c r="BM56" s="231"/>
      <c r="BN56" s="231"/>
      <c r="BO56" s="240"/>
      <c r="BP56" s="240"/>
      <c r="BQ56" s="237">
        <v>50</v>
      </c>
      <c r="BR56" s="238"/>
      <c r="BS56" s="818"/>
      <c r="BT56" s="819"/>
      <c r="BU56" s="819"/>
      <c r="BV56" s="819"/>
      <c r="BW56" s="819"/>
      <c r="BX56" s="819"/>
      <c r="BY56" s="819"/>
      <c r="BZ56" s="819"/>
      <c r="CA56" s="819"/>
      <c r="CB56" s="819"/>
      <c r="CC56" s="819"/>
      <c r="CD56" s="819"/>
      <c r="CE56" s="819"/>
      <c r="CF56" s="819"/>
      <c r="CG56" s="830"/>
      <c r="CH56" s="780"/>
      <c r="CI56" s="781"/>
      <c r="CJ56" s="781"/>
      <c r="CK56" s="781"/>
      <c r="CL56" s="782"/>
      <c r="CM56" s="780"/>
      <c r="CN56" s="781"/>
      <c r="CO56" s="781"/>
      <c r="CP56" s="781"/>
      <c r="CQ56" s="782"/>
      <c r="CR56" s="780"/>
      <c r="CS56" s="781"/>
      <c r="CT56" s="781"/>
      <c r="CU56" s="781"/>
      <c r="CV56" s="782"/>
      <c r="CW56" s="780"/>
      <c r="CX56" s="781"/>
      <c r="CY56" s="781"/>
      <c r="CZ56" s="781"/>
      <c r="DA56" s="782"/>
      <c r="DB56" s="780"/>
      <c r="DC56" s="781"/>
      <c r="DD56" s="781"/>
      <c r="DE56" s="781"/>
      <c r="DF56" s="782"/>
      <c r="DG56" s="780"/>
      <c r="DH56" s="781"/>
      <c r="DI56" s="781"/>
      <c r="DJ56" s="781"/>
      <c r="DK56" s="782"/>
      <c r="DL56" s="780"/>
      <c r="DM56" s="781"/>
      <c r="DN56" s="781"/>
      <c r="DO56" s="781"/>
      <c r="DP56" s="782"/>
      <c r="DQ56" s="780"/>
      <c r="DR56" s="781"/>
      <c r="DS56" s="781"/>
      <c r="DT56" s="781"/>
      <c r="DU56" s="782"/>
      <c r="DV56" s="818"/>
      <c r="DW56" s="819"/>
      <c r="DX56" s="819"/>
      <c r="DY56" s="819"/>
      <c r="DZ56" s="820"/>
      <c r="EA56" s="229"/>
    </row>
    <row r="57" spans="1:131" ht="26.25" customHeight="1" x14ac:dyDescent="0.2">
      <c r="A57" s="237">
        <v>30</v>
      </c>
      <c r="B57" s="821"/>
      <c r="C57" s="822"/>
      <c r="D57" s="822"/>
      <c r="E57" s="822"/>
      <c r="F57" s="822"/>
      <c r="G57" s="822"/>
      <c r="H57" s="822"/>
      <c r="I57" s="822"/>
      <c r="J57" s="822"/>
      <c r="K57" s="822"/>
      <c r="L57" s="822"/>
      <c r="M57" s="822"/>
      <c r="N57" s="822"/>
      <c r="O57" s="822"/>
      <c r="P57" s="823"/>
      <c r="Q57" s="876"/>
      <c r="R57" s="877"/>
      <c r="S57" s="877"/>
      <c r="T57" s="877"/>
      <c r="U57" s="877"/>
      <c r="V57" s="877"/>
      <c r="W57" s="877"/>
      <c r="X57" s="877"/>
      <c r="Y57" s="877"/>
      <c r="Z57" s="877"/>
      <c r="AA57" s="877"/>
      <c r="AB57" s="877"/>
      <c r="AC57" s="877"/>
      <c r="AD57" s="877"/>
      <c r="AE57" s="878"/>
      <c r="AF57" s="827"/>
      <c r="AG57" s="828"/>
      <c r="AH57" s="828"/>
      <c r="AI57" s="828"/>
      <c r="AJ57" s="829"/>
      <c r="AK57" s="880"/>
      <c r="AL57" s="877"/>
      <c r="AM57" s="877"/>
      <c r="AN57" s="877"/>
      <c r="AO57" s="877"/>
      <c r="AP57" s="877"/>
      <c r="AQ57" s="877"/>
      <c r="AR57" s="877"/>
      <c r="AS57" s="877"/>
      <c r="AT57" s="877"/>
      <c r="AU57" s="877"/>
      <c r="AV57" s="877"/>
      <c r="AW57" s="877"/>
      <c r="AX57" s="877"/>
      <c r="AY57" s="877"/>
      <c r="AZ57" s="879"/>
      <c r="BA57" s="879"/>
      <c r="BB57" s="879"/>
      <c r="BC57" s="879"/>
      <c r="BD57" s="879"/>
      <c r="BE57" s="872"/>
      <c r="BF57" s="872"/>
      <c r="BG57" s="872"/>
      <c r="BH57" s="872"/>
      <c r="BI57" s="873"/>
      <c r="BJ57" s="231"/>
      <c r="BK57" s="231"/>
      <c r="BL57" s="231"/>
      <c r="BM57" s="231"/>
      <c r="BN57" s="231"/>
      <c r="BO57" s="240"/>
      <c r="BP57" s="240"/>
      <c r="BQ57" s="237">
        <v>51</v>
      </c>
      <c r="BR57" s="238"/>
      <c r="BS57" s="818"/>
      <c r="BT57" s="819"/>
      <c r="BU57" s="819"/>
      <c r="BV57" s="819"/>
      <c r="BW57" s="819"/>
      <c r="BX57" s="819"/>
      <c r="BY57" s="819"/>
      <c r="BZ57" s="819"/>
      <c r="CA57" s="819"/>
      <c r="CB57" s="819"/>
      <c r="CC57" s="819"/>
      <c r="CD57" s="819"/>
      <c r="CE57" s="819"/>
      <c r="CF57" s="819"/>
      <c r="CG57" s="830"/>
      <c r="CH57" s="780"/>
      <c r="CI57" s="781"/>
      <c r="CJ57" s="781"/>
      <c r="CK57" s="781"/>
      <c r="CL57" s="782"/>
      <c r="CM57" s="780"/>
      <c r="CN57" s="781"/>
      <c r="CO57" s="781"/>
      <c r="CP57" s="781"/>
      <c r="CQ57" s="782"/>
      <c r="CR57" s="780"/>
      <c r="CS57" s="781"/>
      <c r="CT57" s="781"/>
      <c r="CU57" s="781"/>
      <c r="CV57" s="782"/>
      <c r="CW57" s="780"/>
      <c r="CX57" s="781"/>
      <c r="CY57" s="781"/>
      <c r="CZ57" s="781"/>
      <c r="DA57" s="782"/>
      <c r="DB57" s="780"/>
      <c r="DC57" s="781"/>
      <c r="DD57" s="781"/>
      <c r="DE57" s="781"/>
      <c r="DF57" s="782"/>
      <c r="DG57" s="780"/>
      <c r="DH57" s="781"/>
      <c r="DI57" s="781"/>
      <c r="DJ57" s="781"/>
      <c r="DK57" s="782"/>
      <c r="DL57" s="780"/>
      <c r="DM57" s="781"/>
      <c r="DN57" s="781"/>
      <c r="DO57" s="781"/>
      <c r="DP57" s="782"/>
      <c r="DQ57" s="780"/>
      <c r="DR57" s="781"/>
      <c r="DS57" s="781"/>
      <c r="DT57" s="781"/>
      <c r="DU57" s="782"/>
      <c r="DV57" s="818"/>
      <c r="DW57" s="819"/>
      <c r="DX57" s="819"/>
      <c r="DY57" s="819"/>
      <c r="DZ57" s="820"/>
      <c r="EA57" s="229"/>
    </row>
    <row r="58" spans="1:131" ht="26.25" customHeight="1" x14ac:dyDescent="0.2">
      <c r="A58" s="237">
        <v>31</v>
      </c>
      <c r="B58" s="821"/>
      <c r="C58" s="822"/>
      <c r="D58" s="822"/>
      <c r="E58" s="822"/>
      <c r="F58" s="822"/>
      <c r="G58" s="822"/>
      <c r="H58" s="822"/>
      <c r="I58" s="822"/>
      <c r="J58" s="822"/>
      <c r="K58" s="822"/>
      <c r="L58" s="822"/>
      <c r="M58" s="822"/>
      <c r="N58" s="822"/>
      <c r="O58" s="822"/>
      <c r="P58" s="823"/>
      <c r="Q58" s="876"/>
      <c r="R58" s="877"/>
      <c r="S58" s="877"/>
      <c r="T58" s="877"/>
      <c r="U58" s="877"/>
      <c r="V58" s="877"/>
      <c r="W58" s="877"/>
      <c r="X58" s="877"/>
      <c r="Y58" s="877"/>
      <c r="Z58" s="877"/>
      <c r="AA58" s="877"/>
      <c r="AB58" s="877"/>
      <c r="AC58" s="877"/>
      <c r="AD58" s="877"/>
      <c r="AE58" s="878"/>
      <c r="AF58" s="827"/>
      <c r="AG58" s="828"/>
      <c r="AH58" s="828"/>
      <c r="AI58" s="828"/>
      <c r="AJ58" s="829"/>
      <c r="AK58" s="880"/>
      <c r="AL58" s="877"/>
      <c r="AM58" s="877"/>
      <c r="AN58" s="877"/>
      <c r="AO58" s="877"/>
      <c r="AP58" s="877"/>
      <c r="AQ58" s="877"/>
      <c r="AR58" s="877"/>
      <c r="AS58" s="877"/>
      <c r="AT58" s="877"/>
      <c r="AU58" s="877"/>
      <c r="AV58" s="877"/>
      <c r="AW58" s="877"/>
      <c r="AX58" s="877"/>
      <c r="AY58" s="877"/>
      <c r="AZ58" s="879"/>
      <c r="BA58" s="879"/>
      <c r="BB58" s="879"/>
      <c r="BC58" s="879"/>
      <c r="BD58" s="879"/>
      <c r="BE58" s="872"/>
      <c r="BF58" s="872"/>
      <c r="BG58" s="872"/>
      <c r="BH58" s="872"/>
      <c r="BI58" s="873"/>
      <c r="BJ58" s="231"/>
      <c r="BK58" s="231"/>
      <c r="BL58" s="231"/>
      <c r="BM58" s="231"/>
      <c r="BN58" s="231"/>
      <c r="BO58" s="240"/>
      <c r="BP58" s="240"/>
      <c r="BQ58" s="237">
        <v>52</v>
      </c>
      <c r="BR58" s="238"/>
      <c r="BS58" s="818"/>
      <c r="BT58" s="819"/>
      <c r="BU58" s="819"/>
      <c r="BV58" s="819"/>
      <c r="BW58" s="819"/>
      <c r="BX58" s="819"/>
      <c r="BY58" s="819"/>
      <c r="BZ58" s="819"/>
      <c r="CA58" s="819"/>
      <c r="CB58" s="819"/>
      <c r="CC58" s="819"/>
      <c r="CD58" s="819"/>
      <c r="CE58" s="819"/>
      <c r="CF58" s="819"/>
      <c r="CG58" s="830"/>
      <c r="CH58" s="780"/>
      <c r="CI58" s="781"/>
      <c r="CJ58" s="781"/>
      <c r="CK58" s="781"/>
      <c r="CL58" s="782"/>
      <c r="CM58" s="780"/>
      <c r="CN58" s="781"/>
      <c r="CO58" s="781"/>
      <c r="CP58" s="781"/>
      <c r="CQ58" s="782"/>
      <c r="CR58" s="780"/>
      <c r="CS58" s="781"/>
      <c r="CT58" s="781"/>
      <c r="CU58" s="781"/>
      <c r="CV58" s="782"/>
      <c r="CW58" s="780"/>
      <c r="CX58" s="781"/>
      <c r="CY58" s="781"/>
      <c r="CZ58" s="781"/>
      <c r="DA58" s="782"/>
      <c r="DB58" s="780"/>
      <c r="DC58" s="781"/>
      <c r="DD58" s="781"/>
      <c r="DE58" s="781"/>
      <c r="DF58" s="782"/>
      <c r="DG58" s="780"/>
      <c r="DH58" s="781"/>
      <c r="DI58" s="781"/>
      <c r="DJ58" s="781"/>
      <c r="DK58" s="782"/>
      <c r="DL58" s="780"/>
      <c r="DM58" s="781"/>
      <c r="DN58" s="781"/>
      <c r="DO58" s="781"/>
      <c r="DP58" s="782"/>
      <c r="DQ58" s="780"/>
      <c r="DR58" s="781"/>
      <c r="DS58" s="781"/>
      <c r="DT58" s="781"/>
      <c r="DU58" s="782"/>
      <c r="DV58" s="818"/>
      <c r="DW58" s="819"/>
      <c r="DX58" s="819"/>
      <c r="DY58" s="819"/>
      <c r="DZ58" s="820"/>
      <c r="EA58" s="229"/>
    </row>
    <row r="59" spans="1:131" ht="26.25" customHeight="1" x14ac:dyDescent="0.2">
      <c r="A59" s="237">
        <v>32</v>
      </c>
      <c r="B59" s="821"/>
      <c r="C59" s="822"/>
      <c r="D59" s="822"/>
      <c r="E59" s="822"/>
      <c r="F59" s="822"/>
      <c r="G59" s="822"/>
      <c r="H59" s="822"/>
      <c r="I59" s="822"/>
      <c r="J59" s="822"/>
      <c r="K59" s="822"/>
      <c r="L59" s="822"/>
      <c r="M59" s="822"/>
      <c r="N59" s="822"/>
      <c r="O59" s="822"/>
      <c r="P59" s="823"/>
      <c r="Q59" s="876"/>
      <c r="R59" s="877"/>
      <c r="S59" s="877"/>
      <c r="T59" s="877"/>
      <c r="U59" s="877"/>
      <c r="V59" s="877"/>
      <c r="W59" s="877"/>
      <c r="X59" s="877"/>
      <c r="Y59" s="877"/>
      <c r="Z59" s="877"/>
      <c r="AA59" s="877"/>
      <c r="AB59" s="877"/>
      <c r="AC59" s="877"/>
      <c r="AD59" s="877"/>
      <c r="AE59" s="878"/>
      <c r="AF59" s="827"/>
      <c r="AG59" s="828"/>
      <c r="AH59" s="828"/>
      <c r="AI59" s="828"/>
      <c r="AJ59" s="829"/>
      <c r="AK59" s="880"/>
      <c r="AL59" s="877"/>
      <c r="AM59" s="877"/>
      <c r="AN59" s="877"/>
      <c r="AO59" s="877"/>
      <c r="AP59" s="877"/>
      <c r="AQ59" s="877"/>
      <c r="AR59" s="877"/>
      <c r="AS59" s="877"/>
      <c r="AT59" s="877"/>
      <c r="AU59" s="877"/>
      <c r="AV59" s="877"/>
      <c r="AW59" s="877"/>
      <c r="AX59" s="877"/>
      <c r="AY59" s="877"/>
      <c r="AZ59" s="879"/>
      <c r="BA59" s="879"/>
      <c r="BB59" s="879"/>
      <c r="BC59" s="879"/>
      <c r="BD59" s="879"/>
      <c r="BE59" s="872"/>
      <c r="BF59" s="872"/>
      <c r="BG59" s="872"/>
      <c r="BH59" s="872"/>
      <c r="BI59" s="873"/>
      <c r="BJ59" s="231"/>
      <c r="BK59" s="231"/>
      <c r="BL59" s="231"/>
      <c r="BM59" s="231"/>
      <c r="BN59" s="231"/>
      <c r="BO59" s="240"/>
      <c r="BP59" s="240"/>
      <c r="BQ59" s="237">
        <v>53</v>
      </c>
      <c r="BR59" s="238"/>
      <c r="BS59" s="818"/>
      <c r="BT59" s="819"/>
      <c r="BU59" s="819"/>
      <c r="BV59" s="819"/>
      <c r="BW59" s="819"/>
      <c r="BX59" s="819"/>
      <c r="BY59" s="819"/>
      <c r="BZ59" s="819"/>
      <c r="CA59" s="819"/>
      <c r="CB59" s="819"/>
      <c r="CC59" s="819"/>
      <c r="CD59" s="819"/>
      <c r="CE59" s="819"/>
      <c r="CF59" s="819"/>
      <c r="CG59" s="830"/>
      <c r="CH59" s="780"/>
      <c r="CI59" s="781"/>
      <c r="CJ59" s="781"/>
      <c r="CK59" s="781"/>
      <c r="CL59" s="782"/>
      <c r="CM59" s="780"/>
      <c r="CN59" s="781"/>
      <c r="CO59" s="781"/>
      <c r="CP59" s="781"/>
      <c r="CQ59" s="782"/>
      <c r="CR59" s="780"/>
      <c r="CS59" s="781"/>
      <c r="CT59" s="781"/>
      <c r="CU59" s="781"/>
      <c r="CV59" s="782"/>
      <c r="CW59" s="780"/>
      <c r="CX59" s="781"/>
      <c r="CY59" s="781"/>
      <c r="CZ59" s="781"/>
      <c r="DA59" s="782"/>
      <c r="DB59" s="780"/>
      <c r="DC59" s="781"/>
      <c r="DD59" s="781"/>
      <c r="DE59" s="781"/>
      <c r="DF59" s="782"/>
      <c r="DG59" s="780"/>
      <c r="DH59" s="781"/>
      <c r="DI59" s="781"/>
      <c r="DJ59" s="781"/>
      <c r="DK59" s="782"/>
      <c r="DL59" s="780"/>
      <c r="DM59" s="781"/>
      <c r="DN59" s="781"/>
      <c r="DO59" s="781"/>
      <c r="DP59" s="782"/>
      <c r="DQ59" s="780"/>
      <c r="DR59" s="781"/>
      <c r="DS59" s="781"/>
      <c r="DT59" s="781"/>
      <c r="DU59" s="782"/>
      <c r="DV59" s="818"/>
      <c r="DW59" s="819"/>
      <c r="DX59" s="819"/>
      <c r="DY59" s="819"/>
      <c r="DZ59" s="820"/>
      <c r="EA59" s="229"/>
    </row>
    <row r="60" spans="1:131" ht="26.25" customHeight="1" x14ac:dyDescent="0.2">
      <c r="A60" s="237">
        <v>33</v>
      </c>
      <c r="B60" s="821"/>
      <c r="C60" s="822"/>
      <c r="D60" s="822"/>
      <c r="E60" s="822"/>
      <c r="F60" s="822"/>
      <c r="G60" s="822"/>
      <c r="H60" s="822"/>
      <c r="I60" s="822"/>
      <c r="J60" s="822"/>
      <c r="K60" s="822"/>
      <c r="L60" s="822"/>
      <c r="M60" s="822"/>
      <c r="N60" s="822"/>
      <c r="O60" s="822"/>
      <c r="P60" s="823"/>
      <c r="Q60" s="876"/>
      <c r="R60" s="877"/>
      <c r="S60" s="877"/>
      <c r="T60" s="877"/>
      <c r="U60" s="877"/>
      <c r="V60" s="877"/>
      <c r="W60" s="877"/>
      <c r="X60" s="877"/>
      <c r="Y60" s="877"/>
      <c r="Z60" s="877"/>
      <c r="AA60" s="877"/>
      <c r="AB60" s="877"/>
      <c r="AC60" s="877"/>
      <c r="AD60" s="877"/>
      <c r="AE60" s="878"/>
      <c r="AF60" s="827"/>
      <c r="AG60" s="828"/>
      <c r="AH60" s="828"/>
      <c r="AI60" s="828"/>
      <c r="AJ60" s="829"/>
      <c r="AK60" s="880"/>
      <c r="AL60" s="877"/>
      <c r="AM60" s="877"/>
      <c r="AN60" s="877"/>
      <c r="AO60" s="877"/>
      <c r="AP60" s="877"/>
      <c r="AQ60" s="877"/>
      <c r="AR60" s="877"/>
      <c r="AS60" s="877"/>
      <c r="AT60" s="877"/>
      <c r="AU60" s="877"/>
      <c r="AV60" s="877"/>
      <c r="AW60" s="877"/>
      <c r="AX60" s="877"/>
      <c r="AY60" s="877"/>
      <c r="AZ60" s="879"/>
      <c r="BA60" s="879"/>
      <c r="BB60" s="879"/>
      <c r="BC60" s="879"/>
      <c r="BD60" s="879"/>
      <c r="BE60" s="872"/>
      <c r="BF60" s="872"/>
      <c r="BG60" s="872"/>
      <c r="BH60" s="872"/>
      <c r="BI60" s="873"/>
      <c r="BJ60" s="231"/>
      <c r="BK60" s="231"/>
      <c r="BL60" s="231"/>
      <c r="BM60" s="231"/>
      <c r="BN60" s="231"/>
      <c r="BO60" s="240"/>
      <c r="BP60" s="240"/>
      <c r="BQ60" s="237">
        <v>54</v>
      </c>
      <c r="BR60" s="238"/>
      <c r="BS60" s="818"/>
      <c r="BT60" s="819"/>
      <c r="BU60" s="819"/>
      <c r="BV60" s="819"/>
      <c r="BW60" s="819"/>
      <c r="BX60" s="819"/>
      <c r="BY60" s="819"/>
      <c r="BZ60" s="819"/>
      <c r="CA60" s="819"/>
      <c r="CB60" s="819"/>
      <c r="CC60" s="819"/>
      <c r="CD60" s="819"/>
      <c r="CE60" s="819"/>
      <c r="CF60" s="819"/>
      <c r="CG60" s="830"/>
      <c r="CH60" s="780"/>
      <c r="CI60" s="781"/>
      <c r="CJ60" s="781"/>
      <c r="CK60" s="781"/>
      <c r="CL60" s="782"/>
      <c r="CM60" s="780"/>
      <c r="CN60" s="781"/>
      <c r="CO60" s="781"/>
      <c r="CP60" s="781"/>
      <c r="CQ60" s="782"/>
      <c r="CR60" s="780"/>
      <c r="CS60" s="781"/>
      <c r="CT60" s="781"/>
      <c r="CU60" s="781"/>
      <c r="CV60" s="782"/>
      <c r="CW60" s="780"/>
      <c r="CX60" s="781"/>
      <c r="CY60" s="781"/>
      <c r="CZ60" s="781"/>
      <c r="DA60" s="782"/>
      <c r="DB60" s="780"/>
      <c r="DC60" s="781"/>
      <c r="DD60" s="781"/>
      <c r="DE60" s="781"/>
      <c r="DF60" s="782"/>
      <c r="DG60" s="780"/>
      <c r="DH60" s="781"/>
      <c r="DI60" s="781"/>
      <c r="DJ60" s="781"/>
      <c r="DK60" s="782"/>
      <c r="DL60" s="780"/>
      <c r="DM60" s="781"/>
      <c r="DN60" s="781"/>
      <c r="DO60" s="781"/>
      <c r="DP60" s="782"/>
      <c r="DQ60" s="780"/>
      <c r="DR60" s="781"/>
      <c r="DS60" s="781"/>
      <c r="DT60" s="781"/>
      <c r="DU60" s="782"/>
      <c r="DV60" s="818"/>
      <c r="DW60" s="819"/>
      <c r="DX60" s="819"/>
      <c r="DY60" s="819"/>
      <c r="DZ60" s="820"/>
      <c r="EA60" s="229"/>
    </row>
    <row r="61" spans="1:131" ht="26.25" customHeight="1" thickBot="1" x14ac:dyDescent="0.25">
      <c r="A61" s="237">
        <v>34</v>
      </c>
      <c r="B61" s="821"/>
      <c r="C61" s="822"/>
      <c r="D61" s="822"/>
      <c r="E61" s="822"/>
      <c r="F61" s="822"/>
      <c r="G61" s="822"/>
      <c r="H61" s="822"/>
      <c r="I61" s="822"/>
      <c r="J61" s="822"/>
      <c r="K61" s="822"/>
      <c r="L61" s="822"/>
      <c r="M61" s="822"/>
      <c r="N61" s="822"/>
      <c r="O61" s="822"/>
      <c r="P61" s="823"/>
      <c r="Q61" s="876"/>
      <c r="R61" s="877"/>
      <c r="S61" s="877"/>
      <c r="T61" s="877"/>
      <c r="U61" s="877"/>
      <c r="V61" s="877"/>
      <c r="W61" s="877"/>
      <c r="X61" s="877"/>
      <c r="Y61" s="877"/>
      <c r="Z61" s="877"/>
      <c r="AA61" s="877"/>
      <c r="AB61" s="877"/>
      <c r="AC61" s="877"/>
      <c r="AD61" s="877"/>
      <c r="AE61" s="878"/>
      <c r="AF61" s="827"/>
      <c r="AG61" s="828"/>
      <c r="AH61" s="828"/>
      <c r="AI61" s="828"/>
      <c r="AJ61" s="829"/>
      <c r="AK61" s="880"/>
      <c r="AL61" s="877"/>
      <c r="AM61" s="877"/>
      <c r="AN61" s="877"/>
      <c r="AO61" s="877"/>
      <c r="AP61" s="877"/>
      <c r="AQ61" s="877"/>
      <c r="AR61" s="877"/>
      <c r="AS61" s="877"/>
      <c r="AT61" s="877"/>
      <c r="AU61" s="877"/>
      <c r="AV61" s="877"/>
      <c r="AW61" s="877"/>
      <c r="AX61" s="877"/>
      <c r="AY61" s="877"/>
      <c r="AZ61" s="879"/>
      <c r="BA61" s="879"/>
      <c r="BB61" s="879"/>
      <c r="BC61" s="879"/>
      <c r="BD61" s="879"/>
      <c r="BE61" s="872"/>
      <c r="BF61" s="872"/>
      <c r="BG61" s="872"/>
      <c r="BH61" s="872"/>
      <c r="BI61" s="873"/>
      <c r="BJ61" s="231"/>
      <c r="BK61" s="231"/>
      <c r="BL61" s="231"/>
      <c r="BM61" s="231"/>
      <c r="BN61" s="231"/>
      <c r="BO61" s="240"/>
      <c r="BP61" s="240"/>
      <c r="BQ61" s="237">
        <v>55</v>
      </c>
      <c r="BR61" s="238"/>
      <c r="BS61" s="818"/>
      <c r="BT61" s="819"/>
      <c r="BU61" s="819"/>
      <c r="BV61" s="819"/>
      <c r="BW61" s="819"/>
      <c r="BX61" s="819"/>
      <c r="BY61" s="819"/>
      <c r="BZ61" s="819"/>
      <c r="CA61" s="819"/>
      <c r="CB61" s="819"/>
      <c r="CC61" s="819"/>
      <c r="CD61" s="819"/>
      <c r="CE61" s="819"/>
      <c r="CF61" s="819"/>
      <c r="CG61" s="830"/>
      <c r="CH61" s="780"/>
      <c r="CI61" s="781"/>
      <c r="CJ61" s="781"/>
      <c r="CK61" s="781"/>
      <c r="CL61" s="782"/>
      <c r="CM61" s="780"/>
      <c r="CN61" s="781"/>
      <c r="CO61" s="781"/>
      <c r="CP61" s="781"/>
      <c r="CQ61" s="782"/>
      <c r="CR61" s="780"/>
      <c r="CS61" s="781"/>
      <c r="CT61" s="781"/>
      <c r="CU61" s="781"/>
      <c r="CV61" s="782"/>
      <c r="CW61" s="780"/>
      <c r="CX61" s="781"/>
      <c r="CY61" s="781"/>
      <c r="CZ61" s="781"/>
      <c r="DA61" s="782"/>
      <c r="DB61" s="780"/>
      <c r="DC61" s="781"/>
      <c r="DD61" s="781"/>
      <c r="DE61" s="781"/>
      <c r="DF61" s="782"/>
      <c r="DG61" s="780"/>
      <c r="DH61" s="781"/>
      <c r="DI61" s="781"/>
      <c r="DJ61" s="781"/>
      <c r="DK61" s="782"/>
      <c r="DL61" s="780"/>
      <c r="DM61" s="781"/>
      <c r="DN61" s="781"/>
      <c r="DO61" s="781"/>
      <c r="DP61" s="782"/>
      <c r="DQ61" s="780"/>
      <c r="DR61" s="781"/>
      <c r="DS61" s="781"/>
      <c r="DT61" s="781"/>
      <c r="DU61" s="782"/>
      <c r="DV61" s="818"/>
      <c r="DW61" s="819"/>
      <c r="DX61" s="819"/>
      <c r="DY61" s="819"/>
      <c r="DZ61" s="820"/>
      <c r="EA61" s="229"/>
    </row>
    <row r="62" spans="1:131" ht="26.25" customHeight="1" x14ac:dyDescent="0.2">
      <c r="A62" s="237">
        <v>35</v>
      </c>
      <c r="B62" s="821"/>
      <c r="C62" s="822"/>
      <c r="D62" s="822"/>
      <c r="E62" s="822"/>
      <c r="F62" s="822"/>
      <c r="G62" s="822"/>
      <c r="H62" s="822"/>
      <c r="I62" s="822"/>
      <c r="J62" s="822"/>
      <c r="K62" s="822"/>
      <c r="L62" s="822"/>
      <c r="M62" s="822"/>
      <c r="N62" s="822"/>
      <c r="O62" s="822"/>
      <c r="P62" s="823"/>
      <c r="Q62" s="876"/>
      <c r="R62" s="877"/>
      <c r="S62" s="877"/>
      <c r="T62" s="877"/>
      <c r="U62" s="877"/>
      <c r="V62" s="877"/>
      <c r="W62" s="877"/>
      <c r="X62" s="877"/>
      <c r="Y62" s="877"/>
      <c r="Z62" s="877"/>
      <c r="AA62" s="877"/>
      <c r="AB62" s="877"/>
      <c r="AC62" s="877"/>
      <c r="AD62" s="877"/>
      <c r="AE62" s="878"/>
      <c r="AF62" s="827"/>
      <c r="AG62" s="828"/>
      <c r="AH62" s="828"/>
      <c r="AI62" s="828"/>
      <c r="AJ62" s="829"/>
      <c r="AK62" s="880"/>
      <c r="AL62" s="877"/>
      <c r="AM62" s="877"/>
      <c r="AN62" s="877"/>
      <c r="AO62" s="877"/>
      <c r="AP62" s="877"/>
      <c r="AQ62" s="877"/>
      <c r="AR62" s="877"/>
      <c r="AS62" s="877"/>
      <c r="AT62" s="877"/>
      <c r="AU62" s="877"/>
      <c r="AV62" s="877"/>
      <c r="AW62" s="877"/>
      <c r="AX62" s="877"/>
      <c r="AY62" s="877"/>
      <c r="AZ62" s="879"/>
      <c r="BA62" s="879"/>
      <c r="BB62" s="879"/>
      <c r="BC62" s="879"/>
      <c r="BD62" s="879"/>
      <c r="BE62" s="872"/>
      <c r="BF62" s="872"/>
      <c r="BG62" s="872"/>
      <c r="BH62" s="872"/>
      <c r="BI62" s="873"/>
      <c r="BJ62" s="888" t="s">
        <v>414</v>
      </c>
      <c r="BK62" s="848"/>
      <c r="BL62" s="848"/>
      <c r="BM62" s="848"/>
      <c r="BN62" s="849"/>
      <c r="BO62" s="240"/>
      <c r="BP62" s="240"/>
      <c r="BQ62" s="237">
        <v>56</v>
      </c>
      <c r="BR62" s="238"/>
      <c r="BS62" s="818"/>
      <c r="BT62" s="819"/>
      <c r="BU62" s="819"/>
      <c r="BV62" s="819"/>
      <c r="BW62" s="819"/>
      <c r="BX62" s="819"/>
      <c r="BY62" s="819"/>
      <c r="BZ62" s="819"/>
      <c r="CA62" s="819"/>
      <c r="CB62" s="819"/>
      <c r="CC62" s="819"/>
      <c r="CD62" s="819"/>
      <c r="CE62" s="819"/>
      <c r="CF62" s="819"/>
      <c r="CG62" s="830"/>
      <c r="CH62" s="780"/>
      <c r="CI62" s="781"/>
      <c r="CJ62" s="781"/>
      <c r="CK62" s="781"/>
      <c r="CL62" s="782"/>
      <c r="CM62" s="780"/>
      <c r="CN62" s="781"/>
      <c r="CO62" s="781"/>
      <c r="CP62" s="781"/>
      <c r="CQ62" s="782"/>
      <c r="CR62" s="780"/>
      <c r="CS62" s="781"/>
      <c r="CT62" s="781"/>
      <c r="CU62" s="781"/>
      <c r="CV62" s="782"/>
      <c r="CW62" s="780"/>
      <c r="CX62" s="781"/>
      <c r="CY62" s="781"/>
      <c r="CZ62" s="781"/>
      <c r="DA62" s="782"/>
      <c r="DB62" s="780"/>
      <c r="DC62" s="781"/>
      <c r="DD62" s="781"/>
      <c r="DE62" s="781"/>
      <c r="DF62" s="782"/>
      <c r="DG62" s="780"/>
      <c r="DH62" s="781"/>
      <c r="DI62" s="781"/>
      <c r="DJ62" s="781"/>
      <c r="DK62" s="782"/>
      <c r="DL62" s="780"/>
      <c r="DM62" s="781"/>
      <c r="DN62" s="781"/>
      <c r="DO62" s="781"/>
      <c r="DP62" s="782"/>
      <c r="DQ62" s="780"/>
      <c r="DR62" s="781"/>
      <c r="DS62" s="781"/>
      <c r="DT62" s="781"/>
      <c r="DU62" s="782"/>
      <c r="DV62" s="818"/>
      <c r="DW62" s="819"/>
      <c r="DX62" s="819"/>
      <c r="DY62" s="819"/>
      <c r="DZ62" s="820"/>
      <c r="EA62" s="229"/>
    </row>
    <row r="63" spans="1:131" ht="26.25" customHeight="1" thickBot="1" x14ac:dyDescent="0.25">
      <c r="A63" s="239" t="s">
        <v>395</v>
      </c>
      <c r="B63" s="831" t="s">
        <v>415</v>
      </c>
      <c r="C63" s="832"/>
      <c r="D63" s="832"/>
      <c r="E63" s="832"/>
      <c r="F63" s="832"/>
      <c r="G63" s="832"/>
      <c r="H63" s="832"/>
      <c r="I63" s="832"/>
      <c r="J63" s="832"/>
      <c r="K63" s="832"/>
      <c r="L63" s="832"/>
      <c r="M63" s="832"/>
      <c r="N63" s="832"/>
      <c r="O63" s="832"/>
      <c r="P63" s="833"/>
      <c r="Q63" s="881"/>
      <c r="R63" s="882"/>
      <c r="S63" s="882"/>
      <c r="T63" s="882"/>
      <c r="U63" s="882"/>
      <c r="V63" s="882"/>
      <c r="W63" s="882"/>
      <c r="X63" s="882"/>
      <c r="Y63" s="882"/>
      <c r="Z63" s="882"/>
      <c r="AA63" s="882"/>
      <c r="AB63" s="882"/>
      <c r="AC63" s="882"/>
      <c r="AD63" s="882"/>
      <c r="AE63" s="883"/>
      <c r="AF63" s="884">
        <v>3690</v>
      </c>
      <c r="AG63" s="885"/>
      <c r="AH63" s="885"/>
      <c r="AI63" s="885"/>
      <c r="AJ63" s="886"/>
      <c r="AK63" s="887"/>
      <c r="AL63" s="882"/>
      <c r="AM63" s="882"/>
      <c r="AN63" s="882"/>
      <c r="AO63" s="882"/>
      <c r="AP63" s="885">
        <v>24584</v>
      </c>
      <c r="AQ63" s="885"/>
      <c r="AR63" s="885"/>
      <c r="AS63" s="885"/>
      <c r="AT63" s="885"/>
      <c r="AU63" s="885">
        <v>10497</v>
      </c>
      <c r="AV63" s="885"/>
      <c r="AW63" s="885"/>
      <c r="AX63" s="885"/>
      <c r="AY63" s="885"/>
      <c r="AZ63" s="889"/>
      <c r="BA63" s="889"/>
      <c r="BB63" s="889"/>
      <c r="BC63" s="889"/>
      <c r="BD63" s="889"/>
      <c r="BE63" s="890"/>
      <c r="BF63" s="890"/>
      <c r="BG63" s="890"/>
      <c r="BH63" s="890"/>
      <c r="BI63" s="891"/>
      <c r="BJ63" s="892" t="s">
        <v>130</v>
      </c>
      <c r="BK63" s="893"/>
      <c r="BL63" s="893"/>
      <c r="BM63" s="893"/>
      <c r="BN63" s="894"/>
      <c r="BO63" s="240"/>
      <c r="BP63" s="240"/>
      <c r="BQ63" s="237">
        <v>57</v>
      </c>
      <c r="BR63" s="238"/>
      <c r="BS63" s="818"/>
      <c r="BT63" s="819"/>
      <c r="BU63" s="819"/>
      <c r="BV63" s="819"/>
      <c r="BW63" s="819"/>
      <c r="BX63" s="819"/>
      <c r="BY63" s="819"/>
      <c r="BZ63" s="819"/>
      <c r="CA63" s="819"/>
      <c r="CB63" s="819"/>
      <c r="CC63" s="819"/>
      <c r="CD63" s="819"/>
      <c r="CE63" s="819"/>
      <c r="CF63" s="819"/>
      <c r="CG63" s="830"/>
      <c r="CH63" s="780"/>
      <c r="CI63" s="781"/>
      <c r="CJ63" s="781"/>
      <c r="CK63" s="781"/>
      <c r="CL63" s="782"/>
      <c r="CM63" s="780"/>
      <c r="CN63" s="781"/>
      <c r="CO63" s="781"/>
      <c r="CP63" s="781"/>
      <c r="CQ63" s="782"/>
      <c r="CR63" s="780"/>
      <c r="CS63" s="781"/>
      <c r="CT63" s="781"/>
      <c r="CU63" s="781"/>
      <c r="CV63" s="782"/>
      <c r="CW63" s="780"/>
      <c r="CX63" s="781"/>
      <c r="CY63" s="781"/>
      <c r="CZ63" s="781"/>
      <c r="DA63" s="782"/>
      <c r="DB63" s="780"/>
      <c r="DC63" s="781"/>
      <c r="DD63" s="781"/>
      <c r="DE63" s="781"/>
      <c r="DF63" s="782"/>
      <c r="DG63" s="780"/>
      <c r="DH63" s="781"/>
      <c r="DI63" s="781"/>
      <c r="DJ63" s="781"/>
      <c r="DK63" s="782"/>
      <c r="DL63" s="780"/>
      <c r="DM63" s="781"/>
      <c r="DN63" s="781"/>
      <c r="DO63" s="781"/>
      <c r="DP63" s="782"/>
      <c r="DQ63" s="780"/>
      <c r="DR63" s="781"/>
      <c r="DS63" s="781"/>
      <c r="DT63" s="781"/>
      <c r="DU63" s="782"/>
      <c r="DV63" s="818"/>
      <c r="DW63" s="819"/>
      <c r="DX63" s="819"/>
      <c r="DY63" s="819"/>
      <c r="DZ63" s="820"/>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818"/>
      <c r="BT64" s="819"/>
      <c r="BU64" s="819"/>
      <c r="BV64" s="819"/>
      <c r="BW64" s="819"/>
      <c r="BX64" s="819"/>
      <c r="BY64" s="819"/>
      <c r="BZ64" s="819"/>
      <c r="CA64" s="819"/>
      <c r="CB64" s="819"/>
      <c r="CC64" s="819"/>
      <c r="CD64" s="819"/>
      <c r="CE64" s="819"/>
      <c r="CF64" s="819"/>
      <c r="CG64" s="830"/>
      <c r="CH64" s="780"/>
      <c r="CI64" s="781"/>
      <c r="CJ64" s="781"/>
      <c r="CK64" s="781"/>
      <c r="CL64" s="782"/>
      <c r="CM64" s="780"/>
      <c r="CN64" s="781"/>
      <c r="CO64" s="781"/>
      <c r="CP64" s="781"/>
      <c r="CQ64" s="782"/>
      <c r="CR64" s="780"/>
      <c r="CS64" s="781"/>
      <c r="CT64" s="781"/>
      <c r="CU64" s="781"/>
      <c r="CV64" s="782"/>
      <c r="CW64" s="780"/>
      <c r="CX64" s="781"/>
      <c r="CY64" s="781"/>
      <c r="CZ64" s="781"/>
      <c r="DA64" s="782"/>
      <c r="DB64" s="780"/>
      <c r="DC64" s="781"/>
      <c r="DD64" s="781"/>
      <c r="DE64" s="781"/>
      <c r="DF64" s="782"/>
      <c r="DG64" s="780"/>
      <c r="DH64" s="781"/>
      <c r="DI64" s="781"/>
      <c r="DJ64" s="781"/>
      <c r="DK64" s="782"/>
      <c r="DL64" s="780"/>
      <c r="DM64" s="781"/>
      <c r="DN64" s="781"/>
      <c r="DO64" s="781"/>
      <c r="DP64" s="782"/>
      <c r="DQ64" s="780"/>
      <c r="DR64" s="781"/>
      <c r="DS64" s="781"/>
      <c r="DT64" s="781"/>
      <c r="DU64" s="782"/>
      <c r="DV64" s="818"/>
      <c r="DW64" s="819"/>
      <c r="DX64" s="819"/>
      <c r="DY64" s="819"/>
      <c r="DZ64" s="820"/>
      <c r="EA64" s="229"/>
    </row>
    <row r="65" spans="1:131" ht="26.25" customHeight="1" thickBot="1" x14ac:dyDescent="0.25">
      <c r="A65" s="231" t="s">
        <v>416</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818"/>
      <c r="BT65" s="819"/>
      <c r="BU65" s="819"/>
      <c r="BV65" s="819"/>
      <c r="BW65" s="819"/>
      <c r="BX65" s="819"/>
      <c r="BY65" s="819"/>
      <c r="BZ65" s="819"/>
      <c r="CA65" s="819"/>
      <c r="CB65" s="819"/>
      <c r="CC65" s="819"/>
      <c r="CD65" s="819"/>
      <c r="CE65" s="819"/>
      <c r="CF65" s="819"/>
      <c r="CG65" s="830"/>
      <c r="CH65" s="780"/>
      <c r="CI65" s="781"/>
      <c r="CJ65" s="781"/>
      <c r="CK65" s="781"/>
      <c r="CL65" s="782"/>
      <c r="CM65" s="780"/>
      <c r="CN65" s="781"/>
      <c r="CO65" s="781"/>
      <c r="CP65" s="781"/>
      <c r="CQ65" s="782"/>
      <c r="CR65" s="780"/>
      <c r="CS65" s="781"/>
      <c r="CT65" s="781"/>
      <c r="CU65" s="781"/>
      <c r="CV65" s="782"/>
      <c r="CW65" s="780"/>
      <c r="CX65" s="781"/>
      <c r="CY65" s="781"/>
      <c r="CZ65" s="781"/>
      <c r="DA65" s="782"/>
      <c r="DB65" s="780"/>
      <c r="DC65" s="781"/>
      <c r="DD65" s="781"/>
      <c r="DE65" s="781"/>
      <c r="DF65" s="782"/>
      <c r="DG65" s="780"/>
      <c r="DH65" s="781"/>
      <c r="DI65" s="781"/>
      <c r="DJ65" s="781"/>
      <c r="DK65" s="782"/>
      <c r="DL65" s="780"/>
      <c r="DM65" s="781"/>
      <c r="DN65" s="781"/>
      <c r="DO65" s="781"/>
      <c r="DP65" s="782"/>
      <c r="DQ65" s="780"/>
      <c r="DR65" s="781"/>
      <c r="DS65" s="781"/>
      <c r="DT65" s="781"/>
      <c r="DU65" s="782"/>
      <c r="DV65" s="818"/>
      <c r="DW65" s="819"/>
      <c r="DX65" s="819"/>
      <c r="DY65" s="819"/>
      <c r="DZ65" s="820"/>
      <c r="EA65" s="229"/>
    </row>
    <row r="66" spans="1:131" ht="26.25" customHeight="1" x14ac:dyDescent="0.2">
      <c r="A66" s="764" t="s">
        <v>417</v>
      </c>
      <c r="B66" s="765"/>
      <c r="C66" s="765"/>
      <c r="D66" s="765"/>
      <c r="E66" s="765"/>
      <c r="F66" s="765"/>
      <c r="G66" s="765"/>
      <c r="H66" s="765"/>
      <c r="I66" s="765"/>
      <c r="J66" s="765"/>
      <c r="K66" s="765"/>
      <c r="L66" s="765"/>
      <c r="M66" s="765"/>
      <c r="N66" s="765"/>
      <c r="O66" s="765"/>
      <c r="P66" s="766"/>
      <c r="Q66" s="770" t="s">
        <v>399</v>
      </c>
      <c r="R66" s="771"/>
      <c r="S66" s="771"/>
      <c r="T66" s="771"/>
      <c r="U66" s="772"/>
      <c r="V66" s="770" t="s">
        <v>400</v>
      </c>
      <c r="W66" s="771"/>
      <c r="X66" s="771"/>
      <c r="Y66" s="771"/>
      <c r="Z66" s="772"/>
      <c r="AA66" s="770" t="s">
        <v>401</v>
      </c>
      <c r="AB66" s="771"/>
      <c r="AC66" s="771"/>
      <c r="AD66" s="771"/>
      <c r="AE66" s="772"/>
      <c r="AF66" s="895" t="s">
        <v>418</v>
      </c>
      <c r="AG66" s="857"/>
      <c r="AH66" s="857"/>
      <c r="AI66" s="857"/>
      <c r="AJ66" s="896"/>
      <c r="AK66" s="770" t="s">
        <v>403</v>
      </c>
      <c r="AL66" s="765"/>
      <c r="AM66" s="765"/>
      <c r="AN66" s="765"/>
      <c r="AO66" s="766"/>
      <c r="AP66" s="770" t="s">
        <v>404</v>
      </c>
      <c r="AQ66" s="771"/>
      <c r="AR66" s="771"/>
      <c r="AS66" s="771"/>
      <c r="AT66" s="772"/>
      <c r="AU66" s="770" t="s">
        <v>419</v>
      </c>
      <c r="AV66" s="771"/>
      <c r="AW66" s="771"/>
      <c r="AX66" s="771"/>
      <c r="AY66" s="772"/>
      <c r="AZ66" s="770" t="s">
        <v>380</v>
      </c>
      <c r="BA66" s="771"/>
      <c r="BB66" s="771"/>
      <c r="BC66" s="771"/>
      <c r="BD66" s="777"/>
      <c r="BE66" s="240"/>
      <c r="BF66" s="240"/>
      <c r="BG66" s="240"/>
      <c r="BH66" s="240"/>
      <c r="BI66" s="240"/>
      <c r="BJ66" s="240"/>
      <c r="BK66" s="240"/>
      <c r="BL66" s="240"/>
      <c r="BM66" s="240"/>
      <c r="BN66" s="240"/>
      <c r="BO66" s="240"/>
      <c r="BP66" s="240"/>
      <c r="BQ66" s="237">
        <v>60</v>
      </c>
      <c r="BR66" s="242"/>
      <c r="BS66" s="900"/>
      <c r="BT66" s="901"/>
      <c r="BU66" s="901"/>
      <c r="BV66" s="901"/>
      <c r="BW66" s="901"/>
      <c r="BX66" s="901"/>
      <c r="BY66" s="901"/>
      <c r="BZ66" s="901"/>
      <c r="CA66" s="901"/>
      <c r="CB66" s="901"/>
      <c r="CC66" s="901"/>
      <c r="CD66" s="901"/>
      <c r="CE66" s="901"/>
      <c r="CF66" s="901"/>
      <c r="CG66" s="906"/>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2"/>
      <c r="EA66" s="229"/>
    </row>
    <row r="67" spans="1:131" ht="26.25" customHeight="1" thickBot="1" x14ac:dyDescent="0.25">
      <c r="A67" s="767"/>
      <c r="B67" s="768"/>
      <c r="C67" s="768"/>
      <c r="D67" s="768"/>
      <c r="E67" s="768"/>
      <c r="F67" s="768"/>
      <c r="G67" s="768"/>
      <c r="H67" s="768"/>
      <c r="I67" s="768"/>
      <c r="J67" s="768"/>
      <c r="K67" s="768"/>
      <c r="L67" s="768"/>
      <c r="M67" s="768"/>
      <c r="N67" s="768"/>
      <c r="O67" s="768"/>
      <c r="P67" s="769"/>
      <c r="Q67" s="773"/>
      <c r="R67" s="774"/>
      <c r="S67" s="774"/>
      <c r="T67" s="774"/>
      <c r="U67" s="775"/>
      <c r="V67" s="773"/>
      <c r="W67" s="774"/>
      <c r="X67" s="774"/>
      <c r="Y67" s="774"/>
      <c r="Z67" s="775"/>
      <c r="AA67" s="773"/>
      <c r="AB67" s="774"/>
      <c r="AC67" s="774"/>
      <c r="AD67" s="774"/>
      <c r="AE67" s="775"/>
      <c r="AF67" s="897"/>
      <c r="AG67" s="860"/>
      <c r="AH67" s="860"/>
      <c r="AI67" s="860"/>
      <c r="AJ67" s="898"/>
      <c r="AK67" s="899"/>
      <c r="AL67" s="768"/>
      <c r="AM67" s="768"/>
      <c r="AN67" s="768"/>
      <c r="AO67" s="769"/>
      <c r="AP67" s="773"/>
      <c r="AQ67" s="774"/>
      <c r="AR67" s="774"/>
      <c r="AS67" s="774"/>
      <c r="AT67" s="775"/>
      <c r="AU67" s="773"/>
      <c r="AV67" s="774"/>
      <c r="AW67" s="774"/>
      <c r="AX67" s="774"/>
      <c r="AY67" s="775"/>
      <c r="AZ67" s="773"/>
      <c r="BA67" s="774"/>
      <c r="BB67" s="774"/>
      <c r="BC67" s="774"/>
      <c r="BD67" s="779"/>
      <c r="BE67" s="240"/>
      <c r="BF67" s="240"/>
      <c r="BG67" s="240"/>
      <c r="BH67" s="240"/>
      <c r="BI67" s="240"/>
      <c r="BJ67" s="240"/>
      <c r="BK67" s="240"/>
      <c r="BL67" s="240"/>
      <c r="BM67" s="240"/>
      <c r="BN67" s="240"/>
      <c r="BO67" s="240"/>
      <c r="BP67" s="240"/>
      <c r="BQ67" s="237">
        <v>61</v>
      </c>
      <c r="BR67" s="242"/>
      <c r="BS67" s="900"/>
      <c r="BT67" s="901"/>
      <c r="BU67" s="901"/>
      <c r="BV67" s="901"/>
      <c r="BW67" s="901"/>
      <c r="BX67" s="901"/>
      <c r="BY67" s="901"/>
      <c r="BZ67" s="901"/>
      <c r="CA67" s="901"/>
      <c r="CB67" s="901"/>
      <c r="CC67" s="901"/>
      <c r="CD67" s="901"/>
      <c r="CE67" s="901"/>
      <c r="CF67" s="901"/>
      <c r="CG67" s="906"/>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2"/>
      <c r="EA67" s="229"/>
    </row>
    <row r="68" spans="1:131" ht="26.25" customHeight="1" thickTop="1" x14ac:dyDescent="0.2">
      <c r="A68" s="235">
        <v>1</v>
      </c>
      <c r="B68" s="910" t="s">
        <v>585</v>
      </c>
      <c r="C68" s="911"/>
      <c r="D68" s="911"/>
      <c r="E68" s="911"/>
      <c r="F68" s="911"/>
      <c r="G68" s="911"/>
      <c r="H68" s="911"/>
      <c r="I68" s="911"/>
      <c r="J68" s="911"/>
      <c r="K68" s="911"/>
      <c r="L68" s="911"/>
      <c r="M68" s="911"/>
      <c r="N68" s="911"/>
      <c r="O68" s="911"/>
      <c r="P68" s="912"/>
      <c r="Q68" s="913">
        <v>2379</v>
      </c>
      <c r="R68" s="907"/>
      <c r="S68" s="907"/>
      <c r="T68" s="907"/>
      <c r="U68" s="907"/>
      <c r="V68" s="907">
        <v>2351</v>
      </c>
      <c r="W68" s="907"/>
      <c r="X68" s="907"/>
      <c r="Y68" s="907"/>
      <c r="Z68" s="907"/>
      <c r="AA68" s="907">
        <v>28</v>
      </c>
      <c r="AB68" s="907"/>
      <c r="AC68" s="907"/>
      <c r="AD68" s="907"/>
      <c r="AE68" s="907"/>
      <c r="AF68" s="907">
        <v>28</v>
      </c>
      <c r="AG68" s="907"/>
      <c r="AH68" s="907"/>
      <c r="AI68" s="907"/>
      <c r="AJ68" s="907"/>
      <c r="AK68" s="907">
        <v>187</v>
      </c>
      <c r="AL68" s="907"/>
      <c r="AM68" s="907"/>
      <c r="AN68" s="907"/>
      <c r="AO68" s="907"/>
      <c r="AP68" s="907">
        <v>604</v>
      </c>
      <c r="AQ68" s="907"/>
      <c r="AR68" s="907"/>
      <c r="AS68" s="907"/>
      <c r="AT68" s="907"/>
      <c r="AU68" s="907">
        <v>201</v>
      </c>
      <c r="AV68" s="907"/>
      <c r="AW68" s="907"/>
      <c r="AX68" s="907"/>
      <c r="AY68" s="907"/>
      <c r="AZ68" s="908"/>
      <c r="BA68" s="908"/>
      <c r="BB68" s="908"/>
      <c r="BC68" s="908"/>
      <c r="BD68" s="909"/>
      <c r="BE68" s="240"/>
      <c r="BF68" s="240"/>
      <c r="BG68" s="240"/>
      <c r="BH68" s="240"/>
      <c r="BI68" s="240"/>
      <c r="BJ68" s="240"/>
      <c r="BK68" s="240"/>
      <c r="BL68" s="240"/>
      <c r="BM68" s="240"/>
      <c r="BN68" s="240"/>
      <c r="BO68" s="240"/>
      <c r="BP68" s="240"/>
      <c r="BQ68" s="237">
        <v>62</v>
      </c>
      <c r="BR68" s="242"/>
      <c r="BS68" s="900"/>
      <c r="BT68" s="901"/>
      <c r="BU68" s="901"/>
      <c r="BV68" s="901"/>
      <c r="BW68" s="901"/>
      <c r="BX68" s="901"/>
      <c r="BY68" s="901"/>
      <c r="BZ68" s="901"/>
      <c r="CA68" s="901"/>
      <c r="CB68" s="901"/>
      <c r="CC68" s="901"/>
      <c r="CD68" s="901"/>
      <c r="CE68" s="901"/>
      <c r="CF68" s="901"/>
      <c r="CG68" s="906"/>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2"/>
      <c r="EA68" s="229"/>
    </row>
    <row r="69" spans="1:131" ht="26.25" customHeight="1" x14ac:dyDescent="0.2">
      <c r="A69" s="237">
        <v>2</v>
      </c>
      <c r="B69" s="914" t="s">
        <v>586</v>
      </c>
      <c r="C69" s="915"/>
      <c r="D69" s="915"/>
      <c r="E69" s="915"/>
      <c r="F69" s="915"/>
      <c r="G69" s="915"/>
      <c r="H69" s="915"/>
      <c r="I69" s="915"/>
      <c r="J69" s="915"/>
      <c r="K69" s="915"/>
      <c r="L69" s="915"/>
      <c r="M69" s="915"/>
      <c r="N69" s="915"/>
      <c r="O69" s="915"/>
      <c r="P69" s="916"/>
      <c r="Q69" s="917">
        <v>12228</v>
      </c>
      <c r="R69" s="871"/>
      <c r="S69" s="871"/>
      <c r="T69" s="871"/>
      <c r="U69" s="871"/>
      <c r="V69" s="871">
        <v>11648</v>
      </c>
      <c r="W69" s="871"/>
      <c r="X69" s="871"/>
      <c r="Y69" s="871"/>
      <c r="Z69" s="871"/>
      <c r="AA69" s="871">
        <v>579</v>
      </c>
      <c r="AB69" s="871"/>
      <c r="AC69" s="871"/>
      <c r="AD69" s="871"/>
      <c r="AE69" s="871"/>
      <c r="AF69" s="871">
        <v>4133</v>
      </c>
      <c r="AG69" s="871"/>
      <c r="AH69" s="871"/>
      <c r="AI69" s="871"/>
      <c r="AJ69" s="871"/>
      <c r="AK69" s="871" t="s">
        <v>594</v>
      </c>
      <c r="AL69" s="871"/>
      <c r="AM69" s="871"/>
      <c r="AN69" s="871"/>
      <c r="AO69" s="871"/>
      <c r="AP69" s="871">
        <v>3954</v>
      </c>
      <c r="AQ69" s="871"/>
      <c r="AR69" s="871"/>
      <c r="AS69" s="871"/>
      <c r="AT69" s="871"/>
      <c r="AU69" s="871" t="s">
        <v>594</v>
      </c>
      <c r="AV69" s="871"/>
      <c r="AW69" s="871"/>
      <c r="AX69" s="871"/>
      <c r="AY69" s="871"/>
      <c r="AZ69" s="872"/>
      <c r="BA69" s="872"/>
      <c r="BB69" s="872"/>
      <c r="BC69" s="872"/>
      <c r="BD69" s="873"/>
      <c r="BE69" s="240"/>
      <c r="BF69" s="240"/>
      <c r="BG69" s="240"/>
      <c r="BH69" s="240"/>
      <c r="BI69" s="240"/>
      <c r="BJ69" s="240"/>
      <c r="BK69" s="240"/>
      <c r="BL69" s="240"/>
      <c r="BM69" s="240"/>
      <c r="BN69" s="240"/>
      <c r="BO69" s="240"/>
      <c r="BP69" s="240"/>
      <c r="BQ69" s="237">
        <v>63</v>
      </c>
      <c r="BR69" s="242"/>
      <c r="BS69" s="900"/>
      <c r="BT69" s="901"/>
      <c r="BU69" s="901"/>
      <c r="BV69" s="901"/>
      <c r="BW69" s="901"/>
      <c r="BX69" s="901"/>
      <c r="BY69" s="901"/>
      <c r="BZ69" s="901"/>
      <c r="CA69" s="901"/>
      <c r="CB69" s="901"/>
      <c r="CC69" s="901"/>
      <c r="CD69" s="901"/>
      <c r="CE69" s="901"/>
      <c r="CF69" s="901"/>
      <c r="CG69" s="906"/>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2"/>
      <c r="EA69" s="229"/>
    </row>
    <row r="70" spans="1:131" ht="26.25" customHeight="1" x14ac:dyDescent="0.2">
      <c r="A70" s="237">
        <v>3</v>
      </c>
      <c r="B70" s="914" t="s">
        <v>587</v>
      </c>
      <c r="C70" s="915"/>
      <c r="D70" s="915"/>
      <c r="E70" s="915"/>
      <c r="F70" s="915"/>
      <c r="G70" s="915"/>
      <c r="H70" s="915"/>
      <c r="I70" s="915"/>
      <c r="J70" s="915"/>
      <c r="K70" s="915"/>
      <c r="L70" s="915"/>
      <c r="M70" s="915"/>
      <c r="N70" s="915"/>
      <c r="O70" s="915"/>
      <c r="P70" s="916"/>
      <c r="Q70" s="917">
        <v>58</v>
      </c>
      <c r="R70" s="871"/>
      <c r="S70" s="871"/>
      <c r="T70" s="871"/>
      <c r="U70" s="871"/>
      <c r="V70" s="871">
        <v>55</v>
      </c>
      <c r="W70" s="871"/>
      <c r="X70" s="871"/>
      <c r="Y70" s="871"/>
      <c r="Z70" s="871"/>
      <c r="AA70" s="871">
        <v>2</v>
      </c>
      <c r="AB70" s="871"/>
      <c r="AC70" s="871"/>
      <c r="AD70" s="871"/>
      <c r="AE70" s="871"/>
      <c r="AF70" s="871">
        <v>2</v>
      </c>
      <c r="AG70" s="871"/>
      <c r="AH70" s="871"/>
      <c r="AI70" s="871"/>
      <c r="AJ70" s="871"/>
      <c r="AK70" s="871">
        <v>50</v>
      </c>
      <c r="AL70" s="871"/>
      <c r="AM70" s="871"/>
      <c r="AN70" s="871"/>
      <c r="AO70" s="871"/>
      <c r="AP70" s="871" t="s">
        <v>594</v>
      </c>
      <c r="AQ70" s="871"/>
      <c r="AR70" s="871"/>
      <c r="AS70" s="871"/>
      <c r="AT70" s="871"/>
      <c r="AU70" s="871" t="s">
        <v>594</v>
      </c>
      <c r="AV70" s="871"/>
      <c r="AW70" s="871"/>
      <c r="AX70" s="871"/>
      <c r="AY70" s="871"/>
      <c r="AZ70" s="872"/>
      <c r="BA70" s="872"/>
      <c r="BB70" s="872"/>
      <c r="BC70" s="872"/>
      <c r="BD70" s="873"/>
      <c r="BE70" s="240"/>
      <c r="BF70" s="240"/>
      <c r="BG70" s="240"/>
      <c r="BH70" s="240"/>
      <c r="BI70" s="240"/>
      <c r="BJ70" s="240"/>
      <c r="BK70" s="240"/>
      <c r="BL70" s="240"/>
      <c r="BM70" s="240"/>
      <c r="BN70" s="240"/>
      <c r="BO70" s="240"/>
      <c r="BP70" s="240"/>
      <c r="BQ70" s="237">
        <v>64</v>
      </c>
      <c r="BR70" s="242"/>
      <c r="BS70" s="900"/>
      <c r="BT70" s="901"/>
      <c r="BU70" s="901"/>
      <c r="BV70" s="901"/>
      <c r="BW70" s="901"/>
      <c r="BX70" s="901"/>
      <c r="BY70" s="901"/>
      <c r="BZ70" s="901"/>
      <c r="CA70" s="901"/>
      <c r="CB70" s="901"/>
      <c r="CC70" s="901"/>
      <c r="CD70" s="901"/>
      <c r="CE70" s="901"/>
      <c r="CF70" s="901"/>
      <c r="CG70" s="906"/>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2"/>
      <c r="EA70" s="229"/>
    </row>
    <row r="71" spans="1:131" ht="26.25" customHeight="1" x14ac:dyDescent="0.2">
      <c r="A71" s="237">
        <v>4</v>
      </c>
      <c r="B71" s="914" t="s">
        <v>588</v>
      </c>
      <c r="C71" s="915"/>
      <c r="D71" s="915"/>
      <c r="E71" s="915"/>
      <c r="F71" s="915"/>
      <c r="G71" s="915"/>
      <c r="H71" s="915"/>
      <c r="I71" s="915"/>
      <c r="J71" s="915"/>
      <c r="K71" s="915"/>
      <c r="L71" s="915"/>
      <c r="M71" s="915"/>
      <c r="N71" s="915"/>
      <c r="O71" s="915"/>
      <c r="P71" s="916"/>
      <c r="Q71" s="917">
        <v>767</v>
      </c>
      <c r="R71" s="871"/>
      <c r="S71" s="871"/>
      <c r="T71" s="871"/>
      <c r="U71" s="871"/>
      <c r="V71" s="871">
        <v>119</v>
      </c>
      <c r="W71" s="871"/>
      <c r="X71" s="871"/>
      <c r="Y71" s="871"/>
      <c r="Z71" s="871"/>
      <c r="AA71" s="871">
        <v>647</v>
      </c>
      <c r="AB71" s="871"/>
      <c r="AC71" s="871"/>
      <c r="AD71" s="871"/>
      <c r="AE71" s="871"/>
      <c r="AF71" s="871">
        <v>647</v>
      </c>
      <c r="AG71" s="871"/>
      <c r="AH71" s="871"/>
      <c r="AI71" s="871"/>
      <c r="AJ71" s="871"/>
      <c r="AK71" s="871">
        <v>49</v>
      </c>
      <c r="AL71" s="871"/>
      <c r="AM71" s="871"/>
      <c r="AN71" s="871"/>
      <c r="AO71" s="871"/>
      <c r="AP71" s="871" t="s">
        <v>594</v>
      </c>
      <c r="AQ71" s="871"/>
      <c r="AR71" s="871"/>
      <c r="AS71" s="871"/>
      <c r="AT71" s="871"/>
      <c r="AU71" s="871" t="s">
        <v>594</v>
      </c>
      <c r="AV71" s="871"/>
      <c r="AW71" s="871"/>
      <c r="AX71" s="871"/>
      <c r="AY71" s="871"/>
      <c r="AZ71" s="872"/>
      <c r="BA71" s="872"/>
      <c r="BB71" s="872"/>
      <c r="BC71" s="872"/>
      <c r="BD71" s="873"/>
      <c r="BE71" s="240"/>
      <c r="BF71" s="240"/>
      <c r="BG71" s="240"/>
      <c r="BH71" s="240"/>
      <c r="BI71" s="240"/>
      <c r="BJ71" s="240"/>
      <c r="BK71" s="240"/>
      <c r="BL71" s="240"/>
      <c r="BM71" s="240"/>
      <c r="BN71" s="240"/>
      <c r="BO71" s="240"/>
      <c r="BP71" s="240"/>
      <c r="BQ71" s="237">
        <v>65</v>
      </c>
      <c r="BR71" s="242"/>
      <c r="BS71" s="900"/>
      <c r="BT71" s="901"/>
      <c r="BU71" s="901"/>
      <c r="BV71" s="901"/>
      <c r="BW71" s="901"/>
      <c r="BX71" s="901"/>
      <c r="BY71" s="901"/>
      <c r="BZ71" s="901"/>
      <c r="CA71" s="901"/>
      <c r="CB71" s="901"/>
      <c r="CC71" s="901"/>
      <c r="CD71" s="901"/>
      <c r="CE71" s="901"/>
      <c r="CF71" s="901"/>
      <c r="CG71" s="906"/>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2"/>
      <c r="EA71" s="229"/>
    </row>
    <row r="72" spans="1:131" ht="26.25" customHeight="1" x14ac:dyDescent="0.2">
      <c r="A72" s="237">
        <v>5</v>
      </c>
      <c r="B72" s="914" t="s">
        <v>589</v>
      </c>
      <c r="C72" s="915"/>
      <c r="D72" s="915"/>
      <c r="E72" s="915"/>
      <c r="F72" s="915"/>
      <c r="G72" s="915"/>
      <c r="H72" s="915"/>
      <c r="I72" s="915"/>
      <c r="J72" s="915"/>
      <c r="K72" s="915"/>
      <c r="L72" s="915"/>
      <c r="M72" s="915"/>
      <c r="N72" s="915"/>
      <c r="O72" s="915"/>
      <c r="P72" s="916"/>
      <c r="Q72" s="917">
        <v>97</v>
      </c>
      <c r="R72" s="871"/>
      <c r="S72" s="871"/>
      <c r="T72" s="871"/>
      <c r="U72" s="871"/>
      <c r="V72" s="871">
        <v>94</v>
      </c>
      <c r="W72" s="871"/>
      <c r="X72" s="871"/>
      <c r="Y72" s="871"/>
      <c r="Z72" s="871"/>
      <c r="AA72" s="871">
        <v>3</v>
      </c>
      <c r="AB72" s="871"/>
      <c r="AC72" s="871"/>
      <c r="AD72" s="871"/>
      <c r="AE72" s="871"/>
      <c r="AF72" s="871">
        <v>3</v>
      </c>
      <c r="AG72" s="871"/>
      <c r="AH72" s="871"/>
      <c r="AI72" s="871"/>
      <c r="AJ72" s="871"/>
      <c r="AK72" s="871" t="s">
        <v>594</v>
      </c>
      <c r="AL72" s="871"/>
      <c r="AM72" s="871"/>
      <c r="AN72" s="871"/>
      <c r="AO72" s="871"/>
      <c r="AP72" s="871" t="s">
        <v>594</v>
      </c>
      <c r="AQ72" s="871"/>
      <c r="AR72" s="871"/>
      <c r="AS72" s="871"/>
      <c r="AT72" s="871"/>
      <c r="AU72" s="871" t="s">
        <v>594</v>
      </c>
      <c r="AV72" s="871"/>
      <c r="AW72" s="871"/>
      <c r="AX72" s="871"/>
      <c r="AY72" s="871"/>
      <c r="AZ72" s="872"/>
      <c r="BA72" s="872"/>
      <c r="BB72" s="872"/>
      <c r="BC72" s="872"/>
      <c r="BD72" s="873"/>
      <c r="BE72" s="240"/>
      <c r="BF72" s="240"/>
      <c r="BG72" s="240"/>
      <c r="BH72" s="240"/>
      <c r="BI72" s="240"/>
      <c r="BJ72" s="240"/>
      <c r="BK72" s="240"/>
      <c r="BL72" s="240"/>
      <c r="BM72" s="240"/>
      <c r="BN72" s="240"/>
      <c r="BO72" s="240"/>
      <c r="BP72" s="240"/>
      <c r="BQ72" s="237">
        <v>66</v>
      </c>
      <c r="BR72" s="242"/>
      <c r="BS72" s="900"/>
      <c r="BT72" s="901"/>
      <c r="BU72" s="901"/>
      <c r="BV72" s="901"/>
      <c r="BW72" s="901"/>
      <c r="BX72" s="901"/>
      <c r="BY72" s="901"/>
      <c r="BZ72" s="901"/>
      <c r="CA72" s="901"/>
      <c r="CB72" s="901"/>
      <c r="CC72" s="901"/>
      <c r="CD72" s="901"/>
      <c r="CE72" s="901"/>
      <c r="CF72" s="901"/>
      <c r="CG72" s="906"/>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2"/>
      <c r="EA72" s="229"/>
    </row>
    <row r="73" spans="1:131" ht="26.25" customHeight="1" x14ac:dyDescent="0.2">
      <c r="A73" s="237">
        <v>6</v>
      </c>
      <c r="B73" s="914" t="s">
        <v>590</v>
      </c>
      <c r="C73" s="915"/>
      <c r="D73" s="915"/>
      <c r="E73" s="915"/>
      <c r="F73" s="915"/>
      <c r="G73" s="915"/>
      <c r="H73" s="915"/>
      <c r="I73" s="915"/>
      <c r="J73" s="915"/>
      <c r="K73" s="915"/>
      <c r="L73" s="915"/>
      <c r="M73" s="915"/>
      <c r="N73" s="915"/>
      <c r="O73" s="915"/>
      <c r="P73" s="916"/>
      <c r="Q73" s="917">
        <v>1240</v>
      </c>
      <c r="R73" s="871"/>
      <c r="S73" s="871"/>
      <c r="T73" s="871"/>
      <c r="U73" s="871"/>
      <c r="V73" s="871">
        <v>1117</v>
      </c>
      <c r="W73" s="871"/>
      <c r="X73" s="871"/>
      <c r="Y73" s="871"/>
      <c r="Z73" s="871"/>
      <c r="AA73" s="871">
        <v>123</v>
      </c>
      <c r="AB73" s="871"/>
      <c r="AC73" s="871"/>
      <c r="AD73" s="871"/>
      <c r="AE73" s="871"/>
      <c r="AF73" s="871">
        <v>123</v>
      </c>
      <c r="AG73" s="871"/>
      <c r="AH73" s="871"/>
      <c r="AI73" s="871"/>
      <c r="AJ73" s="871"/>
      <c r="AK73" s="871">
        <v>29</v>
      </c>
      <c r="AL73" s="871"/>
      <c r="AM73" s="871"/>
      <c r="AN73" s="871"/>
      <c r="AO73" s="871"/>
      <c r="AP73" s="871" t="s">
        <v>594</v>
      </c>
      <c r="AQ73" s="871"/>
      <c r="AR73" s="871"/>
      <c r="AS73" s="871"/>
      <c r="AT73" s="871"/>
      <c r="AU73" s="871" t="s">
        <v>594</v>
      </c>
      <c r="AV73" s="871"/>
      <c r="AW73" s="871"/>
      <c r="AX73" s="871"/>
      <c r="AY73" s="871"/>
      <c r="AZ73" s="872"/>
      <c r="BA73" s="872"/>
      <c r="BB73" s="872"/>
      <c r="BC73" s="872"/>
      <c r="BD73" s="873"/>
      <c r="BE73" s="240"/>
      <c r="BF73" s="240"/>
      <c r="BG73" s="240"/>
      <c r="BH73" s="240"/>
      <c r="BI73" s="240"/>
      <c r="BJ73" s="240"/>
      <c r="BK73" s="240"/>
      <c r="BL73" s="240"/>
      <c r="BM73" s="240"/>
      <c r="BN73" s="240"/>
      <c r="BO73" s="240"/>
      <c r="BP73" s="240"/>
      <c r="BQ73" s="237">
        <v>67</v>
      </c>
      <c r="BR73" s="242"/>
      <c r="BS73" s="900"/>
      <c r="BT73" s="901"/>
      <c r="BU73" s="901"/>
      <c r="BV73" s="901"/>
      <c r="BW73" s="901"/>
      <c r="BX73" s="901"/>
      <c r="BY73" s="901"/>
      <c r="BZ73" s="901"/>
      <c r="CA73" s="901"/>
      <c r="CB73" s="901"/>
      <c r="CC73" s="901"/>
      <c r="CD73" s="901"/>
      <c r="CE73" s="901"/>
      <c r="CF73" s="901"/>
      <c r="CG73" s="906"/>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2"/>
      <c r="EA73" s="229"/>
    </row>
    <row r="74" spans="1:131" ht="26.25" customHeight="1" x14ac:dyDescent="0.2">
      <c r="A74" s="237">
        <v>7</v>
      </c>
      <c r="B74" s="914" t="s">
        <v>591</v>
      </c>
      <c r="C74" s="915"/>
      <c r="D74" s="915"/>
      <c r="E74" s="915"/>
      <c r="F74" s="915"/>
      <c r="G74" s="915"/>
      <c r="H74" s="915"/>
      <c r="I74" s="915"/>
      <c r="J74" s="915"/>
      <c r="K74" s="915"/>
      <c r="L74" s="915"/>
      <c r="M74" s="915"/>
      <c r="N74" s="915"/>
      <c r="O74" s="915"/>
      <c r="P74" s="916"/>
      <c r="Q74" s="917">
        <v>398526</v>
      </c>
      <c r="R74" s="871"/>
      <c r="S74" s="871"/>
      <c r="T74" s="871"/>
      <c r="U74" s="871"/>
      <c r="V74" s="871">
        <v>388109</v>
      </c>
      <c r="W74" s="871"/>
      <c r="X74" s="871"/>
      <c r="Y74" s="871"/>
      <c r="Z74" s="871"/>
      <c r="AA74" s="871">
        <v>10417</v>
      </c>
      <c r="AB74" s="871"/>
      <c r="AC74" s="871"/>
      <c r="AD74" s="871"/>
      <c r="AE74" s="871"/>
      <c r="AF74" s="871">
        <v>10417</v>
      </c>
      <c r="AG74" s="871"/>
      <c r="AH74" s="871"/>
      <c r="AI74" s="871"/>
      <c r="AJ74" s="871"/>
      <c r="AK74" s="871">
        <v>77</v>
      </c>
      <c r="AL74" s="871"/>
      <c r="AM74" s="871"/>
      <c r="AN74" s="871"/>
      <c r="AO74" s="871"/>
      <c r="AP74" s="871" t="s">
        <v>594</v>
      </c>
      <c r="AQ74" s="871"/>
      <c r="AR74" s="871"/>
      <c r="AS74" s="871"/>
      <c r="AT74" s="871"/>
      <c r="AU74" s="871" t="s">
        <v>594</v>
      </c>
      <c r="AV74" s="871"/>
      <c r="AW74" s="871"/>
      <c r="AX74" s="871"/>
      <c r="AY74" s="871"/>
      <c r="AZ74" s="872"/>
      <c r="BA74" s="872"/>
      <c r="BB74" s="872"/>
      <c r="BC74" s="872"/>
      <c r="BD74" s="873"/>
      <c r="BE74" s="240"/>
      <c r="BF74" s="240"/>
      <c r="BG74" s="240"/>
      <c r="BH74" s="240"/>
      <c r="BI74" s="240"/>
      <c r="BJ74" s="240"/>
      <c r="BK74" s="240"/>
      <c r="BL74" s="240"/>
      <c r="BM74" s="240"/>
      <c r="BN74" s="240"/>
      <c r="BO74" s="240"/>
      <c r="BP74" s="240"/>
      <c r="BQ74" s="237">
        <v>68</v>
      </c>
      <c r="BR74" s="242"/>
      <c r="BS74" s="900"/>
      <c r="BT74" s="901"/>
      <c r="BU74" s="901"/>
      <c r="BV74" s="901"/>
      <c r="BW74" s="901"/>
      <c r="BX74" s="901"/>
      <c r="BY74" s="901"/>
      <c r="BZ74" s="901"/>
      <c r="CA74" s="901"/>
      <c r="CB74" s="901"/>
      <c r="CC74" s="901"/>
      <c r="CD74" s="901"/>
      <c r="CE74" s="901"/>
      <c r="CF74" s="901"/>
      <c r="CG74" s="906"/>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2"/>
      <c r="EA74" s="229"/>
    </row>
    <row r="75" spans="1:131" ht="26.25" customHeight="1" x14ac:dyDescent="0.2">
      <c r="A75" s="237">
        <v>8</v>
      </c>
      <c r="B75" s="914" t="s">
        <v>592</v>
      </c>
      <c r="C75" s="915"/>
      <c r="D75" s="915"/>
      <c r="E75" s="915"/>
      <c r="F75" s="915"/>
      <c r="G75" s="915"/>
      <c r="H75" s="915"/>
      <c r="I75" s="915"/>
      <c r="J75" s="915"/>
      <c r="K75" s="915"/>
      <c r="L75" s="915"/>
      <c r="M75" s="915"/>
      <c r="N75" s="915"/>
      <c r="O75" s="915"/>
      <c r="P75" s="916"/>
      <c r="Q75" s="918">
        <v>2469</v>
      </c>
      <c r="R75" s="919"/>
      <c r="S75" s="919"/>
      <c r="T75" s="919"/>
      <c r="U75" s="874"/>
      <c r="V75" s="920">
        <v>2468</v>
      </c>
      <c r="W75" s="919"/>
      <c r="X75" s="919"/>
      <c r="Y75" s="919"/>
      <c r="Z75" s="874"/>
      <c r="AA75" s="920">
        <v>1</v>
      </c>
      <c r="AB75" s="919"/>
      <c r="AC75" s="919"/>
      <c r="AD75" s="919"/>
      <c r="AE75" s="874"/>
      <c r="AF75" s="920">
        <v>1</v>
      </c>
      <c r="AG75" s="919"/>
      <c r="AH75" s="919"/>
      <c r="AI75" s="919"/>
      <c r="AJ75" s="874"/>
      <c r="AK75" s="920" t="s">
        <v>594</v>
      </c>
      <c r="AL75" s="919"/>
      <c r="AM75" s="919"/>
      <c r="AN75" s="919"/>
      <c r="AO75" s="874"/>
      <c r="AP75" s="920" t="s">
        <v>594</v>
      </c>
      <c r="AQ75" s="919"/>
      <c r="AR75" s="919"/>
      <c r="AS75" s="919"/>
      <c r="AT75" s="874"/>
      <c r="AU75" s="920" t="s">
        <v>594</v>
      </c>
      <c r="AV75" s="919"/>
      <c r="AW75" s="919"/>
      <c r="AX75" s="919"/>
      <c r="AY75" s="874"/>
      <c r="AZ75" s="872"/>
      <c r="BA75" s="872"/>
      <c r="BB75" s="872"/>
      <c r="BC75" s="872"/>
      <c r="BD75" s="873"/>
      <c r="BE75" s="240"/>
      <c r="BF75" s="240"/>
      <c r="BG75" s="240"/>
      <c r="BH75" s="240"/>
      <c r="BI75" s="240"/>
      <c r="BJ75" s="240"/>
      <c r="BK75" s="240"/>
      <c r="BL75" s="240"/>
      <c r="BM75" s="240"/>
      <c r="BN75" s="240"/>
      <c r="BO75" s="240"/>
      <c r="BP75" s="240"/>
      <c r="BQ75" s="237">
        <v>69</v>
      </c>
      <c r="BR75" s="242"/>
      <c r="BS75" s="900"/>
      <c r="BT75" s="901"/>
      <c r="BU75" s="901"/>
      <c r="BV75" s="901"/>
      <c r="BW75" s="901"/>
      <c r="BX75" s="901"/>
      <c r="BY75" s="901"/>
      <c r="BZ75" s="901"/>
      <c r="CA75" s="901"/>
      <c r="CB75" s="901"/>
      <c r="CC75" s="901"/>
      <c r="CD75" s="901"/>
      <c r="CE75" s="901"/>
      <c r="CF75" s="901"/>
      <c r="CG75" s="906"/>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2"/>
      <c r="EA75" s="229"/>
    </row>
    <row r="76" spans="1:131" ht="26.25" customHeight="1" x14ac:dyDescent="0.2">
      <c r="A76" s="237">
        <v>9</v>
      </c>
      <c r="B76" s="921"/>
      <c r="C76" s="922"/>
      <c r="D76" s="922"/>
      <c r="E76" s="922"/>
      <c r="F76" s="922"/>
      <c r="G76" s="922"/>
      <c r="H76" s="922"/>
      <c r="I76" s="922"/>
      <c r="J76" s="922"/>
      <c r="K76" s="922"/>
      <c r="L76" s="922"/>
      <c r="M76" s="922"/>
      <c r="N76" s="922"/>
      <c r="O76" s="922"/>
      <c r="P76" s="923"/>
      <c r="Q76" s="918"/>
      <c r="R76" s="919"/>
      <c r="S76" s="919"/>
      <c r="T76" s="919"/>
      <c r="U76" s="874"/>
      <c r="V76" s="920"/>
      <c r="W76" s="919"/>
      <c r="X76" s="919"/>
      <c r="Y76" s="919"/>
      <c r="Z76" s="874"/>
      <c r="AA76" s="920"/>
      <c r="AB76" s="919"/>
      <c r="AC76" s="919"/>
      <c r="AD76" s="919"/>
      <c r="AE76" s="874"/>
      <c r="AF76" s="920"/>
      <c r="AG76" s="919"/>
      <c r="AH76" s="919"/>
      <c r="AI76" s="919"/>
      <c r="AJ76" s="874"/>
      <c r="AK76" s="920"/>
      <c r="AL76" s="919"/>
      <c r="AM76" s="919"/>
      <c r="AN76" s="919"/>
      <c r="AO76" s="874"/>
      <c r="AP76" s="920"/>
      <c r="AQ76" s="919"/>
      <c r="AR76" s="919"/>
      <c r="AS76" s="919"/>
      <c r="AT76" s="874"/>
      <c r="AU76" s="920"/>
      <c r="AV76" s="919"/>
      <c r="AW76" s="919"/>
      <c r="AX76" s="919"/>
      <c r="AY76" s="874"/>
      <c r="AZ76" s="872"/>
      <c r="BA76" s="872"/>
      <c r="BB76" s="872"/>
      <c r="BC76" s="872"/>
      <c r="BD76" s="873"/>
      <c r="BE76" s="240"/>
      <c r="BF76" s="240"/>
      <c r="BG76" s="240"/>
      <c r="BH76" s="240"/>
      <c r="BI76" s="240"/>
      <c r="BJ76" s="240"/>
      <c r="BK76" s="240"/>
      <c r="BL76" s="240"/>
      <c r="BM76" s="240"/>
      <c r="BN76" s="240"/>
      <c r="BO76" s="240"/>
      <c r="BP76" s="240"/>
      <c r="BQ76" s="237">
        <v>70</v>
      </c>
      <c r="BR76" s="242"/>
      <c r="BS76" s="900"/>
      <c r="BT76" s="901"/>
      <c r="BU76" s="901"/>
      <c r="BV76" s="901"/>
      <c r="BW76" s="901"/>
      <c r="BX76" s="901"/>
      <c r="BY76" s="901"/>
      <c r="BZ76" s="901"/>
      <c r="CA76" s="901"/>
      <c r="CB76" s="901"/>
      <c r="CC76" s="901"/>
      <c r="CD76" s="901"/>
      <c r="CE76" s="901"/>
      <c r="CF76" s="901"/>
      <c r="CG76" s="906"/>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2"/>
      <c r="EA76" s="229"/>
    </row>
    <row r="77" spans="1:131" ht="26.25" customHeight="1" x14ac:dyDescent="0.2">
      <c r="A77" s="237">
        <v>10</v>
      </c>
      <c r="B77" s="921"/>
      <c r="C77" s="922"/>
      <c r="D77" s="922"/>
      <c r="E77" s="922"/>
      <c r="F77" s="922"/>
      <c r="G77" s="922"/>
      <c r="H77" s="922"/>
      <c r="I77" s="922"/>
      <c r="J77" s="922"/>
      <c r="K77" s="922"/>
      <c r="L77" s="922"/>
      <c r="M77" s="922"/>
      <c r="N77" s="922"/>
      <c r="O77" s="922"/>
      <c r="P77" s="923"/>
      <c r="Q77" s="918"/>
      <c r="R77" s="919"/>
      <c r="S77" s="919"/>
      <c r="T77" s="919"/>
      <c r="U77" s="874"/>
      <c r="V77" s="920"/>
      <c r="W77" s="919"/>
      <c r="X77" s="919"/>
      <c r="Y77" s="919"/>
      <c r="Z77" s="874"/>
      <c r="AA77" s="920"/>
      <c r="AB77" s="919"/>
      <c r="AC77" s="919"/>
      <c r="AD77" s="919"/>
      <c r="AE77" s="874"/>
      <c r="AF77" s="920"/>
      <c r="AG77" s="919"/>
      <c r="AH77" s="919"/>
      <c r="AI77" s="919"/>
      <c r="AJ77" s="874"/>
      <c r="AK77" s="920"/>
      <c r="AL77" s="919"/>
      <c r="AM77" s="919"/>
      <c r="AN77" s="919"/>
      <c r="AO77" s="874"/>
      <c r="AP77" s="920"/>
      <c r="AQ77" s="919"/>
      <c r="AR77" s="919"/>
      <c r="AS77" s="919"/>
      <c r="AT77" s="874"/>
      <c r="AU77" s="920"/>
      <c r="AV77" s="919"/>
      <c r="AW77" s="919"/>
      <c r="AX77" s="919"/>
      <c r="AY77" s="874"/>
      <c r="AZ77" s="872"/>
      <c r="BA77" s="872"/>
      <c r="BB77" s="872"/>
      <c r="BC77" s="872"/>
      <c r="BD77" s="873"/>
      <c r="BE77" s="240"/>
      <c r="BF77" s="240"/>
      <c r="BG77" s="240"/>
      <c r="BH77" s="240"/>
      <c r="BI77" s="240"/>
      <c r="BJ77" s="240"/>
      <c r="BK77" s="240"/>
      <c r="BL77" s="240"/>
      <c r="BM77" s="240"/>
      <c r="BN77" s="240"/>
      <c r="BO77" s="240"/>
      <c r="BP77" s="240"/>
      <c r="BQ77" s="237">
        <v>71</v>
      </c>
      <c r="BR77" s="242"/>
      <c r="BS77" s="900"/>
      <c r="BT77" s="901"/>
      <c r="BU77" s="901"/>
      <c r="BV77" s="901"/>
      <c r="BW77" s="901"/>
      <c r="BX77" s="901"/>
      <c r="BY77" s="901"/>
      <c r="BZ77" s="901"/>
      <c r="CA77" s="901"/>
      <c r="CB77" s="901"/>
      <c r="CC77" s="901"/>
      <c r="CD77" s="901"/>
      <c r="CE77" s="901"/>
      <c r="CF77" s="901"/>
      <c r="CG77" s="906"/>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2"/>
      <c r="EA77" s="229"/>
    </row>
    <row r="78" spans="1:131" ht="26.25" customHeight="1" x14ac:dyDescent="0.2">
      <c r="A78" s="237">
        <v>11</v>
      </c>
      <c r="B78" s="921"/>
      <c r="C78" s="922"/>
      <c r="D78" s="922"/>
      <c r="E78" s="922"/>
      <c r="F78" s="922"/>
      <c r="G78" s="922"/>
      <c r="H78" s="922"/>
      <c r="I78" s="922"/>
      <c r="J78" s="922"/>
      <c r="K78" s="922"/>
      <c r="L78" s="922"/>
      <c r="M78" s="922"/>
      <c r="N78" s="922"/>
      <c r="O78" s="922"/>
      <c r="P78" s="923"/>
      <c r="Q78" s="917"/>
      <c r="R78" s="871"/>
      <c r="S78" s="871"/>
      <c r="T78" s="871"/>
      <c r="U78" s="871"/>
      <c r="V78" s="871"/>
      <c r="W78" s="871"/>
      <c r="X78" s="871"/>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1"/>
      <c r="AY78" s="871"/>
      <c r="AZ78" s="872"/>
      <c r="BA78" s="872"/>
      <c r="BB78" s="872"/>
      <c r="BC78" s="872"/>
      <c r="BD78" s="873"/>
      <c r="BE78" s="240"/>
      <c r="BF78" s="240"/>
      <c r="BG78" s="240"/>
      <c r="BH78" s="240"/>
      <c r="BI78" s="240"/>
      <c r="BJ78" s="229"/>
      <c r="BK78" s="229"/>
      <c r="BL78" s="229"/>
      <c r="BM78" s="229"/>
      <c r="BN78" s="229"/>
      <c r="BO78" s="240"/>
      <c r="BP78" s="240"/>
      <c r="BQ78" s="237">
        <v>72</v>
      </c>
      <c r="BR78" s="242"/>
      <c r="BS78" s="900"/>
      <c r="BT78" s="901"/>
      <c r="BU78" s="901"/>
      <c r="BV78" s="901"/>
      <c r="BW78" s="901"/>
      <c r="BX78" s="901"/>
      <c r="BY78" s="901"/>
      <c r="BZ78" s="901"/>
      <c r="CA78" s="901"/>
      <c r="CB78" s="901"/>
      <c r="CC78" s="901"/>
      <c r="CD78" s="901"/>
      <c r="CE78" s="901"/>
      <c r="CF78" s="901"/>
      <c r="CG78" s="906"/>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2"/>
      <c r="EA78" s="229"/>
    </row>
    <row r="79" spans="1:131" ht="26.25" customHeight="1" x14ac:dyDescent="0.2">
      <c r="A79" s="237">
        <v>12</v>
      </c>
      <c r="B79" s="921"/>
      <c r="C79" s="922"/>
      <c r="D79" s="922"/>
      <c r="E79" s="922"/>
      <c r="F79" s="922"/>
      <c r="G79" s="922"/>
      <c r="H79" s="922"/>
      <c r="I79" s="922"/>
      <c r="J79" s="922"/>
      <c r="K79" s="922"/>
      <c r="L79" s="922"/>
      <c r="M79" s="922"/>
      <c r="N79" s="922"/>
      <c r="O79" s="922"/>
      <c r="P79" s="923"/>
      <c r="Q79" s="917"/>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871"/>
      <c r="AP79" s="871"/>
      <c r="AQ79" s="871"/>
      <c r="AR79" s="871"/>
      <c r="AS79" s="871"/>
      <c r="AT79" s="871"/>
      <c r="AU79" s="871"/>
      <c r="AV79" s="871"/>
      <c r="AW79" s="871"/>
      <c r="AX79" s="871"/>
      <c r="AY79" s="871"/>
      <c r="AZ79" s="872"/>
      <c r="BA79" s="872"/>
      <c r="BB79" s="872"/>
      <c r="BC79" s="872"/>
      <c r="BD79" s="873"/>
      <c r="BE79" s="240"/>
      <c r="BF79" s="240"/>
      <c r="BG79" s="240"/>
      <c r="BH79" s="240"/>
      <c r="BI79" s="240"/>
      <c r="BJ79" s="229"/>
      <c r="BK79" s="229"/>
      <c r="BL79" s="229"/>
      <c r="BM79" s="229"/>
      <c r="BN79" s="229"/>
      <c r="BO79" s="240"/>
      <c r="BP79" s="240"/>
      <c r="BQ79" s="237">
        <v>73</v>
      </c>
      <c r="BR79" s="242"/>
      <c r="BS79" s="900"/>
      <c r="BT79" s="901"/>
      <c r="BU79" s="901"/>
      <c r="BV79" s="901"/>
      <c r="BW79" s="901"/>
      <c r="BX79" s="901"/>
      <c r="BY79" s="901"/>
      <c r="BZ79" s="901"/>
      <c r="CA79" s="901"/>
      <c r="CB79" s="901"/>
      <c r="CC79" s="901"/>
      <c r="CD79" s="901"/>
      <c r="CE79" s="901"/>
      <c r="CF79" s="901"/>
      <c r="CG79" s="906"/>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2"/>
      <c r="EA79" s="229"/>
    </row>
    <row r="80" spans="1:131" ht="26.25" customHeight="1" x14ac:dyDescent="0.2">
      <c r="A80" s="237">
        <v>13</v>
      </c>
      <c r="B80" s="921"/>
      <c r="C80" s="922"/>
      <c r="D80" s="922"/>
      <c r="E80" s="922"/>
      <c r="F80" s="922"/>
      <c r="G80" s="922"/>
      <c r="H80" s="922"/>
      <c r="I80" s="922"/>
      <c r="J80" s="922"/>
      <c r="K80" s="922"/>
      <c r="L80" s="922"/>
      <c r="M80" s="922"/>
      <c r="N80" s="922"/>
      <c r="O80" s="922"/>
      <c r="P80" s="923"/>
      <c r="Q80" s="917"/>
      <c r="R80" s="871"/>
      <c r="S80" s="871"/>
      <c r="T80" s="871"/>
      <c r="U80" s="871"/>
      <c r="V80" s="871"/>
      <c r="W80" s="871"/>
      <c r="X80" s="871"/>
      <c r="Y80" s="871"/>
      <c r="Z80" s="871"/>
      <c r="AA80" s="871"/>
      <c r="AB80" s="871"/>
      <c r="AC80" s="871"/>
      <c r="AD80" s="871"/>
      <c r="AE80" s="871"/>
      <c r="AF80" s="871"/>
      <c r="AG80" s="871"/>
      <c r="AH80" s="871"/>
      <c r="AI80" s="871"/>
      <c r="AJ80" s="871"/>
      <c r="AK80" s="871"/>
      <c r="AL80" s="871"/>
      <c r="AM80" s="871"/>
      <c r="AN80" s="871"/>
      <c r="AO80" s="871"/>
      <c r="AP80" s="871"/>
      <c r="AQ80" s="871"/>
      <c r="AR80" s="871"/>
      <c r="AS80" s="871"/>
      <c r="AT80" s="871"/>
      <c r="AU80" s="871"/>
      <c r="AV80" s="871"/>
      <c r="AW80" s="871"/>
      <c r="AX80" s="871"/>
      <c r="AY80" s="871"/>
      <c r="AZ80" s="872"/>
      <c r="BA80" s="872"/>
      <c r="BB80" s="872"/>
      <c r="BC80" s="872"/>
      <c r="BD80" s="873"/>
      <c r="BE80" s="240"/>
      <c r="BF80" s="240"/>
      <c r="BG80" s="240"/>
      <c r="BH80" s="240"/>
      <c r="BI80" s="240"/>
      <c r="BJ80" s="240"/>
      <c r="BK80" s="240"/>
      <c r="BL80" s="240"/>
      <c r="BM80" s="240"/>
      <c r="BN80" s="240"/>
      <c r="BO80" s="240"/>
      <c r="BP80" s="240"/>
      <c r="BQ80" s="237">
        <v>74</v>
      </c>
      <c r="BR80" s="242"/>
      <c r="BS80" s="900"/>
      <c r="BT80" s="901"/>
      <c r="BU80" s="901"/>
      <c r="BV80" s="901"/>
      <c r="BW80" s="901"/>
      <c r="BX80" s="901"/>
      <c r="BY80" s="901"/>
      <c r="BZ80" s="901"/>
      <c r="CA80" s="901"/>
      <c r="CB80" s="901"/>
      <c r="CC80" s="901"/>
      <c r="CD80" s="901"/>
      <c r="CE80" s="901"/>
      <c r="CF80" s="901"/>
      <c r="CG80" s="906"/>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2"/>
      <c r="EA80" s="229"/>
    </row>
    <row r="81" spans="1:131" ht="26.25" customHeight="1" x14ac:dyDescent="0.2">
      <c r="A81" s="237">
        <v>14</v>
      </c>
      <c r="B81" s="921"/>
      <c r="C81" s="922"/>
      <c r="D81" s="922"/>
      <c r="E81" s="922"/>
      <c r="F81" s="922"/>
      <c r="G81" s="922"/>
      <c r="H81" s="922"/>
      <c r="I81" s="922"/>
      <c r="J81" s="922"/>
      <c r="K81" s="922"/>
      <c r="L81" s="922"/>
      <c r="M81" s="922"/>
      <c r="N81" s="922"/>
      <c r="O81" s="922"/>
      <c r="P81" s="923"/>
      <c r="Q81" s="917"/>
      <c r="R81" s="871"/>
      <c r="S81" s="871"/>
      <c r="T81" s="871"/>
      <c r="U81" s="871"/>
      <c r="V81" s="871"/>
      <c r="W81" s="871"/>
      <c r="X81" s="871"/>
      <c r="Y81" s="871"/>
      <c r="Z81" s="871"/>
      <c r="AA81" s="871"/>
      <c r="AB81" s="871"/>
      <c r="AC81" s="871"/>
      <c r="AD81" s="871"/>
      <c r="AE81" s="871"/>
      <c r="AF81" s="871"/>
      <c r="AG81" s="871"/>
      <c r="AH81" s="871"/>
      <c r="AI81" s="871"/>
      <c r="AJ81" s="871"/>
      <c r="AK81" s="871"/>
      <c r="AL81" s="871"/>
      <c r="AM81" s="871"/>
      <c r="AN81" s="871"/>
      <c r="AO81" s="871"/>
      <c r="AP81" s="871"/>
      <c r="AQ81" s="871"/>
      <c r="AR81" s="871"/>
      <c r="AS81" s="871"/>
      <c r="AT81" s="871"/>
      <c r="AU81" s="871"/>
      <c r="AV81" s="871"/>
      <c r="AW81" s="871"/>
      <c r="AX81" s="871"/>
      <c r="AY81" s="871"/>
      <c r="AZ81" s="872"/>
      <c r="BA81" s="872"/>
      <c r="BB81" s="872"/>
      <c r="BC81" s="872"/>
      <c r="BD81" s="873"/>
      <c r="BE81" s="240"/>
      <c r="BF81" s="240"/>
      <c r="BG81" s="240"/>
      <c r="BH81" s="240"/>
      <c r="BI81" s="240"/>
      <c r="BJ81" s="240"/>
      <c r="BK81" s="240"/>
      <c r="BL81" s="240"/>
      <c r="BM81" s="240"/>
      <c r="BN81" s="240"/>
      <c r="BO81" s="240"/>
      <c r="BP81" s="240"/>
      <c r="BQ81" s="237">
        <v>75</v>
      </c>
      <c r="BR81" s="242"/>
      <c r="BS81" s="900"/>
      <c r="BT81" s="901"/>
      <c r="BU81" s="901"/>
      <c r="BV81" s="901"/>
      <c r="BW81" s="901"/>
      <c r="BX81" s="901"/>
      <c r="BY81" s="901"/>
      <c r="BZ81" s="901"/>
      <c r="CA81" s="901"/>
      <c r="CB81" s="901"/>
      <c r="CC81" s="901"/>
      <c r="CD81" s="901"/>
      <c r="CE81" s="901"/>
      <c r="CF81" s="901"/>
      <c r="CG81" s="906"/>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2"/>
      <c r="EA81" s="229"/>
    </row>
    <row r="82" spans="1:131" ht="26.25" customHeight="1" x14ac:dyDescent="0.2">
      <c r="A82" s="237">
        <v>15</v>
      </c>
      <c r="B82" s="921"/>
      <c r="C82" s="922"/>
      <c r="D82" s="922"/>
      <c r="E82" s="922"/>
      <c r="F82" s="922"/>
      <c r="G82" s="922"/>
      <c r="H82" s="922"/>
      <c r="I82" s="922"/>
      <c r="J82" s="922"/>
      <c r="K82" s="922"/>
      <c r="L82" s="922"/>
      <c r="M82" s="922"/>
      <c r="N82" s="922"/>
      <c r="O82" s="922"/>
      <c r="P82" s="923"/>
      <c r="Q82" s="917"/>
      <c r="R82" s="871"/>
      <c r="S82" s="871"/>
      <c r="T82" s="871"/>
      <c r="U82" s="871"/>
      <c r="V82" s="871"/>
      <c r="W82" s="871"/>
      <c r="X82" s="871"/>
      <c r="Y82" s="871"/>
      <c r="Z82" s="871"/>
      <c r="AA82" s="871"/>
      <c r="AB82" s="871"/>
      <c r="AC82" s="871"/>
      <c r="AD82" s="871"/>
      <c r="AE82" s="871"/>
      <c r="AF82" s="871"/>
      <c r="AG82" s="871"/>
      <c r="AH82" s="871"/>
      <c r="AI82" s="871"/>
      <c r="AJ82" s="871"/>
      <c r="AK82" s="871"/>
      <c r="AL82" s="871"/>
      <c r="AM82" s="871"/>
      <c r="AN82" s="871"/>
      <c r="AO82" s="871"/>
      <c r="AP82" s="871"/>
      <c r="AQ82" s="871"/>
      <c r="AR82" s="871"/>
      <c r="AS82" s="871"/>
      <c r="AT82" s="871"/>
      <c r="AU82" s="871"/>
      <c r="AV82" s="871"/>
      <c r="AW82" s="871"/>
      <c r="AX82" s="871"/>
      <c r="AY82" s="871"/>
      <c r="AZ82" s="872"/>
      <c r="BA82" s="872"/>
      <c r="BB82" s="872"/>
      <c r="BC82" s="872"/>
      <c r="BD82" s="873"/>
      <c r="BE82" s="240"/>
      <c r="BF82" s="240"/>
      <c r="BG82" s="240"/>
      <c r="BH82" s="240"/>
      <c r="BI82" s="240"/>
      <c r="BJ82" s="240"/>
      <c r="BK82" s="240"/>
      <c r="BL82" s="240"/>
      <c r="BM82" s="240"/>
      <c r="BN82" s="240"/>
      <c r="BO82" s="240"/>
      <c r="BP82" s="240"/>
      <c r="BQ82" s="237">
        <v>76</v>
      </c>
      <c r="BR82" s="242"/>
      <c r="BS82" s="900"/>
      <c r="BT82" s="901"/>
      <c r="BU82" s="901"/>
      <c r="BV82" s="901"/>
      <c r="BW82" s="901"/>
      <c r="BX82" s="901"/>
      <c r="BY82" s="901"/>
      <c r="BZ82" s="901"/>
      <c r="CA82" s="901"/>
      <c r="CB82" s="901"/>
      <c r="CC82" s="901"/>
      <c r="CD82" s="901"/>
      <c r="CE82" s="901"/>
      <c r="CF82" s="901"/>
      <c r="CG82" s="906"/>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2"/>
      <c r="EA82" s="229"/>
    </row>
    <row r="83" spans="1:131" ht="26.25" customHeight="1" x14ac:dyDescent="0.2">
      <c r="A83" s="237">
        <v>16</v>
      </c>
      <c r="B83" s="921"/>
      <c r="C83" s="922"/>
      <c r="D83" s="922"/>
      <c r="E83" s="922"/>
      <c r="F83" s="922"/>
      <c r="G83" s="922"/>
      <c r="H83" s="922"/>
      <c r="I83" s="922"/>
      <c r="J83" s="922"/>
      <c r="K83" s="922"/>
      <c r="L83" s="922"/>
      <c r="M83" s="922"/>
      <c r="N83" s="922"/>
      <c r="O83" s="922"/>
      <c r="P83" s="923"/>
      <c r="Q83" s="917"/>
      <c r="R83" s="871"/>
      <c r="S83" s="871"/>
      <c r="T83" s="871"/>
      <c r="U83" s="871"/>
      <c r="V83" s="871"/>
      <c r="W83" s="871"/>
      <c r="X83" s="871"/>
      <c r="Y83" s="871"/>
      <c r="Z83" s="871"/>
      <c r="AA83" s="871"/>
      <c r="AB83" s="871"/>
      <c r="AC83" s="871"/>
      <c r="AD83" s="871"/>
      <c r="AE83" s="871"/>
      <c r="AF83" s="871"/>
      <c r="AG83" s="871"/>
      <c r="AH83" s="871"/>
      <c r="AI83" s="871"/>
      <c r="AJ83" s="871"/>
      <c r="AK83" s="871"/>
      <c r="AL83" s="871"/>
      <c r="AM83" s="871"/>
      <c r="AN83" s="871"/>
      <c r="AO83" s="871"/>
      <c r="AP83" s="871"/>
      <c r="AQ83" s="871"/>
      <c r="AR83" s="871"/>
      <c r="AS83" s="871"/>
      <c r="AT83" s="871"/>
      <c r="AU83" s="871"/>
      <c r="AV83" s="871"/>
      <c r="AW83" s="871"/>
      <c r="AX83" s="871"/>
      <c r="AY83" s="871"/>
      <c r="AZ83" s="872"/>
      <c r="BA83" s="872"/>
      <c r="BB83" s="872"/>
      <c r="BC83" s="872"/>
      <c r="BD83" s="873"/>
      <c r="BE83" s="240"/>
      <c r="BF83" s="240"/>
      <c r="BG83" s="240"/>
      <c r="BH83" s="240"/>
      <c r="BI83" s="240"/>
      <c r="BJ83" s="240"/>
      <c r="BK83" s="240"/>
      <c r="BL83" s="240"/>
      <c r="BM83" s="240"/>
      <c r="BN83" s="240"/>
      <c r="BO83" s="240"/>
      <c r="BP83" s="240"/>
      <c r="BQ83" s="237">
        <v>77</v>
      </c>
      <c r="BR83" s="242"/>
      <c r="BS83" s="900"/>
      <c r="BT83" s="901"/>
      <c r="BU83" s="901"/>
      <c r="BV83" s="901"/>
      <c r="BW83" s="901"/>
      <c r="BX83" s="901"/>
      <c r="BY83" s="901"/>
      <c r="BZ83" s="901"/>
      <c r="CA83" s="901"/>
      <c r="CB83" s="901"/>
      <c r="CC83" s="901"/>
      <c r="CD83" s="901"/>
      <c r="CE83" s="901"/>
      <c r="CF83" s="901"/>
      <c r="CG83" s="906"/>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2"/>
      <c r="EA83" s="229"/>
    </row>
    <row r="84" spans="1:131" ht="26.25" customHeight="1" x14ac:dyDescent="0.2">
      <c r="A84" s="237">
        <v>17</v>
      </c>
      <c r="B84" s="921"/>
      <c r="C84" s="922"/>
      <c r="D84" s="922"/>
      <c r="E84" s="922"/>
      <c r="F84" s="922"/>
      <c r="G84" s="922"/>
      <c r="H84" s="922"/>
      <c r="I84" s="922"/>
      <c r="J84" s="922"/>
      <c r="K84" s="922"/>
      <c r="L84" s="922"/>
      <c r="M84" s="922"/>
      <c r="N84" s="922"/>
      <c r="O84" s="922"/>
      <c r="P84" s="923"/>
      <c r="Q84" s="917"/>
      <c r="R84" s="871"/>
      <c r="S84" s="871"/>
      <c r="T84" s="871"/>
      <c r="U84" s="871"/>
      <c r="V84" s="871"/>
      <c r="W84" s="871"/>
      <c r="X84" s="871"/>
      <c r="Y84" s="871"/>
      <c r="Z84" s="871"/>
      <c r="AA84" s="871"/>
      <c r="AB84" s="871"/>
      <c r="AC84" s="871"/>
      <c r="AD84" s="871"/>
      <c r="AE84" s="871"/>
      <c r="AF84" s="871"/>
      <c r="AG84" s="871"/>
      <c r="AH84" s="871"/>
      <c r="AI84" s="871"/>
      <c r="AJ84" s="871"/>
      <c r="AK84" s="871"/>
      <c r="AL84" s="871"/>
      <c r="AM84" s="871"/>
      <c r="AN84" s="871"/>
      <c r="AO84" s="871"/>
      <c r="AP84" s="871"/>
      <c r="AQ84" s="871"/>
      <c r="AR84" s="871"/>
      <c r="AS84" s="871"/>
      <c r="AT84" s="871"/>
      <c r="AU84" s="871"/>
      <c r="AV84" s="871"/>
      <c r="AW84" s="871"/>
      <c r="AX84" s="871"/>
      <c r="AY84" s="871"/>
      <c r="AZ84" s="872"/>
      <c r="BA84" s="872"/>
      <c r="BB84" s="872"/>
      <c r="BC84" s="872"/>
      <c r="BD84" s="873"/>
      <c r="BE84" s="240"/>
      <c r="BF84" s="240"/>
      <c r="BG84" s="240"/>
      <c r="BH84" s="240"/>
      <c r="BI84" s="240"/>
      <c r="BJ84" s="240"/>
      <c r="BK84" s="240"/>
      <c r="BL84" s="240"/>
      <c r="BM84" s="240"/>
      <c r="BN84" s="240"/>
      <c r="BO84" s="240"/>
      <c r="BP84" s="240"/>
      <c r="BQ84" s="237">
        <v>78</v>
      </c>
      <c r="BR84" s="242"/>
      <c r="BS84" s="900"/>
      <c r="BT84" s="901"/>
      <c r="BU84" s="901"/>
      <c r="BV84" s="901"/>
      <c r="BW84" s="901"/>
      <c r="BX84" s="901"/>
      <c r="BY84" s="901"/>
      <c r="BZ84" s="901"/>
      <c r="CA84" s="901"/>
      <c r="CB84" s="901"/>
      <c r="CC84" s="901"/>
      <c r="CD84" s="901"/>
      <c r="CE84" s="901"/>
      <c r="CF84" s="901"/>
      <c r="CG84" s="906"/>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2"/>
      <c r="EA84" s="229"/>
    </row>
    <row r="85" spans="1:131" ht="26.25" customHeight="1" x14ac:dyDescent="0.2">
      <c r="A85" s="237">
        <v>18</v>
      </c>
      <c r="B85" s="921"/>
      <c r="C85" s="922"/>
      <c r="D85" s="922"/>
      <c r="E85" s="922"/>
      <c r="F85" s="922"/>
      <c r="G85" s="922"/>
      <c r="H85" s="922"/>
      <c r="I85" s="922"/>
      <c r="J85" s="922"/>
      <c r="K85" s="922"/>
      <c r="L85" s="922"/>
      <c r="M85" s="922"/>
      <c r="N85" s="922"/>
      <c r="O85" s="922"/>
      <c r="P85" s="923"/>
      <c r="Q85" s="917"/>
      <c r="R85" s="871"/>
      <c r="S85" s="871"/>
      <c r="T85" s="871"/>
      <c r="U85" s="871"/>
      <c r="V85" s="871"/>
      <c r="W85" s="871"/>
      <c r="X85" s="871"/>
      <c r="Y85" s="871"/>
      <c r="Z85" s="871"/>
      <c r="AA85" s="871"/>
      <c r="AB85" s="871"/>
      <c r="AC85" s="871"/>
      <c r="AD85" s="871"/>
      <c r="AE85" s="871"/>
      <c r="AF85" s="871"/>
      <c r="AG85" s="871"/>
      <c r="AH85" s="871"/>
      <c r="AI85" s="871"/>
      <c r="AJ85" s="871"/>
      <c r="AK85" s="871"/>
      <c r="AL85" s="871"/>
      <c r="AM85" s="871"/>
      <c r="AN85" s="871"/>
      <c r="AO85" s="871"/>
      <c r="AP85" s="871"/>
      <c r="AQ85" s="871"/>
      <c r="AR85" s="871"/>
      <c r="AS85" s="871"/>
      <c r="AT85" s="871"/>
      <c r="AU85" s="871"/>
      <c r="AV85" s="871"/>
      <c r="AW85" s="871"/>
      <c r="AX85" s="871"/>
      <c r="AY85" s="871"/>
      <c r="AZ85" s="872"/>
      <c r="BA85" s="872"/>
      <c r="BB85" s="872"/>
      <c r="BC85" s="872"/>
      <c r="BD85" s="873"/>
      <c r="BE85" s="240"/>
      <c r="BF85" s="240"/>
      <c r="BG85" s="240"/>
      <c r="BH85" s="240"/>
      <c r="BI85" s="240"/>
      <c r="BJ85" s="240"/>
      <c r="BK85" s="240"/>
      <c r="BL85" s="240"/>
      <c r="BM85" s="240"/>
      <c r="BN85" s="240"/>
      <c r="BO85" s="240"/>
      <c r="BP85" s="240"/>
      <c r="BQ85" s="237">
        <v>79</v>
      </c>
      <c r="BR85" s="242"/>
      <c r="BS85" s="900"/>
      <c r="BT85" s="901"/>
      <c r="BU85" s="901"/>
      <c r="BV85" s="901"/>
      <c r="BW85" s="901"/>
      <c r="BX85" s="901"/>
      <c r="BY85" s="901"/>
      <c r="BZ85" s="901"/>
      <c r="CA85" s="901"/>
      <c r="CB85" s="901"/>
      <c r="CC85" s="901"/>
      <c r="CD85" s="901"/>
      <c r="CE85" s="901"/>
      <c r="CF85" s="901"/>
      <c r="CG85" s="906"/>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2"/>
      <c r="EA85" s="229"/>
    </row>
    <row r="86" spans="1:131" ht="26.25" customHeight="1" x14ac:dyDescent="0.2">
      <c r="A86" s="237">
        <v>19</v>
      </c>
      <c r="B86" s="921"/>
      <c r="C86" s="922"/>
      <c r="D86" s="922"/>
      <c r="E86" s="922"/>
      <c r="F86" s="922"/>
      <c r="G86" s="922"/>
      <c r="H86" s="922"/>
      <c r="I86" s="922"/>
      <c r="J86" s="922"/>
      <c r="K86" s="922"/>
      <c r="L86" s="922"/>
      <c r="M86" s="922"/>
      <c r="N86" s="922"/>
      <c r="O86" s="922"/>
      <c r="P86" s="923"/>
      <c r="Q86" s="917"/>
      <c r="R86" s="871"/>
      <c r="S86" s="871"/>
      <c r="T86" s="871"/>
      <c r="U86" s="871"/>
      <c r="V86" s="871"/>
      <c r="W86" s="871"/>
      <c r="X86" s="871"/>
      <c r="Y86" s="871"/>
      <c r="Z86" s="871"/>
      <c r="AA86" s="871"/>
      <c r="AB86" s="871"/>
      <c r="AC86" s="871"/>
      <c r="AD86" s="871"/>
      <c r="AE86" s="871"/>
      <c r="AF86" s="871"/>
      <c r="AG86" s="871"/>
      <c r="AH86" s="871"/>
      <c r="AI86" s="871"/>
      <c r="AJ86" s="871"/>
      <c r="AK86" s="871"/>
      <c r="AL86" s="871"/>
      <c r="AM86" s="871"/>
      <c r="AN86" s="871"/>
      <c r="AO86" s="871"/>
      <c r="AP86" s="871"/>
      <c r="AQ86" s="871"/>
      <c r="AR86" s="871"/>
      <c r="AS86" s="871"/>
      <c r="AT86" s="871"/>
      <c r="AU86" s="871"/>
      <c r="AV86" s="871"/>
      <c r="AW86" s="871"/>
      <c r="AX86" s="871"/>
      <c r="AY86" s="871"/>
      <c r="AZ86" s="872"/>
      <c r="BA86" s="872"/>
      <c r="BB86" s="872"/>
      <c r="BC86" s="872"/>
      <c r="BD86" s="873"/>
      <c r="BE86" s="240"/>
      <c r="BF86" s="240"/>
      <c r="BG86" s="240"/>
      <c r="BH86" s="240"/>
      <c r="BI86" s="240"/>
      <c r="BJ86" s="240"/>
      <c r="BK86" s="240"/>
      <c r="BL86" s="240"/>
      <c r="BM86" s="240"/>
      <c r="BN86" s="240"/>
      <c r="BO86" s="240"/>
      <c r="BP86" s="240"/>
      <c r="BQ86" s="237">
        <v>80</v>
      </c>
      <c r="BR86" s="242"/>
      <c r="BS86" s="900"/>
      <c r="BT86" s="901"/>
      <c r="BU86" s="901"/>
      <c r="BV86" s="901"/>
      <c r="BW86" s="901"/>
      <c r="BX86" s="901"/>
      <c r="BY86" s="901"/>
      <c r="BZ86" s="901"/>
      <c r="CA86" s="901"/>
      <c r="CB86" s="901"/>
      <c r="CC86" s="901"/>
      <c r="CD86" s="901"/>
      <c r="CE86" s="901"/>
      <c r="CF86" s="901"/>
      <c r="CG86" s="906"/>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2"/>
      <c r="EA86" s="229"/>
    </row>
    <row r="87" spans="1:131" ht="26.25" customHeight="1" x14ac:dyDescent="0.2">
      <c r="A87" s="243">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40"/>
      <c r="BF87" s="240"/>
      <c r="BG87" s="240"/>
      <c r="BH87" s="240"/>
      <c r="BI87" s="240"/>
      <c r="BJ87" s="240"/>
      <c r="BK87" s="240"/>
      <c r="BL87" s="240"/>
      <c r="BM87" s="240"/>
      <c r="BN87" s="240"/>
      <c r="BO87" s="240"/>
      <c r="BP87" s="240"/>
      <c r="BQ87" s="237">
        <v>81</v>
      </c>
      <c r="BR87" s="242"/>
      <c r="BS87" s="900"/>
      <c r="BT87" s="901"/>
      <c r="BU87" s="901"/>
      <c r="BV87" s="901"/>
      <c r="BW87" s="901"/>
      <c r="BX87" s="901"/>
      <c r="BY87" s="901"/>
      <c r="BZ87" s="901"/>
      <c r="CA87" s="901"/>
      <c r="CB87" s="901"/>
      <c r="CC87" s="901"/>
      <c r="CD87" s="901"/>
      <c r="CE87" s="901"/>
      <c r="CF87" s="901"/>
      <c r="CG87" s="906"/>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2"/>
      <c r="EA87" s="229"/>
    </row>
    <row r="88" spans="1:131" ht="26.25" customHeight="1" thickBot="1" x14ac:dyDescent="0.25">
      <c r="A88" s="239" t="s">
        <v>395</v>
      </c>
      <c r="B88" s="831" t="s">
        <v>420</v>
      </c>
      <c r="C88" s="832"/>
      <c r="D88" s="832"/>
      <c r="E88" s="832"/>
      <c r="F88" s="832"/>
      <c r="G88" s="832"/>
      <c r="H88" s="832"/>
      <c r="I88" s="832"/>
      <c r="J88" s="832"/>
      <c r="K88" s="832"/>
      <c r="L88" s="832"/>
      <c r="M88" s="832"/>
      <c r="N88" s="832"/>
      <c r="O88" s="832"/>
      <c r="P88" s="833"/>
      <c r="Q88" s="881"/>
      <c r="R88" s="882"/>
      <c r="S88" s="882"/>
      <c r="T88" s="882"/>
      <c r="U88" s="882"/>
      <c r="V88" s="882"/>
      <c r="W88" s="882"/>
      <c r="X88" s="882"/>
      <c r="Y88" s="882"/>
      <c r="Z88" s="882"/>
      <c r="AA88" s="882"/>
      <c r="AB88" s="882"/>
      <c r="AC88" s="882"/>
      <c r="AD88" s="882"/>
      <c r="AE88" s="882"/>
      <c r="AF88" s="931">
        <v>15354</v>
      </c>
      <c r="AG88" s="893"/>
      <c r="AH88" s="893"/>
      <c r="AI88" s="893"/>
      <c r="AJ88" s="932"/>
      <c r="AK88" s="882"/>
      <c r="AL88" s="882"/>
      <c r="AM88" s="882"/>
      <c r="AN88" s="882"/>
      <c r="AO88" s="882"/>
      <c r="AP88" s="931">
        <v>4558</v>
      </c>
      <c r="AQ88" s="893"/>
      <c r="AR88" s="893"/>
      <c r="AS88" s="893"/>
      <c r="AT88" s="932"/>
      <c r="AU88" s="885">
        <v>201</v>
      </c>
      <c r="AV88" s="885"/>
      <c r="AW88" s="885"/>
      <c r="AX88" s="885"/>
      <c r="AY88" s="885"/>
      <c r="AZ88" s="890"/>
      <c r="BA88" s="890"/>
      <c r="BB88" s="890"/>
      <c r="BC88" s="890"/>
      <c r="BD88" s="891"/>
      <c r="BE88" s="240"/>
      <c r="BF88" s="240"/>
      <c r="BG88" s="240"/>
      <c r="BH88" s="240"/>
      <c r="BI88" s="240"/>
      <c r="BJ88" s="240"/>
      <c r="BK88" s="240"/>
      <c r="BL88" s="240"/>
      <c r="BM88" s="240"/>
      <c r="BN88" s="240"/>
      <c r="BO88" s="240"/>
      <c r="BP88" s="240"/>
      <c r="BQ88" s="237">
        <v>82</v>
      </c>
      <c r="BR88" s="242"/>
      <c r="BS88" s="900"/>
      <c r="BT88" s="901"/>
      <c r="BU88" s="901"/>
      <c r="BV88" s="901"/>
      <c r="BW88" s="901"/>
      <c r="BX88" s="901"/>
      <c r="BY88" s="901"/>
      <c r="BZ88" s="901"/>
      <c r="CA88" s="901"/>
      <c r="CB88" s="901"/>
      <c r="CC88" s="901"/>
      <c r="CD88" s="901"/>
      <c r="CE88" s="901"/>
      <c r="CF88" s="901"/>
      <c r="CG88" s="906"/>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2"/>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00"/>
      <c r="BT89" s="901"/>
      <c r="BU89" s="901"/>
      <c r="BV89" s="901"/>
      <c r="BW89" s="901"/>
      <c r="BX89" s="901"/>
      <c r="BY89" s="901"/>
      <c r="BZ89" s="901"/>
      <c r="CA89" s="901"/>
      <c r="CB89" s="901"/>
      <c r="CC89" s="901"/>
      <c r="CD89" s="901"/>
      <c r="CE89" s="901"/>
      <c r="CF89" s="901"/>
      <c r="CG89" s="906"/>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2"/>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00"/>
      <c r="BT90" s="901"/>
      <c r="BU90" s="901"/>
      <c r="BV90" s="901"/>
      <c r="BW90" s="901"/>
      <c r="BX90" s="901"/>
      <c r="BY90" s="901"/>
      <c r="BZ90" s="901"/>
      <c r="CA90" s="901"/>
      <c r="CB90" s="901"/>
      <c r="CC90" s="901"/>
      <c r="CD90" s="901"/>
      <c r="CE90" s="901"/>
      <c r="CF90" s="901"/>
      <c r="CG90" s="906"/>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2"/>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00"/>
      <c r="BT91" s="901"/>
      <c r="BU91" s="901"/>
      <c r="BV91" s="901"/>
      <c r="BW91" s="901"/>
      <c r="BX91" s="901"/>
      <c r="BY91" s="901"/>
      <c r="BZ91" s="901"/>
      <c r="CA91" s="901"/>
      <c r="CB91" s="901"/>
      <c r="CC91" s="901"/>
      <c r="CD91" s="901"/>
      <c r="CE91" s="901"/>
      <c r="CF91" s="901"/>
      <c r="CG91" s="906"/>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2"/>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00"/>
      <c r="BT92" s="901"/>
      <c r="BU92" s="901"/>
      <c r="BV92" s="901"/>
      <c r="BW92" s="901"/>
      <c r="BX92" s="901"/>
      <c r="BY92" s="901"/>
      <c r="BZ92" s="901"/>
      <c r="CA92" s="901"/>
      <c r="CB92" s="901"/>
      <c r="CC92" s="901"/>
      <c r="CD92" s="901"/>
      <c r="CE92" s="901"/>
      <c r="CF92" s="901"/>
      <c r="CG92" s="906"/>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2"/>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00"/>
      <c r="BT93" s="901"/>
      <c r="BU93" s="901"/>
      <c r="BV93" s="901"/>
      <c r="BW93" s="901"/>
      <c r="BX93" s="901"/>
      <c r="BY93" s="901"/>
      <c r="BZ93" s="901"/>
      <c r="CA93" s="901"/>
      <c r="CB93" s="901"/>
      <c r="CC93" s="901"/>
      <c r="CD93" s="901"/>
      <c r="CE93" s="901"/>
      <c r="CF93" s="901"/>
      <c r="CG93" s="906"/>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2"/>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00"/>
      <c r="BT94" s="901"/>
      <c r="BU94" s="901"/>
      <c r="BV94" s="901"/>
      <c r="BW94" s="901"/>
      <c r="BX94" s="901"/>
      <c r="BY94" s="901"/>
      <c r="BZ94" s="901"/>
      <c r="CA94" s="901"/>
      <c r="CB94" s="901"/>
      <c r="CC94" s="901"/>
      <c r="CD94" s="901"/>
      <c r="CE94" s="901"/>
      <c r="CF94" s="901"/>
      <c r="CG94" s="906"/>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2"/>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00"/>
      <c r="BT95" s="901"/>
      <c r="BU95" s="901"/>
      <c r="BV95" s="901"/>
      <c r="BW95" s="901"/>
      <c r="BX95" s="901"/>
      <c r="BY95" s="901"/>
      <c r="BZ95" s="901"/>
      <c r="CA95" s="901"/>
      <c r="CB95" s="901"/>
      <c r="CC95" s="901"/>
      <c r="CD95" s="901"/>
      <c r="CE95" s="901"/>
      <c r="CF95" s="901"/>
      <c r="CG95" s="906"/>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2"/>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00"/>
      <c r="BT96" s="901"/>
      <c r="BU96" s="901"/>
      <c r="BV96" s="901"/>
      <c r="BW96" s="901"/>
      <c r="BX96" s="901"/>
      <c r="BY96" s="901"/>
      <c r="BZ96" s="901"/>
      <c r="CA96" s="901"/>
      <c r="CB96" s="901"/>
      <c r="CC96" s="901"/>
      <c r="CD96" s="901"/>
      <c r="CE96" s="901"/>
      <c r="CF96" s="901"/>
      <c r="CG96" s="906"/>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2"/>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00"/>
      <c r="BT97" s="901"/>
      <c r="BU97" s="901"/>
      <c r="BV97" s="901"/>
      <c r="BW97" s="901"/>
      <c r="BX97" s="901"/>
      <c r="BY97" s="901"/>
      <c r="BZ97" s="901"/>
      <c r="CA97" s="901"/>
      <c r="CB97" s="901"/>
      <c r="CC97" s="901"/>
      <c r="CD97" s="901"/>
      <c r="CE97" s="901"/>
      <c r="CF97" s="901"/>
      <c r="CG97" s="906"/>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2"/>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00"/>
      <c r="BT98" s="901"/>
      <c r="BU98" s="901"/>
      <c r="BV98" s="901"/>
      <c r="BW98" s="901"/>
      <c r="BX98" s="901"/>
      <c r="BY98" s="901"/>
      <c r="BZ98" s="901"/>
      <c r="CA98" s="901"/>
      <c r="CB98" s="901"/>
      <c r="CC98" s="901"/>
      <c r="CD98" s="901"/>
      <c r="CE98" s="901"/>
      <c r="CF98" s="901"/>
      <c r="CG98" s="906"/>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2"/>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00"/>
      <c r="BT99" s="901"/>
      <c r="BU99" s="901"/>
      <c r="BV99" s="901"/>
      <c r="BW99" s="901"/>
      <c r="BX99" s="901"/>
      <c r="BY99" s="901"/>
      <c r="BZ99" s="901"/>
      <c r="CA99" s="901"/>
      <c r="CB99" s="901"/>
      <c r="CC99" s="901"/>
      <c r="CD99" s="901"/>
      <c r="CE99" s="901"/>
      <c r="CF99" s="901"/>
      <c r="CG99" s="906"/>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2"/>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00"/>
      <c r="BT100" s="901"/>
      <c r="BU100" s="901"/>
      <c r="BV100" s="901"/>
      <c r="BW100" s="901"/>
      <c r="BX100" s="901"/>
      <c r="BY100" s="901"/>
      <c r="BZ100" s="901"/>
      <c r="CA100" s="901"/>
      <c r="CB100" s="901"/>
      <c r="CC100" s="901"/>
      <c r="CD100" s="901"/>
      <c r="CE100" s="901"/>
      <c r="CF100" s="901"/>
      <c r="CG100" s="906"/>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2"/>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00"/>
      <c r="BT101" s="901"/>
      <c r="BU101" s="901"/>
      <c r="BV101" s="901"/>
      <c r="BW101" s="901"/>
      <c r="BX101" s="901"/>
      <c r="BY101" s="901"/>
      <c r="BZ101" s="901"/>
      <c r="CA101" s="901"/>
      <c r="CB101" s="901"/>
      <c r="CC101" s="901"/>
      <c r="CD101" s="901"/>
      <c r="CE101" s="901"/>
      <c r="CF101" s="901"/>
      <c r="CG101" s="906"/>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2"/>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395</v>
      </c>
      <c r="BR102" s="831" t="s">
        <v>421</v>
      </c>
      <c r="BS102" s="832"/>
      <c r="BT102" s="832"/>
      <c r="BU102" s="832"/>
      <c r="BV102" s="832"/>
      <c r="BW102" s="832"/>
      <c r="BX102" s="832"/>
      <c r="BY102" s="832"/>
      <c r="BZ102" s="832"/>
      <c r="CA102" s="832"/>
      <c r="CB102" s="832"/>
      <c r="CC102" s="832"/>
      <c r="CD102" s="832"/>
      <c r="CE102" s="832"/>
      <c r="CF102" s="832"/>
      <c r="CG102" s="833"/>
      <c r="CH102" s="933"/>
      <c r="CI102" s="934"/>
      <c r="CJ102" s="934"/>
      <c r="CK102" s="934"/>
      <c r="CL102" s="935"/>
      <c r="CM102" s="933"/>
      <c r="CN102" s="934"/>
      <c r="CO102" s="934"/>
      <c r="CP102" s="934"/>
      <c r="CQ102" s="935"/>
      <c r="CR102" s="936">
        <v>132</v>
      </c>
      <c r="CS102" s="893"/>
      <c r="CT102" s="893"/>
      <c r="CU102" s="893"/>
      <c r="CV102" s="937"/>
      <c r="CW102" s="936">
        <v>539</v>
      </c>
      <c r="CX102" s="893"/>
      <c r="CY102" s="893"/>
      <c r="CZ102" s="893"/>
      <c r="DA102" s="937"/>
      <c r="DB102" s="936">
        <v>856</v>
      </c>
      <c r="DC102" s="893"/>
      <c r="DD102" s="893"/>
      <c r="DE102" s="893"/>
      <c r="DF102" s="937"/>
      <c r="DG102" s="936" t="s">
        <v>601</v>
      </c>
      <c r="DH102" s="893"/>
      <c r="DI102" s="893"/>
      <c r="DJ102" s="893"/>
      <c r="DK102" s="937"/>
      <c r="DL102" s="936" t="s">
        <v>601</v>
      </c>
      <c r="DM102" s="893"/>
      <c r="DN102" s="893"/>
      <c r="DO102" s="893"/>
      <c r="DP102" s="937"/>
      <c r="DQ102" s="936" t="s">
        <v>601</v>
      </c>
      <c r="DR102" s="893"/>
      <c r="DS102" s="893"/>
      <c r="DT102" s="893"/>
      <c r="DU102" s="937"/>
      <c r="DV102" s="831"/>
      <c r="DW102" s="832"/>
      <c r="DX102" s="832"/>
      <c r="DY102" s="832"/>
      <c r="DZ102" s="960"/>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61" t="s">
        <v>422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62" t="s">
        <v>423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424</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425</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63" t="s">
        <v>426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29" customFormat="1" ht="26.25" customHeight="1" x14ac:dyDescent="0.2">
      <c r="A109" s="958" t="s">
        <v>428</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429</v>
      </c>
      <c r="AB109" s="939"/>
      <c r="AC109" s="939"/>
      <c r="AD109" s="939"/>
      <c r="AE109" s="940"/>
      <c r="AF109" s="938" t="s">
        <v>430</v>
      </c>
      <c r="AG109" s="939"/>
      <c r="AH109" s="939"/>
      <c r="AI109" s="939"/>
      <c r="AJ109" s="940"/>
      <c r="AK109" s="938" t="s">
        <v>310</v>
      </c>
      <c r="AL109" s="939"/>
      <c r="AM109" s="939"/>
      <c r="AN109" s="939"/>
      <c r="AO109" s="940"/>
      <c r="AP109" s="938" t="s">
        <v>431</v>
      </c>
      <c r="AQ109" s="939"/>
      <c r="AR109" s="939"/>
      <c r="AS109" s="939"/>
      <c r="AT109" s="941"/>
      <c r="AU109" s="958" t="s">
        <v>428</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429</v>
      </c>
      <c r="BR109" s="939"/>
      <c r="BS109" s="939"/>
      <c r="BT109" s="939"/>
      <c r="BU109" s="940"/>
      <c r="BV109" s="938" t="s">
        <v>430</v>
      </c>
      <c r="BW109" s="939"/>
      <c r="BX109" s="939"/>
      <c r="BY109" s="939"/>
      <c r="BZ109" s="940"/>
      <c r="CA109" s="938" t="s">
        <v>310</v>
      </c>
      <c r="CB109" s="939"/>
      <c r="CC109" s="939"/>
      <c r="CD109" s="939"/>
      <c r="CE109" s="940"/>
      <c r="CF109" s="959" t="s">
        <v>431</v>
      </c>
      <c r="CG109" s="959"/>
      <c r="CH109" s="959"/>
      <c r="CI109" s="959"/>
      <c r="CJ109" s="959"/>
      <c r="CK109" s="938" t="s">
        <v>432</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429</v>
      </c>
      <c r="DH109" s="939"/>
      <c r="DI109" s="939"/>
      <c r="DJ109" s="939"/>
      <c r="DK109" s="940"/>
      <c r="DL109" s="938" t="s">
        <v>430</v>
      </c>
      <c r="DM109" s="939"/>
      <c r="DN109" s="939"/>
      <c r="DO109" s="939"/>
      <c r="DP109" s="940"/>
      <c r="DQ109" s="938" t="s">
        <v>310</v>
      </c>
      <c r="DR109" s="939"/>
      <c r="DS109" s="939"/>
      <c r="DT109" s="939"/>
      <c r="DU109" s="940"/>
      <c r="DV109" s="938" t="s">
        <v>431</v>
      </c>
      <c r="DW109" s="939"/>
      <c r="DX109" s="939"/>
      <c r="DY109" s="939"/>
      <c r="DZ109" s="941"/>
    </row>
    <row r="110" spans="1:131" s="229" customFormat="1" ht="26.25" customHeight="1" x14ac:dyDescent="0.2">
      <c r="A110" s="942" t="s">
        <v>433</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4110394</v>
      </c>
      <c r="AB110" s="946"/>
      <c r="AC110" s="946"/>
      <c r="AD110" s="946"/>
      <c r="AE110" s="947"/>
      <c r="AF110" s="948">
        <v>4138955</v>
      </c>
      <c r="AG110" s="946"/>
      <c r="AH110" s="946"/>
      <c r="AI110" s="946"/>
      <c r="AJ110" s="947"/>
      <c r="AK110" s="948">
        <v>4114428</v>
      </c>
      <c r="AL110" s="946"/>
      <c r="AM110" s="946"/>
      <c r="AN110" s="946"/>
      <c r="AO110" s="947"/>
      <c r="AP110" s="949">
        <v>24.5</v>
      </c>
      <c r="AQ110" s="950"/>
      <c r="AR110" s="950"/>
      <c r="AS110" s="950"/>
      <c r="AT110" s="951"/>
      <c r="AU110" s="952" t="s">
        <v>74</v>
      </c>
      <c r="AV110" s="953"/>
      <c r="AW110" s="953"/>
      <c r="AX110" s="953"/>
      <c r="AY110" s="953"/>
      <c r="AZ110" s="975" t="s">
        <v>434</v>
      </c>
      <c r="BA110" s="943"/>
      <c r="BB110" s="943"/>
      <c r="BC110" s="943"/>
      <c r="BD110" s="943"/>
      <c r="BE110" s="943"/>
      <c r="BF110" s="943"/>
      <c r="BG110" s="943"/>
      <c r="BH110" s="943"/>
      <c r="BI110" s="943"/>
      <c r="BJ110" s="943"/>
      <c r="BK110" s="943"/>
      <c r="BL110" s="943"/>
      <c r="BM110" s="943"/>
      <c r="BN110" s="943"/>
      <c r="BO110" s="943"/>
      <c r="BP110" s="944"/>
      <c r="BQ110" s="976">
        <v>40739465</v>
      </c>
      <c r="BR110" s="977"/>
      <c r="BS110" s="977"/>
      <c r="BT110" s="977"/>
      <c r="BU110" s="977"/>
      <c r="BV110" s="977">
        <v>40387940</v>
      </c>
      <c r="BW110" s="977"/>
      <c r="BX110" s="977"/>
      <c r="BY110" s="977"/>
      <c r="BZ110" s="977"/>
      <c r="CA110" s="977">
        <v>39057553</v>
      </c>
      <c r="CB110" s="977"/>
      <c r="CC110" s="977"/>
      <c r="CD110" s="977"/>
      <c r="CE110" s="977"/>
      <c r="CF110" s="990">
        <v>232.8</v>
      </c>
      <c r="CG110" s="991"/>
      <c r="CH110" s="991"/>
      <c r="CI110" s="991"/>
      <c r="CJ110" s="991"/>
      <c r="CK110" s="992" t="s">
        <v>435</v>
      </c>
      <c r="CL110" s="993"/>
      <c r="CM110" s="975" t="s">
        <v>436</v>
      </c>
      <c r="CN110" s="943"/>
      <c r="CO110" s="943"/>
      <c r="CP110" s="943"/>
      <c r="CQ110" s="943"/>
      <c r="CR110" s="943"/>
      <c r="CS110" s="943"/>
      <c r="CT110" s="943"/>
      <c r="CU110" s="943"/>
      <c r="CV110" s="943"/>
      <c r="CW110" s="943"/>
      <c r="CX110" s="943"/>
      <c r="CY110" s="943"/>
      <c r="CZ110" s="943"/>
      <c r="DA110" s="943"/>
      <c r="DB110" s="943"/>
      <c r="DC110" s="943"/>
      <c r="DD110" s="943"/>
      <c r="DE110" s="943"/>
      <c r="DF110" s="944"/>
      <c r="DG110" s="976" t="s">
        <v>437</v>
      </c>
      <c r="DH110" s="977"/>
      <c r="DI110" s="977"/>
      <c r="DJ110" s="977"/>
      <c r="DK110" s="977"/>
      <c r="DL110" s="977" t="s">
        <v>437</v>
      </c>
      <c r="DM110" s="977"/>
      <c r="DN110" s="977"/>
      <c r="DO110" s="977"/>
      <c r="DP110" s="977"/>
      <c r="DQ110" s="977" t="s">
        <v>438</v>
      </c>
      <c r="DR110" s="977"/>
      <c r="DS110" s="977"/>
      <c r="DT110" s="977"/>
      <c r="DU110" s="977"/>
      <c r="DV110" s="978" t="s">
        <v>439</v>
      </c>
      <c r="DW110" s="978"/>
      <c r="DX110" s="978"/>
      <c r="DY110" s="978"/>
      <c r="DZ110" s="979"/>
    </row>
    <row r="111" spans="1:131" s="229" customFormat="1" ht="26.25" customHeight="1" x14ac:dyDescent="0.2">
      <c r="A111" s="980" t="s">
        <v>440</v>
      </c>
      <c r="B111" s="981"/>
      <c r="C111" s="981"/>
      <c r="D111" s="981"/>
      <c r="E111" s="981"/>
      <c r="F111" s="981"/>
      <c r="G111" s="981"/>
      <c r="H111" s="981"/>
      <c r="I111" s="981"/>
      <c r="J111" s="981"/>
      <c r="K111" s="981"/>
      <c r="L111" s="981"/>
      <c r="M111" s="981"/>
      <c r="N111" s="981"/>
      <c r="O111" s="981"/>
      <c r="P111" s="981"/>
      <c r="Q111" s="981"/>
      <c r="R111" s="981"/>
      <c r="S111" s="981"/>
      <c r="T111" s="981"/>
      <c r="U111" s="981"/>
      <c r="V111" s="981"/>
      <c r="W111" s="981"/>
      <c r="X111" s="981"/>
      <c r="Y111" s="981"/>
      <c r="Z111" s="982"/>
      <c r="AA111" s="983" t="s">
        <v>439</v>
      </c>
      <c r="AB111" s="984"/>
      <c r="AC111" s="984"/>
      <c r="AD111" s="984"/>
      <c r="AE111" s="985"/>
      <c r="AF111" s="986" t="s">
        <v>130</v>
      </c>
      <c r="AG111" s="984"/>
      <c r="AH111" s="984"/>
      <c r="AI111" s="984"/>
      <c r="AJ111" s="985"/>
      <c r="AK111" s="986" t="s">
        <v>438</v>
      </c>
      <c r="AL111" s="984"/>
      <c r="AM111" s="984"/>
      <c r="AN111" s="984"/>
      <c r="AO111" s="985"/>
      <c r="AP111" s="987" t="s">
        <v>130</v>
      </c>
      <c r="AQ111" s="988"/>
      <c r="AR111" s="988"/>
      <c r="AS111" s="988"/>
      <c r="AT111" s="989"/>
      <c r="AU111" s="954"/>
      <c r="AV111" s="955"/>
      <c r="AW111" s="955"/>
      <c r="AX111" s="955"/>
      <c r="AY111" s="955"/>
      <c r="AZ111" s="968" t="s">
        <v>441</v>
      </c>
      <c r="BA111" s="969"/>
      <c r="BB111" s="969"/>
      <c r="BC111" s="969"/>
      <c r="BD111" s="969"/>
      <c r="BE111" s="969"/>
      <c r="BF111" s="969"/>
      <c r="BG111" s="969"/>
      <c r="BH111" s="969"/>
      <c r="BI111" s="969"/>
      <c r="BJ111" s="969"/>
      <c r="BK111" s="969"/>
      <c r="BL111" s="969"/>
      <c r="BM111" s="969"/>
      <c r="BN111" s="969"/>
      <c r="BO111" s="969"/>
      <c r="BP111" s="970"/>
      <c r="BQ111" s="971">
        <v>134587</v>
      </c>
      <c r="BR111" s="972"/>
      <c r="BS111" s="972"/>
      <c r="BT111" s="972"/>
      <c r="BU111" s="972"/>
      <c r="BV111" s="972">
        <v>133738</v>
      </c>
      <c r="BW111" s="972"/>
      <c r="BX111" s="972"/>
      <c r="BY111" s="972"/>
      <c r="BZ111" s="972"/>
      <c r="CA111" s="972">
        <v>133100</v>
      </c>
      <c r="CB111" s="972"/>
      <c r="CC111" s="972"/>
      <c r="CD111" s="972"/>
      <c r="CE111" s="972"/>
      <c r="CF111" s="966">
        <v>0.8</v>
      </c>
      <c r="CG111" s="967"/>
      <c r="CH111" s="967"/>
      <c r="CI111" s="967"/>
      <c r="CJ111" s="967"/>
      <c r="CK111" s="994"/>
      <c r="CL111" s="995"/>
      <c r="CM111" s="968" t="s">
        <v>442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439</v>
      </c>
      <c r="DH111" s="972"/>
      <c r="DI111" s="972"/>
      <c r="DJ111" s="972"/>
      <c r="DK111" s="972"/>
      <c r="DL111" s="972" t="s">
        <v>438</v>
      </c>
      <c r="DM111" s="972"/>
      <c r="DN111" s="972"/>
      <c r="DO111" s="972"/>
      <c r="DP111" s="972"/>
      <c r="DQ111" s="972" t="s">
        <v>130</v>
      </c>
      <c r="DR111" s="972"/>
      <c r="DS111" s="972"/>
      <c r="DT111" s="972"/>
      <c r="DU111" s="972"/>
      <c r="DV111" s="973" t="s">
        <v>439</v>
      </c>
      <c r="DW111" s="973"/>
      <c r="DX111" s="973"/>
      <c r="DY111" s="973"/>
      <c r="DZ111" s="974"/>
    </row>
    <row r="112" spans="1:131" s="229" customFormat="1" ht="26.25" customHeight="1" x14ac:dyDescent="0.2">
      <c r="A112" s="998" t="s">
        <v>443</v>
      </c>
      <c r="B112" s="999"/>
      <c r="C112" s="969" t="s">
        <v>444</v>
      </c>
      <c r="D112" s="969"/>
      <c r="E112" s="969"/>
      <c r="F112" s="969"/>
      <c r="G112" s="969"/>
      <c r="H112" s="969"/>
      <c r="I112" s="969"/>
      <c r="J112" s="969"/>
      <c r="K112" s="969"/>
      <c r="L112" s="969"/>
      <c r="M112" s="969"/>
      <c r="N112" s="969"/>
      <c r="O112" s="969"/>
      <c r="P112" s="969"/>
      <c r="Q112" s="969"/>
      <c r="R112" s="969"/>
      <c r="S112" s="969"/>
      <c r="T112" s="969"/>
      <c r="U112" s="969"/>
      <c r="V112" s="969"/>
      <c r="W112" s="969"/>
      <c r="X112" s="969"/>
      <c r="Y112" s="969"/>
      <c r="Z112" s="970"/>
      <c r="AA112" s="1004" t="s">
        <v>439</v>
      </c>
      <c r="AB112" s="1005"/>
      <c r="AC112" s="1005"/>
      <c r="AD112" s="1005"/>
      <c r="AE112" s="1006"/>
      <c r="AF112" s="1007" t="s">
        <v>437</v>
      </c>
      <c r="AG112" s="1005"/>
      <c r="AH112" s="1005"/>
      <c r="AI112" s="1005"/>
      <c r="AJ112" s="1006"/>
      <c r="AK112" s="1007" t="s">
        <v>437</v>
      </c>
      <c r="AL112" s="1005"/>
      <c r="AM112" s="1005"/>
      <c r="AN112" s="1005"/>
      <c r="AO112" s="1006"/>
      <c r="AP112" s="1008" t="s">
        <v>130</v>
      </c>
      <c r="AQ112" s="1009"/>
      <c r="AR112" s="1009"/>
      <c r="AS112" s="1009"/>
      <c r="AT112" s="1010"/>
      <c r="AU112" s="954"/>
      <c r="AV112" s="955"/>
      <c r="AW112" s="955"/>
      <c r="AX112" s="955"/>
      <c r="AY112" s="955"/>
      <c r="AZ112" s="968" t="s">
        <v>445</v>
      </c>
      <c r="BA112" s="969"/>
      <c r="BB112" s="969"/>
      <c r="BC112" s="969"/>
      <c r="BD112" s="969"/>
      <c r="BE112" s="969"/>
      <c r="BF112" s="969"/>
      <c r="BG112" s="969"/>
      <c r="BH112" s="969"/>
      <c r="BI112" s="969"/>
      <c r="BJ112" s="969"/>
      <c r="BK112" s="969"/>
      <c r="BL112" s="969"/>
      <c r="BM112" s="969"/>
      <c r="BN112" s="969"/>
      <c r="BO112" s="969"/>
      <c r="BP112" s="970"/>
      <c r="BQ112" s="971">
        <v>10497230</v>
      </c>
      <c r="BR112" s="972"/>
      <c r="BS112" s="972"/>
      <c r="BT112" s="972"/>
      <c r="BU112" s="972"/>
      <c r="BV112" s="972">
        <v>10605418</v>
      </c>
      <c r="BW112" s="972"/>
      <c r="BX112" s="972"/>
      <c r="BY112" s="972"/>
      <c r="BZ112" s="972"/>
      <c r="CA112" s="972">
        <v>10496914</v>
      </c>
      <c r="CB112" s="972"/>
      <c r="CC112" s="972"/>
      <c r="CD112" s="972"/>
      <c r="CE112" s="972"/>
      <c r="CF112" s="966">
        <v>62.6</v>
      </c>
      <c r="CG112" s="967"/>
      <c r="CH112" s="967"/>
      <c r="CI112" s="967"/>
      <c r="CJ112" s="967"/>
      <c r="CK112" s="994"/>
      <c r="CL112" s="995"/>
      <c r="CM112" s="968" t="s">
        <v>446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v>3599</v>
      </c>
      <c r="DH112" s="972"/>
      <c r="DI112" s="972"/>
      <c r="DJ112" s="972"/>
      <c r="DK112" s="972"/>
      <c r="DL112" s="972">
        <v>2750</v>
      </c>
      <c r="DM112" s="972"/>
      <c r="DN112" s="972"/>
      <c r="DO112" s="972"/>
      <c r="DP112" s="972"/>
      <c r="DQ112" s="972">
        <v>2112</v>
      </c>
      <c r="DR112" s="972"/>
      <c r="DS112" s="972"/>
      <c r="DT112" s="972"/>
      <c r="DU112" s="972"/>
      <c r="DV112" s="973">
        <v>0</v>
      </c>
      <c r="DW112" s="973"/>
      <c r="DX112" s="973"/>
      <c r="DY112" s="973"/>
      <c r="DZ112" s="974"/>
    </row>
    <row r="113" spans="1:130" s="229" customFormat="1" ht="26.25" customHeight="1" x14ac:dyDescent="0.2">
      <c r="A113" s="1000"/>
      <c r="B113" s="1001"/>
      <c r="C113" s="969" t="s">
        <v>447</v>
      </c>
      <c r="D113" s="969"/>
      <c r="E113" s="969"/>
      <c r="F113" s="969"/>
      <c r="G113" s="969"/>
      <c r="H113" s="969"/>
      <c r="I113" s="969"/>
      <c r="J113" s="969"/>
      <c r="K113" s="969"/>
      <c r="L113" s="969"/>
      <c r="M113" s="969"/>
      <c r="N113" s="969"/>
      <c r="O113" s="969"/>
      <c r="P113" s="969"/>
      <c r="Q113" s="969"/>
      <c r="R113" s="969"/>
      <c r="S113" s="969"/>
      <c r="T113" s="969"/>
      <c r="U113" s="969"/>
      <c r="V113" s="969"/>
      <c r="W113" s="969"/>
      <c r="X113" s="969"/>
      <c r="Y113" s="969"/>
      <c r="Z113" s="970"/>
      <c r="AA113" s="983">
        <v>1199532</v>
      </c>
      <c r="AB113" s="984"/>
      <c r="AC113" s="984"/>
      <c r="AD113" s="984"/>
      <c r="AE113" s="985"/>
      <c r="AF113" s="986">
        <v>1207924</v>
      </c>
      <c r="AG113" s="984"/>
      <c r="AH113" s="984"/>
      <c r="AI113" s="984"/>
      <c r="AJ113" s="985"/>
      <c r="AK113" s="986">
        <v>1224554</v>
      </c>
      <c r="AL113" s="984"/>
      <c r="AM113" s="984"/>
      <c r="AN113" s="984"/>
      <c r="AO113" s="985"/>
      <c r="AP113" s="987">
        <v>7.3</v>
      </c>
      <c r="AQ113" s="988"/>
      <c r="AR113" s="988"/>
      <c r="AS113" s="988"/>
      <c r="AT113" s="989"/>
      <c r="AU113" s="954"/>
      <c r="AV113" s="955"/>
      <c r="AW113" s="955"/>
      <c r="AX113" s="955"/>
      <c r="AY113" s="955"/>
      <c r="AZ113" s="968" t="s">
        <v>448</v>
      </c>
      <c r="BA113" s="969"/>
      <c r="BB113" s="969"/>
      <c r="BC113" s="969"/>
      <c r="BD113" s="969"/>
      <c r="BE113" s="969"/>
      <c r="BF113" s="969"/>
      <c r="BG113" s="969"/>
      <c r="BH113" s="969"/>
      <c r="BI113" s="969"/>
      <c r="BJ113" s="969"/>
      <c r="BK113" s="969"/>
      <c r="BL113" s="969"/>
      <c r="BM113" s="969"/>
      <c r="BN113" s="969"/>
      <c r="BO113" s="969"/>
      <c r="BP113" s="970"/>
      <c r="BQ113" s="971">
        <v>167732</v>
      </c>
      <c r="BR113" s="972"/>
      <c r="BS113" s="972"/>
      <c r="BT113" s="972"/>
      <c r="BU113" s="972"/>
      <c r="BV113" s="972">
        <v>163761</v>
      </c>
      <c r="BW113" s="972"/>
      <c r="BX113" s="972"/>
      <c r="BY113" s="972"/>
      <c r="BZ113" s="972"/>
      <c r="CA113" s="972">
        <v>201174</v>
      </c>
      <c r="CB113" s="972"/>
      <c r="CC113" s="972"/>
      <c r="CD113" s="972"/>
      <c r="CE113" s="972"/>
      <c r="CF113" s="966">
        <v>1.2</v>
      </c>
      <c r="CG113" s="967"/>
      <c r="CH113" s="967"/>
      <c r="CI113" s="967"/>
      <c r="CJ113" s="967"/>
      <c r="CK113" s="994"/>
      <c r="CL113" s="995"/>
      <c r="CM113" s="968" t="s">
        <v>449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04" t="s">
        <v>438</v>
      </c>
      <c r="DH113" s="1005"/>
      <c r="DI113" s="1005"/>
      <c r="DJ113" s="1005"/>
      <c r="DK113" s="1006"/>
      <c r="DL113" s="1007" t="s">
        <v>438</v>
      </c>
      <c r="DM113" s="1005"/>
      <c r="DN113" s="1005"/>
      <c r="DO113" s="1005"/>
      <c r="DP113" s="1006"/>
      <c r="DQ113" s="1007" t="s">
        <v>439</v>
      </c>
      <c r="DR113" s="1005"/>
      <c r="DS113" s="1005"/>
      <c r="DT113" s="1005"/>
      <c r="DU113" s="1006"/>
      <c r="DV113" s="1008" t="s">
        <v>130</v>
      </c>
      <c r="DW113" s="1009"/>
      <c r="DX113" s="1009"/>
      <c r="DY113" s="1009"/>
      <c r="DZ113" s="1010"/>
    </row>
    <row r="114" spans="1:130" s="229" customFormat="1" ht="26.25" customHeight="1" x14ac:dyDescent="0.2">
      <c r="A114" s="1000"/>
      <c r="B114" s="1001"/>
      <c r="C114" s="969" t="s">
        <v>450</v>
      </c>
      <c r="D114" s="969"/>
      <c r="E114" s="969"/>
      <c r="F114" s="969"/>
      <c r="G114" s="969"/>
      <c r="H114" s="969"/>
      <c r="I114" s="969"/>
      <c r="J114" s="969"/>
      <c r="K114" s="969"/>
      <c r="L114" s="969"/>
      <c r="M114" s="969"/>
      <c r="N114" s="969"/>
      <c r="O114" s="969"/>
      <c r="P114" s="969"/>
      <c r="Q114" s="969"/>
      <c r="R114" s="969"/>
      <c r="S114" s="969"/>
      <c r="T114" s="969"/>
      <c r="U114" s="969"/>
      <c r="V114" s="969"/>
      <c r="W114" s="969"/>
      <c r="X114" s="969"/>
      <c r="Y114" s="969"/>
      <c r="Z114" s="970"/>
      <c r="AA114" s="1004">
        <v>77331</v>
      </c>
      <c r="AB114" s="1005"/>
      <c r="AC114" s="1005"/>
      <c r="AD114" s="1005"/>
      <c r="AE114" s="1006"/>
      <c r="AF114" s="1007">
        <v>59104</v>
      </c>
      <c r="AG114" s="1005"/>
      <c r="AH114" s="1005"/>
      <c r="AI114" s="1005"/>
      <c r="AJ114" s="1006"/>
      <c r="AK114" s="1007">
        <v>67879</v>
      </c>
      <c r="AL114" s="1005"/>
      <c r="AM114" s="1005"/>
      <c r="AN114" s="1005"/>
      <c r="AO114" s="1006"/>
      <c r="AP114" s="1008">
        <v>0.4</v>
      </c>
      <c r="AQ114" s="1009"/>
      <c r="AR114" s="1009"/>
      <c r="AS114" s="1009"/>
      <c r="AT114" s="1010"/>
      <c r="AU114" s="954"/>
      <c r="AV114" s="955"/>
      <c r="AW114" s="955"/>
      <c r="AX114" s="955"/>
      <c r="AY114" s="955"/>
      <c r="AZ114" s="968" t="s">
        <v>451</v>
      </c>
      <c r="BA114" s="969"/>
      <c r="BB114" s="969"/>
      <c r="BC114" s="969"/>
      <c r="BD114" s="969"/>
      <c r="BE114" s="969"/>
      <c r="BF114" s="969"/>
      <c r="BG114" s="969"/>
      <c r="BH114" s="969"/>
      <c r="BI114" s="969"/>
      <c r="BJ114" s="969"/>
      <c r="BK114" s="969"/>
      <c r="BL114" s="969"/>
      <c r="BM114" s="969"/>
      <c r="BN114" s="969"/>
      <c r="BO114" s="969"/>
      <c r="BP114" s="970"/>
      <c r="BQ114" s="971">
        <v>3540629</v>
      </c>
      <c r="BR114" s="972"/>
      <c r="BS114" s="972"/>
      <c r="BT114" s="972"/>
      <c r="BU114" s="972"/>
      <c r="BV114" s="972">
        <v>3463902</v>
      </c>
      <c r="BW114" s="972"/>
      <c r="BX114" s="972"/>
      <c r="BY114" s="972"/>
      <c r="BZ114" s="972"/>
      <c r="CA114" s="972">
        <v>3394734</v>
      </c>
      <c r="CB114" s="972"/>
      <c r="CC114" s="972"/>
      <c r="CD114" s="972"/>
      <c r="CE114" s="972"/>
      <c r="CF114" s="966">
        <v>20.2</v>
      </c>
      <c r="CG114" s="967"/>
      <c r="CH114" s="967"/>
      <c r="CI114" s="967"/>
      <c r="CJ114" s="967"/>
      <c r="CK114" s="994"/>
      <c r="CL114" s="995"/>
      <c r="CM114" s="968" t="s">
        <v>452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04" t="s">
        <v>437</v>
      </c>
      <c r="DH114" s="1005"/>
      <c r="DI114" s="1005"/>
      <c r="DJ114" s="1005"/>
      <c r="DK114" s="1006"/>
      <c r="DL114" s="1007" t="s">
        <v>130</v>
      </c>
      <c r="DM114" s="1005"/>
      <c r="DN114" s="1005"/>
      <c r="DO114" s="1005"/>
      <c r="DP114" s="1006"/>
      <c r="DQ114" s="1007" t="s">
        <v>439</v>
      </c>
      <c r="DR114" s="1005"/>
      <c r="DS114" s="1005"/>
      <c r="DT114" s="1005"/>
      <c r="DU114" s="1006"/>
      <c r="DV114" s="1008" t="s">
        <v>130</v>
      </c>
      <c r="DW114" s="1009"/>
      <c r="DX114" s="1009"/>
      <c r="DY114" s="1009"/>
      <c r="DZ114" s="1010"/>
    </row>
    <row r="115" spans="1:130" s="229" customFormat="1" ht="26.25" customHeight="1" x14ac:dyDescent="0.2">
      <c r="A115" s="1000"/>
      <c r="B115" s="1001"/>
      <c r="C115" s="969" t="s">
        <v>453</v>
      </c>
      <c r="D115" s="969"/>
      <c r="E115" s="969"/>
      <c r="F115" s="969"/>
      <c r="G115" s="969"/>
      <c r="H115" s="969"/>
      <c r="I115" s="969"/>
      <c r="J115" s="969"/>
      <c r="K115" s="969"/>
      <c r="L115" s="969"/>
      <c r="M115" s="969"/>
      <c r="N115" s="969"/>
      <c r="O115" s="969"/>
      <c r="P115" s="969"/>
      <c r="Q115" s="969"/>
      <c r="R115" s="969"/>
      <c r="S115" s="969"/>
      <c r="T115" s="969"/>
      <c r="U115" s="969"/>
      <c r="V115" s="969"/>
      <c r="W115" s="969"/>
      <c r="X115" s="969"/>
      <c r="Y115" s="969"/>
      <c r="Z115" s="970"/>
      <c r="AA115" s="983" t="s">
        <v>437</v>
      </c>
      <c r="AB115" s="984"/>
      <c r="AC115" s="984"/>
      <c r="AD115" s="984"/>
      <c r="AE115" s="985"/>
      <c r="AF115" s="986" t="s">
        <v>437</v>
      </c>
      <c r="AG115" s="984"/>
      <c r="AH115" s="984"/>
      <c r="AI115" s="984"/>
      <c r="AJ115" s="985"/>
      <c r="AK115" s="986" t="s">
        <v>437</v>
      </c>
      <c r="AL115" s="984"/>
      <c r="AM115" s="984"/>
      <c r="AN115" s="984"/>
      <c r="AO115" s="985"/>
      <c r="AP115" s="987" t="s">
        <v>438</v>
      </c>
      <c r="AQ115" s="988"/>
      <c r="AR115" s="988"/>
      <c r="AS115" s="988"/>
      <c r="AT115" s="989"/>
      <c r="AU115" s="954"/>
      <c r="AV115" s="955"/>
      <c r="AW115" s="955"/>
      <c r="AX115" s="955"/>
      <c r="AY115" s="955"/>
      <c r="AZ115" s="968" t="s">
        <v>454</v>
      </c>
      <c r="BA115" s="969"/>
      <c r="BB115" s="969"/>
      <c r="BC115" s="969"/>
      <c r="BD115" s="969"/>
      <c r="BE115" s="969"/>
      <c r="BF115" s="969"/>
      <c r="BG115" s="969"/>
      <c r="BH115" s="969"/>
      <c r="BI115" s="969"/>
      <c r="BJ115" s="969"/>
      <c r="BK115" s="969"/>
      <c r="BL115" s="969"/>
      <c r="BM115" s="969"/>
      <c r="BN115" s="969"/>
      <c r="BO115" s="969"/>
      <c r="BP115" s="970"/>
      <c r="BQ115" s="971" t="s">
        <v>439</v>
      </c>
      <c r="BR115" s="972"/>
      <c r="BS115" s="972"/>
      <c r="BT115" s="972"/>
      <c r="BU115" s="972"/>
      <c r="BV115" s="972" t="s">
        <v>437</v>
      </c>
      <c r="BW115" s="972"/>
      <c r="BX115" s="972"/>
      <c r="BY115" s="972"/>
      <c r="BZ115" s="972"/>
      <c r="CA115" s="972" t="s">
        <v>437</v>
      </c>
      <c r="CB115" s="972"/>
      <c r="CC115" s="972"/>
      <c r="CD115" s="972"/>
      <c r="CE115" s="972"/>
      <c r="CF115" s="966" t="s">
        <v>130</v>
      </c>
      <c r="CG115" s="967"/>
      <c r="CH115" s="967"/>
      <c r="CI115" s="967"/>
      <c r="CJ115" s="967"/>
      <c r="CK115" s="994"/>
      <c r="CL115" s="995"/>
      <c r="CM115" s="968" t="s">
        <v>455</v>
      </c>
      <c r="CN115" s="969"/>
      <c r="CO115" s="969"/>
      <c r="CP115" s="969"/>
      <c r="CQ115" s="969"/>
      <c r="CR115" s="969"/>
      <c r="CS115" s="969"/>
      <c r="CT115" s="969"/>
      <c r="CU115" s="969"/>
      <c r="CV115" s="969"/>
      <c r="CW115" s="969"/>
      <c r="CX115" s="969"/>
      <c r="CY115" s="969"/>
      <c r="CZ115" s="969"/>
      <c r="DA115" s="969"/>
      <c r="DB115" s="969"/>
      <c r="DC115" s="969"/>
      <c r="DD115" s="969"/>
      <c r="DE115" s="969"/>
      <c r="DF115" s="970"/>
      <c r="DG115" s="1004">
        <v>130988</v>
      </c>
      <c r="DH115" s="1005"/>
      <c r="DI115" s="1005"/>
      <c r="DJ115" s="1005"/>
      <c r="DK115" s="1006"/>
      <c r="DL115" s="1007">
        <v>130988</v>
      </c>
      <c r="DM115" s="1005"/>
      <c r="DN115" s="1005"/>
      <c r="DO115" s="1005"/>
      <c r="DP115" s="1006"/>
      <c r="DQ115" s="1007">
        <v>130988</v>
      </c>
      <c r="DR115" s="1005"/>
      <c r="DS115" s="1005"/>
      <c r="DT115" s="1005"/>
      <c r="DU115" s="1006"/>
      <c r="DV115" s="1008">
        <v>0.8</v>
      </c>
      <c r="DW115" s="1009"/>
      <c r="DX115" s="1009"/>
      <c r="DY115" s="1009"/>
      <c r="DZ115" s="1010"/>
    </row>
    <row r="116" spans="1:130" s="229" customFormat="1" ht="26.25" customHeight="1" x14ac:dyDescent="0.2">
      <c r="A116" s="1002"/>
      <c r="B116" s="1003"/>
      <c r="C116" s="1011" t="s">
        <v>456</v>
      </c>
      <c r="D116" s="1011"/>
      <c r="E116" s="1011"/>
      <c r="F116" s="1011"/>
      <c r="G116" s="1011"/>
      <c r="H116" s="1011"/>
      <c r="I116" s="1011"/>
      <c r="J116" s="1011"/>
      <c r="K116" s="1011"/>
      <c r="L116" s="1011"/>
      <c r="M116" s="1011"/>
      <c r="N116" s="1011"/>
      <c r="O116" s="1011"/>
      <c r="P116" s="1011"/>
      <c r="Q116" s="1011"/>
      <c r="R116" s="1011"/>
      <c r="S116" s="1011"/>
      <c r="T116" s="1011"/>
      <c r="U116" s="1011"/>
      <c r="V116" s="1011"/>
      <c r="W116" s="1011"/>
      <c r="X116" s="1011"/>
      <c r="Y116" s="1011"/>
      <c r="Z116" s="1012"/>
      <c r="AA116" s="1004" t="s">
        <v>439</v>
      </c>
      <c r="AB116" s="1005"/>
      <c r="AC116" s="1005"/>
      <c r="AD116" s="1005"/>
      <c r="AE116" s="1006"/>
      <c r="AF116" s="1007" t="s">
        <v>437</v>
      </c>
      <c r="AG116" s="1005"/>
      <c r="AH116" s="1005"/>
      <c r="AI116" s="1005"/>
      <c r="AJ116" s="1006"/>
      <c r="AK116" s="1007" t="s">
        <v>130</v>
      </c>
      <c r="AL116" s="1005"/>
      <c r="AM116" s="1005"/>
      <c r="AN116" s="1005"/>
      <c r="AO116" s="1006"/>
      <c r="AP116" s="1008" t="s">
        <v>437</v>
      </c>
      <c r="AQ116" s="1009"/>
      <c r="AR116" s="1009"/>
      <c r="AS116" s="1009"/>
      <c r="AT116" s="1010"/>
      <c r="AU116" s="954"/>
      <c r="AV116" s="955"/>
      <c r="AW116" s="955"/>
      <c r="AX116" s="955"/>
      <c r="AY116" s="955"/>
      <c r="AZ116" s="1013" t="s">
        <v>457</v>
      </c>
      <c r="BA116" s="1014"/>
      <c r="BB116" s="1014"/>
      <c r="BC116" s="1014"/>
      <c r="BD116" s="1014"/>
      <c r="BE116" s="1014"/>
      <c r="BF116" s="1014"/>
      <c r="BG116" s="1014"/>
      <c r="BH116" s="1014"/>
      <c r="BI116" s="1014"/>
      <c r="BJ116" s="1014"/>
      <c r="BK116" s="1014"/>
      <c r="BL116" s="1014"/>
      <c r="BM116" s="1014"/>
      <c r="BN116" s="1014"/>
      <c r="BO116" s="1014"/>
      <c r="BP116" s="1015"/>
      <c r="BQ116" s="971" t="s">
        <v>130</v>
      </c>
      <c r="BR116" s="972"/>
      <c r="BS116" s="972"/>
      <c r="BT116" s="972"/>
      <c r="BU116" s="972"/>
      <c r="BV116" s="972" t="s">
        <v>130</v>
      </c>
      <c r="BW116" s="972"/>
      <c r="BX116" s="972"/>
      <c r="BY116" s="972"/>
      <c r="BZ116" s="972"/>
      <c r="CA116" s="972" t="s">
        <v>130</v>
      </c>
      <c r="CB116" s="972"/>
      <c r="CC116" s="972"/>
      <c r="CD116" s="972"/>
      <c r="CE116" s="972"/>
      <c r="CF116" s="966" t="s">
        <v>439</v>
      </c>
      <c r="CG116" s="967"/>
      <c r="CH116" s="967"/>
      <c r="CI116" s="967"/>
      <c r="CJ116" s="967"/>
      <c r="CK116" s="994"/>
      <c r="CL116" s="995"/>
      <c r="CM116" s="968" t="s">
        <v>458</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04" t="s">
        <v>439</v>
      </c>
      <c r="DH116" s="1005"/>
      <c r="DI116" s="1005"/>
      <c r="DJ116" s="1005"/>
      <c r="DK116" s="1006"/>
      <c r="DL116" s="1007" t="s">
        <v>439</v>
      </c>
      <c r="DM116" s="1005"/>
      <c r="DN116" s="1005"/>
      <c r="DO116" s="1005"/>
      <c r="DP116" s="1006"/>
      <c r="DQ116" s="1007" t="s">
        <v>438</v>
      </c>
      <c r="DR116" s="1005"/>
      <c r="DS116" s="1005"/>
      <c r="DT116" s="1005"/>
      <c r="DU116" s="1006"/>
      <c r="DV116" s="1008" t="s">
        <v>437</v>
      </c>
      <c r="DW116" s="1009"/>
      <c r="DX116" s="1009"/>
      <c r="DY116" s="1009"/>
      <c r="DZ116" s="1010"/>
    </row>
    <row r="117" spans="1:130" s="229" customFormat="1" ht="26.25" customHeight="1" x14ac:dyDescent="0.2">
      <c r="A117" s="958" t="s">
        <v>189</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3" t="s">
        <v>459</v>
      </c>
      <c r="Z117" s="940"/>
      <c r="AA117" s="1024">
        <v>5387257</v>
      </c>
      <c r="AB117" s="1025"/>
      <c r="AC117" s="1025"/>
      <c r="AD117" s="1025"/>
      <c r="AE117" s="1026"/>
      <c r="AF117" s="1027">
        <v>5405983</v>
      </c>
      <c r="AG117" s="1025"/>
      <c r="AH117" s="1025"/>
      <c r="AI117" s="1025"/>
      <c r="AJ117" s="1026"/>
      <c r="AK117" s="1027">
        <v>5406861</v>
      </c>
      <c r="AL117" s="1025"/>
      <c r="AM117" s="1025"/>
      <c r="AN117" s="1025"/>
      <c r="AO117" s="1026"/>
      <c r="AP117" s="1028"/>
      <c r="AQ117" s="1029"/>
      <c r="AR117" s="1029"/>
      <c r="AS117" s="1029"/>
      <c r="AT117" s="1030"/>
      <c r="AU117" s="954"/>
      <c r="AV117" s="955"/>
      <c r="AW117" s="955"/>
      <c r="AX117" s="955"/>
      <c r="AY117" s="955"/>
      <c r="AZ117" s="1020" t="s">
        <v>460</v>
      </c>
      <c r="BA117" s="1021"/>
      <c r="BB117" s="1021"/>
      <c r="BC117" s="1021"/>
      <c r="BD117" s="1021"/>
      <c r="BE117" s="1021"/>
      <c r="BF117" s="1021"/>
      <c r="BG117" s="1021"/>
      <c r="BH117" s="1021"/>
      <c r="BI117" s="1021"/>
      <c r="BJ117" s="1021"/>
      <c r="BK117" s="1021"/>
      <c r="BL117" s="1021"/>
      <c r="BM117" s="1021"/>
      <c r="BN117" s="1021"/>
      <c r="BO117" s="1021"/>
      <c r="BP117" s="1022"/>
      <c r="BQ117" s="971" t="s">
        <v>130</v>
      </c>
      <c r="BR117" s="972"/>
      <c r="BS117" s="972"/>
      <c r="BT117" s="972"/>
      <c r="BU117" s="972"/>
      <c r="BV117" s="972" t="s">
        <v>130</v>
      </c>
      <c r="BW117" s="972"/>
      <c r="BX117" s="972"/>
      <c r="BY117" s="972"/>
      <c r="BZ117" s="972"/>
      <c r="CA117" s="972" t="s">
        <v>130</v>
      </c>
      <c r="CB117" s="972"/>
      <c r="CC117" s="972"/>
      <c r="CD117" s="972"/>
      <c r="CE117" s="972"/>
      <c r="CF117" s="966" t="s">
        <v>130</v>
      </c>
      <c r="CG117" s="967"/>
      <c r="CH117" s="967"/>
      <c r="CI117" s="967"/>
      <c r="CJ117" s="967"/>
      <c r="CK117" s="994"/>
      <c r="CL117" s="995"/>
      <c r="CM117" s="968" t="s">
        <v>461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04" t="s">
        <v>130</v>
      </c>
      <c r="DH117" s="1005"/>
      <c r="DI117" s="1005"/>
      <c r="DJ117" s="1005"/>
      <c r="DK117" s="1006"/>
      <c r="DL117" s="1007" t="s">
        <v>130</v>
      </c>
      <c r="DM117" s="1005"/>
      <c r="DN117" s="1005"/>
      <c r="DO117" s="1005"/>
      <c r="DP117" s="1006"/>
      <c r="DQ117" s="1007" t="s">
        <v>130</v>
      </c>
      <c r="DR117" s="1005"/>
      <c r="DS117" s="1005"/>
      <c r="DT117" s="1005"/>
      <c r="DU117" s="1006"/>
      <c r="DV117" s="1008" t="s">
        <v>439</v>
      </c>
      <c r="DW117" s="1009"/>
      <c r="DX117" s="1009"/>
      <c r="DY117" s="1009"/>
      <c r="DZ117" s="1010"/>
    </row>
    <row r="118" spans="1:130" s="229" customFormat="1" ht="26.25" customHeight="1" x14ac:dyDescent="0.2">
      <c r="A118" s="958" t="s">
        <v>432</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429</v>
      </c>
      <c r="AB118" s="939"/>
      <c r="AC118" s="939"/>
      <c r="AD118" s="939"/>
      <c r="AE118" s="940"/>
      <c r="AF118" s="938" t="s">
        <v>430</v>
      </c>
      <c r="AG118" s="939"/>
      <c r="AH118" s="939"/>
      <c r="AI118" s="939"/>
      <c r="AJ118" s="940"/>
      <c r="AK118" s="938" t="s">
        <v>310</v>
      </c>
      <c r="AL118" s="939"/>
      <c r="AM118" s="939"/>
      <c r="AN118" s="939"/>
      <c r="AO118" s="940"/>
      <c r="AP118" s="1016" t="s">
        <v>431</v>
      </c>
      <c r="AQ118" s="1017"/>
      <c r="AR118" s="1017"/>
      <c r="AS118" s="1017"/>
      <c r="AT118" s="1018"/>
      <c r="AU118" s="954"/>
      <c r="AV118" s="955"/>
      <c r="AW118" s="955"/>
      <c r="AX118" s="955"/>
      <c r="AY118" s="955"/>
      <c r="AZ118" s="1019" t="s">
        <v>462</v>
      </c>
      <c r="BA118" s="1011"/>
      <c r="BB118" s="1011"/>
      <c r="BC118" s="1011"/>
      <c r="BD118" s="1011"/>
      <c r="BE118" s="1011"/>
      <c r="BF118" s="1011"/>
      <c r="BG118" s="1011"/>
      <c r="BH118" s="1011"/>
      <c r="BI118" s="1011"/>
      <c r="BJ118" s="1011"/>
      <c r="BK118" s="1011"/>
      <c r="BL118" s="1011"/>
      <c r="BM118" s="1011"/>
      <c r="BN118" s="1011"/>
      <c r="BO118" s="1011"/>
      <c r="BP118" s="1012"/>
      <c r="BQ118" s="1045" t="s">
        <v>463</v>
      </c>
      <c r="BR118" s="1046"/>
      <c r="BS118" s="1046"/>
      <c r="BT118" s="1046"/>
      <c r="BU118" s="1046"/>
      <c r="BV118" s="1046" t="s">
        <v>130</v>
      </c>
      <c r="BW118" s="1046"/>
      <c r="BX118" s="1046"/>
      <c r="BY118" s="1046"/>
      <c r="BZ118" s="1046"/>
      <c r="CA118" s="1046" t="s">
        <v>130</v>
      </c>
      <c r="CB118" s="1046"/>
      <c r="CC118" s="1046"/>
      <c r="CD118" s="1046"/>
      <c r="CE118" s="1046"/>
      <c r="CF118" s="966" t="s">
        <v>130</v>
      </c>
      <c r="CG118" s="967"/>
      <c r="CH118" s="967"/>
      <c r="CI118" s="967"/>
      <c r="CJ118" s="967"/>
      <c r="CK118" s="994"/>
      <c r="CL118" s="995"/>
      <c r="CM118" s="968" t="s">
        <v>464</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04" t="s">
        <v>130</v>
      </c>
      <c r="DH118" s="1005"/>
      <c r="DI118" s="1005"/>
      <c r="DJ118" s="1005"/>
      <c r="DK118" s="1006"/>
      <c r="DL118" s="1007" t="s">
        <v>130</v>
      </c>
      <c r="DM118" s="1005"/>
      <c r="DN118" s="1005"/>
      <c r="DO118" s="1005"/>
      <c r="DP118" s="1006"/>
      <c r="DQ118" s="1007" t="s">
        <v>130</v>
      </c>
      <c r="DR118" s="1005"/>
      <c r="DS118" s="1005"/>
      <c r="DT118" s="1005"/>
      <c r="DU118" s="1006"/>
      <c r="DV118" s="1008" t="s">
        <v>130</v>
      </c>
      <c r="DW118" s="1009"/>
      <c r="DX118" s="1009"/>
      <c r="DY118" s="1009"/>
      <c r="DZ118" s="1010"/>
    </row>
    <row r="119" spans="1:130" s="229" customFormat="1" ht="26.25" customHeight="1" x14ac:dyDescent="0.2">
      <c r="A119" s="1102" t="s">
        <v>435</v>
      </c>
      <c r="B119" s="993"/>
      <c r="C119" s="975" t="s">
        <v>436</v>
      </c>
      <c r="D119" s="943"/>
      <c r="E119" s="943"/>
      <c r="F119" s="943"/>
      <c r="G119" s="943"/>
      <c r="H119" s="943"/>
      <c r="I119" s="943"/>
      <c r="J119" s="943"/>
      <c r="K119" s="943"/>
      <c r="L119" s="943"/>
      <c r="M119" s="943"/>
      <c r="N119" s="943"/>
      <c r="O119" s="943"/>
      <c r="P119" s="943"/>
      <c r="Q119" s="943"/>
      <c r="R119" s="943"/>
      <c r="S119" s="943"/>
      <c r="T119" s="943"/>
      <c r="U119" s="943"/>
      <c r="V119" s="943"/>
      <c r="W119" s="943"/>
      <c r="X119" s="943"/>
      <c r="Y119" s="943"/>
      <c r="Z119" s="944"/>
      <c r="AA119" s="945" t="s">
        <v>439</v>
      </c>
      <c r="AB119" s="946"/>
      <c r="AC119" s="946"/>
      <c r="AD119" s="946"/>
      <c r="AE119" s="947"/>
      <c r="AF119" s="948" t="s">
        <v>130</v>
      </c>
      <c r="AG119" s="946"/>
      <c r="AH119" s="946"/>
      <c r="AI119" s="946"/>
      <c r="AJ119" s="947"/>
      <c r="AK119" s="948" t="s">
        <v>130</v>
      </c>
      <c r="AL119" s="946"/>
      <c r="AM119" s="946"/>
      <c r="AN119" s="946"/>
      <c r="AO119" s="947"/>
      <c r="AP119" s="949" t="s">
        <v>130</v>
      </c>
      <c r="AQ119" s="950"/>
      <c r="AR119" s="950"/>
      <c r="AS119" s="950"/>
      <c r="AT119" s="951"/>
      <c r="AU119" s="956"/>
      <c r="AV119" s="957"/>
      <c r="AW119" s="957"/>
      <c r="AX119" s="957"/>
      <c r="AY119" s="957"/>
      <c r="AZ119" s="250" t="s">
        <v>189</v>
      </c>
      <c r="BA119" s="250"/>
      <c r="BB119" s="250"/>
      <c r="BC119" s="250"/>
      <c r="BD119" s="250"/>
      <c r="BE119" s="250"/>
      <c r="BF119" s="250"/>
      <c r="BG119" s="250"/>
      <c r="BH119" s="250"/>
      <c r="BI119" s="250"/>
      <c r="BJ119" s="250"/>
      <c r="BK119" s="250"/>
      <c r="BL119" s="250"/>
      <c r="BM119" s="250"/>
      <c r="BN119" s="250"/>
      <c r="BO119" s="1023" t="s">
        <v>465</v>
      </c>
      <c r="BP119" s="1051"/>
      <c r="BQ119" s="1045">
        <v>55079643</v>
      </c>
      <c r="BR119" s="1046"/>
      <c r="BS119" s="1046"/>
      <c r="BT119" s="1046"/>
      <c r="BU119" s="1046"/>
      <c r="BV119" s="1046">
        <v>54754759</v>
      </c>
      <c r="BW119" s="1046"/>
      <c r="BX119" s="1046"/>
      <c r="BY119" s="1046"/>
      <c r="BZ119" s="1046"/>
      <c r="CA119" s="1046">
        <v>53283475</v>
      </c>
      <c r="CB119" s="1046"/>
      <c r="CC119" s="1046"/>
      <c r="CD119" s="1046"/>
      <c r="CE119" s="1046"/>
      <c r="CF119" s="1047"/>
      <c r="CG119" s="1048"/>
      <c r="CH119" s="1048"/>
      <c r="CI119" s="1048"/>
      <c r="CJ119" s="1049"/>
      <c r="CK119" s="996"/>
      <c r="CL119" s="997"/>
      <c r="CM119" s="1019" t="s">
        <v>466</v>
      </c>
      <c r="CN119" s="1011"/>
      <c r="CO119" s="1011"/>
      <c r="CP119" s="1011"/>
      <c r="CQ119" s="1011"/>
      <c r="CR119" s="1011"/>
      <c r="CS119" s="1011"/>
      <c r="CT119" s="1011"/>
      <c r="CU119" s="1011"/>
      <c r="CV119" s="1011"/>
      <c r="CW119" s="1011"/>
      <c r="CX119" s="1011"/>
      <c r="CY119" s="1011"/>
      <c r="CZ119" s="1011"/>
      <c r="DA119" s="1011"/>
      <c r="DB119" s="1011"/>
      <c r="DC119" s="1011"/>
      <c r="DD119" s="1011"/>
      <c r="DE119" s="1011"/>
      <c r="DF119" s="1012"/>
      <c r="DG119" s="1050" t="s">
        <v>130</v>
      </c>
      <c r="DH119" s="1032"/>
      <c r="DI119" s="1032"/>
      <c r="DJ119" s="1032"/>
      <c r="DK119" s="1033"/>
      <c r="DL119" s="1031" t="s">
        <v>130</v>
      </c>
      <c r="DM119" s="1032"/>
      <c r="DN119" s="1032"/>
      <c r="DO119" s="1032"/>
      <c r="DP119" s="1033"/>
      <c r="DQ119" s="1031" t="s">
        <v>130</v>
      </c>
      <c r="DR119" s="1032"/>
      <c r="DS119" s="1032"/>
      <c r="DT119" s="1032"/>
      <c r="DU119" s="1033"/>
      <c r="DV119" s="1034" t="s">
        <v>130</v>
      </c>
      <c r="DW119" s="1035"/>
      <c r="DX119" s="1035"/>
      <c r="DY119" s="1035"/>
      <c r="DZ119" s="1036"/>
    </row>
    <row r="120" spans="1:130" s="229" customFormat="1" ht="26.25" customHeight="1" x14ac:dyDescent="0.2">
      <c r="A120" s="1103"/>
      <c r="B120" s="995"/>
      <c r="C120" s="968" t="s">
        <v>442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04" t="s">
        <v>130</v>
      </c>
      <c r="AB120" s="1005"/>
      <c r="AC120" s="1005"/>
      <c r="AD120" s="1005"/>
      <c r="AE120" s="1006"/>
      <c r="AF120" s="1007" t="s">
        <v>130</v>
      </c>
      <c r="AG120" s="1005"/>
      <c r="AH120" s="1005"/>
      <c r="AI120" s="1005"/>
      <c r="AJ120" s="1006"/>
      <c r="AK120" s="1007" t="s">
        <v>130</v>
      </c>
      <c r="AL120" s="1005"/>
      <c r="AM120" s="1005"/>
      <c r="AN120" s="1005"/>
      <c r="AO120" s="1006"/>
      <c r="AP120" s="1008" t="s">
        <v>130</v>
      </c>
      <c r="AQ120" s="1009"/>
      <c r="AR120" s="1009"/>
      <c r="AS120" s="1009"/>
      <c r="AT120" s="1010"/>
      <c r="AU120" s="1037" t="s">
        <v>467</v>
      </c>
      <c r="AV120" s="1038"/>
      <c r="AW120" s="1038"/>
      <c r="AX120" s="1038"/>
      <c r="AY120" s="1039"/>
      <c r="AZ120" s="975" t="s">
        <v>468</v>
      </c>
      <c r="BA120" s="943"/>
      <c r="BB120" s="943"/>
      <c r="BC120" s="943"/>
      <c r="BD120" s="943"/>
      <c r="BE120" s="943"/>
      <c r="BF120" s="943"/>
      <c r="BG120" s="943"/>
      <c r="BH120" s="943"/>
      <c r="BI120" s="943"/>
      <c r="BJ120" s="943"/>
      <c r="BK120" s="943"/>
      <c r="BL120" s="943"/>
      <c r="BM120" s="943"/>
      <c r="BN120" s="943"/>
      <c r="BO120" s="943"/>
      <c r="BP120" s="944"/>
      <c r="BQ120" s="976">
        <v>4829217</v>
      </c>
      <c r="BR120" s="977"/>
      <c r="BS120" s="977"/>
      <c r="BT120" s="977"/>
      <c r="BU120" s="977"/>
      <c r="BV120" s="977">
        <v>6567365</v>
      </c>
      <c r="BW120" s="977"/>
      <c r="BX120" s="977"/>
      <c r="BY120" s="977"/>
      <c r="BZ120" s="977"/>
      <c r="CA120" s="977">
        <v>7417326</v>
      </c>
      <c r="CB120" s="977"/>
      <c r="CC120" s="977"/>
      <c r="CD120" s="977"/>
      <c r="CE120" s="977"/>
      <c r="CF120" s="990">
        <v>44.2</v>
      </c>
      <c r="CG120" s="991"/>
      <c r="CH120" s="991"/>
      <c r="CI120" s="991"/>
      <c r="CJ120" s="991"/>
      <c r="CK120" s="1052" t="s">
        <v>469</v>
      </c>
      <c r="CL120" s="1053"/>
      <c r="CM120" s="1053"/>
      <c r="CN120" s="1053"/>
      <c r="CO120" s="1054"/>
      <c r="CP120" s="1060" t="s">
        <v>470</v>
      </c>
      <c r="CQ120" s="1061"/>
      <c r="CR120" s="1061"/>
      <c r="CS120" s="1061"/>
      <c r="CT120" s="1061"/>
      <c r="CU120" s="1061"/>
      <c r="CV120" s="1061"/>
      <c r="CW120" s="1061"/>
      <c r="CX120" s="1061"/>
      <c r="CY120" s="1061"/>
      <c r="CZ120" s="1061"/>
      <c r="DA120" s="1061"/>
      <c r="DB120" s="1061"/>
      <c r="DC120" s="1061"/>
      <c r="DD120" s="1061"/>
      <c r="DE120" s="1061"/>
      <c r="DF120" s="1062"/>
      <c r="DG120" s="976">
        <v>8723498</v>
      </c>
      <c r="DH120" s="977"/>
      <c r="DI120" s="977"/>
      <c r="DJ120" s="977"/>
      <c r="DK120" s="977"/>
      <c r="DL120" s="977">
        <v>8702555</v>
      </c>
      <c r="DM120" s="977"/>
      <c r="DN120" s="977"/>
      <c r="DO120" s="977"/>
      <c r="DP120" s="977"/>
      <c r="DQ120" s="977">
        <v>8538912</v>
      </c>
      <c r="DR120" s="977"/>
      <c r="DS120" s="977"/>
      <c r="DT120" s="977"/>
      <c r="DU120" s="977"/>
      <c r="DV120" s="978">
        <v>50.9</v>
      </c>
      <c r="DW120" s="978"/>
      <c r="DX120" s="978"/>
      <c r="DY120" s="978"/>
      <c r="DZ120" s="979"/>
    </row>
    <row r="121" spans="1:130" s="229" customFormat="1" ht="26.25" customHeight="1" x14ac:dyDescent="0.2">
      <c r="A121" s="1103"/>
      <c r="B121" s="995"/>
      <c r="C121" s="1020" t="s">
        <v>471</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04" t="s">
        <v>463</v>
      </c>
      <c r="AB121" s="1005"/>
      <c r="AC121" s="1005"/>
      <c r="AD121" s="1005"/>
      <c r="AE121" s="1006"/>
      <c r="AF121" s="1007" t="s">
        <v>463</v>
      </c>
      <c r="AG121" s="1005"/>
      <c r="AH121" s="1005"/>
      <c r="AI121" s="1005"/>
      <c r="AJ121" s="1006"/>
      <c r="AK121" s="1007" t="s">
        <v>130</v>
      </c>
      <c r="AL121" s="1005"/>
      <c r="AM121" s="1005"/>
      <c r="AN121" s="1005"/>
      <c r="AO121" s="1006"/>
      <c r="AP121" s="1008" t="s">
        <v>463</v>
      </c>
      <c r="AQ121" s="1009"/>
      <c r="AR121" s="1009"/>
      <c r="AS121" s="1009"/>
      <c r="AT121" s="1010"/>
      <c r="AU121" s="1040"/>
      <c r="AV121" s="1041"/>
      <c r="AW121" s="1041"/>
      <c r="AX121" s="1041"/>
      <c r="AY121" s="1042"/>
      <c r="AZ121" s="968" t="s">
        <v>472</v>
      </c>
      <c r="BA121" s="969"/>
      <c r="BB121" s="969"/>
      <c r="BC121" s="969"/>
      <c r="BD121" s="969"/>
      <c r="BE121" s="969"/>
      <c r="BF121" s="969"/>
      <c r="BG121" s="969"/>
      <c r="BH121" s="969"/>
      <c r="BI121" s="969"/>
      <c r="BJ121" s="969"/>
      <c r="BK121" s="969"/>
      <c r="BL121" s="969"/>
      <c r="BM121" s="969"/>
      <c r="BN121" s="969"/>
      <c r="BO121" s="969"/>
      <c r="BP121" s="970"/>
      <c r="BQ121" s="971">
        <v>2479032</v>
      </c>
      <c r="BR121" s="972"/>
      <c r="BS121" s="972"/>
      <c r="BT121" s="972"/>
      <c r="BU121" s="972"/>
      <c r="BV121" s="972">
        <v>2603499</v>
      </c>
      <c r="BW121" s="972"/>
      <c r="BX121" s="972"/>
      <c r="BY121" s="972"/>
      <c r="BZ121" s="972"/>
      <c r="CA121" s="972">
        <v>2531329</v>
      </c>
      <c r="CB121" s="972"/>
      <c r="CC121" s="972"/>
      <c r="CD121" s="972"/>
      <c r="CE121" s="972"/>
      <c r="CF121" s="966">
        <v>15.1</v>
      </c>
      <c r="CG121" s="967"/>
      <c r="CH121" s="967"/>
      <c r="CI121" s="967"/>
      <c r="CJ121" s="967"/>
      <c r="CK121" s="1055"/>
      <c r="CL121" s="1056"/>
      <c r="CM121" s="1056"/>
      <c r="CN121" s="1056"/>
      <c r="CO121" s="1057"/>
      <c r="CP121" s="1065" t="s">
        <v>413</v>
      </c>
      <c r="CQ121" s="1066"/>
      <c r="CR121" s="1066"/>
      <c r="CS121" s="1066"/>
      <c r="CT121" s="1066"/>
      <c r="CU121" s="1066"/>
      <c r="CV121" s="1066"/>
      <c r="CW121" s="1066"/>
      <c r="CX121" s="1066"/>
      <c r="CY121" s="1066"/>
      <c r="CZ121" s="1066"/>
      <c r="DA121" s="1066"/>
      <c r="DB121" s="1066"/>
      <c r="DC121" s="1066"/>
      <c r="DD121" s="1066"/>
      <c r="DE121" s="1066"/>
      <c r="DF121" s="1067"/>
      <c r="DG121" s="971">
        <v>871044</v>
      </c>
      <c r="DH121" s="972"/>
      <c r="DI121" s="972"/>
      <c r="DJ121" s="972"/>
      <c r="DK121" s="972"/>
      <c r="DL121" s="972">
        <v>1004221</v>
      </c>
      <c r="DM121" s="972"/>
      <c r="DN121" s="972"/>
      <c r="DO121" s="972"/>
      <c r="DP121" s="972"/>
      <c r="DQ121" s="972">
        <v>1074958</v>
      </c>
      <c r="DR121" s="972"/>
      <c r="DS121" s="972"/>
      <c r="DT121" s="972"/>
      <c r="DU121" s="972"/>
      <c r="DV121" s="973">
        <v>6.4</v>
      </c>
      <c r="DW121" s="973"/>
      <c r="DX121" s="973"/>
      <c r="DY121" s="973"/>
      <c r="DZ121" s="974"/>
    </row>
    <row r="122" spans="1:130" s="229" customFormat="1" ht="26.25" customHeight="1" x14ac:dyDescent="0.2">
      <c r="A122" s="1103"/>
      <c r="B122" s="995"/>
      <c r="C122" s="968" t="s">
        <v>452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04" t="s">
        <v>130</v>
      </c>
      <c r="AB122" s="1005"/>
      <c r="AC122" s="1005"/>
      <c r="AD122" s="1005"/>
      <c r="AE122" s="1006"/>
      <c r="AF122" s="1007" t="s">
        <v>463</v>
      </c>
      <c r="AG122" s="1005"/>
      <c r="AH122" s="1005"/>
      <c r="AI122" s="1005"/>
      <c r="AJ122" s="1006"/>
      <c r="AK122" s="1007" t="s">
        <v>130</v>
      </c>
      <c r="AL122" s="1005"/>
      <c r="AM122" s="1005"/>
      <c r="AN122" s="1005"/>
      <c r="AO122" s="1006"/>
      <c r="AP122" s="1008" t="s">
        <v>130</v>
      </c>
      <c r="AQ122" s="1009"/>
      <c r="AR122" s="1009"/>
      <c r="AS122" s="1009"/>
      <c r="AT122" s="1010"/>
      <c r="AU122" s="1040"/>
      <c r="AV122" s="1041"/>
      <c r="AW122" s="1041"/>
      <c r="AX122" s="1041"/>
      <c r="AY122" s="1042"/>
      <c r="AZ122" s="1019" t="s">
        <v>473</v>
      </c>
      <c r="BA122" s="1011"/>
      <c r="BB122" s="1011"/>
      <c r="BC122" s="1011"/>
      <c r="BD122" s="1011"/>
      <c r="BE122" s="1011"/>
      <c r="BF122" s="1011"/>
      <c r="BG122" s="1011"/>
      <c r="BH122" s="1011"/>
      <c r="BI122" s="1011"/>
      <c r="BJ122" s="1011"/>
      <c r="BK122" s="1011"/>
      <c r="BL122" s="1011"/>
      <c r="BM122" s="1011"/>
      <c r="BN122" s="1011"/>
      <c r="BO122" s="1011"/>
      <c r="BP122" s="1012"/>
      <c r="BQ122" s="1045">
        <v>33203389</v>
      </c>
      <c r="BR122" s="1046"/>
      <c r="BS122" s="1046"/>
      <c r="BT122" s="1046"/>
      <c r="BU122" s="1046"/>
      <c r="BV122" s="1046">
        <v>32757468</v>
      </c>
      <c r="BW122" s="1046"/>
      <c r="BX122" s="1046"/>
      <c r="BY122" s="1046"/>
      <c r="BZ122" s="1046"/>
      <c r="CA122" s="1046">
        <v>31552746</v>
      </c>
      <c r="CB122" s="1046"/>
      <c r="CC122" s="1046"/>
      <c r="CD122" s="1046"/>
      <c r="CE122" s="1046"/>
      <c r="CF122" s="1063">
        <v>188.1</v>
      </c>
      <c r="CG122" s="1064"/>
      <c r="CH122" s="1064"/>
      <c r="CI122" s="1064"/>
      <c r="CJ122" s="1064"/>
      <c r="CK122" s="1055"/>
      <c r="CL122" s="1056"/>
      <c r="CM122" s="1056"/>
      <c r="CN122" s="1056"/>
      <c r="CO122" s="1057"/>
      <c r="CP122" s="1065" t="s">
        <v>474</v>
      </c>
      <c r="CQ122" s="1066"/>
      <c r="CR122" s="1066"/>
      <c r="CS122" s="1066"/>
      <c r="CT122" s="1066"/>
      <c r="CU122" s="1066"/>
      <c r="CV122" s="1066"/>
      <c r="CW122" s="1066"/>
      <c r="CX122" s="1066"/>
      <c r="CY122" s="1066"/>
      <c r="CZ122" s="1066"/>
      <c r="DA122" s="1066"/>
      <c r="DB122" s="1066"/>
      <c r="DC122" s="1066"/>
      <c r="DD122" s="1066"/>
      <c r="DE122" s="1066"/>
      <c r="DF122" s="1067"/>
      <c r="DG122" s="971">
        <v>902688</v>
      </c>
      <c r="DH122" s="972"/>
      <c r="DI122" s="972"/>
      <c r="DJ122" s="972"/>
      <c r="DK122" s="972"/>
      <c r="DL122" s="972">
        <v>898642</v>
      </c>
      <c r="DM122" s="972"/>
      <c r="DN122" s="972"/>
      <c r="DO122" s="972"/>
      <c r="DP122" s="972"/>
      <c r="DQ122" s="972">
        <v>883044</v>
      </c>
      <c r="DR122" s="972"/>
      <c r="DS122" s="972"/>
      <c r="DT122" s="972"/>
      <c r="DU122" s="972"/>
      <c r="DV122" s="973">
        <v>5.3</v>
      </c>
      <c r="DW122" s="973"/>
      <c r="DX122" s="973"/>
      <c r="DY122" s="973"/>
      <c r="DZ122" s="974"/>
    </row>
    <row r="123" spans="1:130" s="229" customFormat="1" ht="26.25" customHeight="1" x14ac:dyDescent="0.2">
      <c r="A123" s="1103"/>
      <c r="B123" s="995"/>
      <c r="C123" s="968" t="s">
        <v>458</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04" t="s">
        <v>439</v>
      </c>
      <c r="AB123" s="1005"/>
      <c r="AC123" s="1005"/>
      <c r="AD123" s="1005"/>
      <c r="AE123" s="1006"/>
      <c r="AF123" s="1007" t="s">
        <v>130</v>
      </c>
      <c r="AG123" s="1005"/>
      <c r="AH123" s="1005"/>
      <c r="AI123" s="1005"/>
      <c r="AJ123" s="1006"/>
      <c r="AK123" s="1007" t="s">
        <v>130</v>
      </c>
      <c r="AL123" s="1005"/>
      <c r="AM123" s="1005"/>
      <c r="AN123" s="1005"/>
      <c r="AO123" s="1006"/>
      <c r="AP123" s="1008" t="s">
        <v>130</v>
      </c>
      <c r="AQ123" s="1009"/>
      <c r="AR123" s="1009"/>
      <c r="AS123" s="1009"/>
      <c r="AT123" s="1010"/>
      <c r="AU123" s="1043"/>
      <c r="AV123" s="1044"/>
      <c r="AW123" s="1044"/>
      <c r="AX123" s="1044"/>
      <c r="AY123" s="1044"/>
      <c r="AZ123" s="250" t="s">
        <v>189</v>
      </c>
      <c r="BA123" s="250"/>
      <c r="BB123" s="250"/>
      <c r="BC123" s="250"/>
      <c r="BD123" s="250"/>
      <c r="BE123" s="250"/>
      <c r="BF123" s="250"/>
      <c r="BG123" s="250"/>
      <c r="BH123" s="250"/>
      <c r="BI123" s="250"/>
      <c r="BJ123" s="250"/>
      <c r="BK123" s="250"/>
      <c r="BL123" s="250"/>
      <c r="BM123" s="250"/>
      <c r="BN123" s="250"/>
      <c r="BO123" s="1023" t="s">
        <v>475</v>
      </c>
      <c r="BP123" s="1051"/>
      <c r="BQ123" s="1109">
        <v>40511638</v>
      </c>
      <c r="BR123" s="1110"/>
      <c r="BS123" s="1110"/>
      <c r="BT123" s="1110"/>
      <c r="BU123" s="1110"/>
      <c r="BV123" s="1110">
        <v>41928332</v>
      </c>
      <c r="BW123" s="1110"/>
      <c r="BX123" s="1110"/>
      <c r="BY123" s="1110"/>
      <c r="BZ123" s="1110"/>
      <c r="CA123" s="1110">
        <v>41501401</v>
      </c>
      <c r="CB123" s="1110"/>
      <c r="CC123" s="1110"/>
      <c r="CD123" s="1110"/>
      <c r="CE123" s="1110"/>
      <c r="CF123" s="1047"/>
      <c r="CG123" s="1048"/>
      <c r="CH123" s="1048"/>
      <c r="CI123" s="1048"/>
      <c r="CJ123" s="1049"/>
      <c r="CK123" s="1055"/>
      <c r="CL123" s="1056"/>
      <c r="CM123" s="1056"/>
      <c r="CN123" s="1056"/>
      <c r="CO123" s="1057"/>
      <c r="CP123" s="1065"/>
      <c r="CQ123" s="1066"/>
      <c r="CR123" s="1066"/>
      <c r="CS123" s="1066"/>
      <c r="CT123" s="1066"/>
      <c r="CU123" s="1066"/>
      <c r="CV123" s="1066"/>
      <c r="CW123" s="1066"/>
      <c r="CX123" s="1066"/>
      <c r="CY123" s="1066"/>
      <c r="CZ123" s="1066"/>
      <c r="DA123" s="1066"/>
      <c r="DB123" s="1066"/>
      <c r="DC123" s="1066"/>
      <c r="DD123" s="1066"/>
      <c r="DE123" s="1066"/>
      <c r="DF123" s="1067"/>
      <c r="DG123" s="1004"/>
      <c r="DH123" s="1005"/>
      <c r="DI123" s="1005"/>
      <c r="DJ123" s="1005"/>
      <c r="DK123" s="1006"/>
      <c r="DL123" s="1007"/>
      <c r="DM123" s="1005"/>
      <c r="DN123" s="1005"/>
      <c r="DO123" s="1005"/>
      <c r="DP123" s="1006"/>
      <c r="DQ123" s="1007"/>
      <c r="DR123" s="1005"/>
      <c r="DS123" s="1005"/>
      <c r="DT123" s="1005"/>
      <c r="DU123" s="1006"/>
      <c r="DV123" s="1008"/>
      <c r="DW123" s="1009"/>
      <c r="DX123" s="1009"/>
      <c r="DY123" s="1009"/>
      <c r="DZ123" s="1010"/>
    </row>
    <row r="124" spans="1:130" s="229" customFormat="1" ht="26.25" customHeight="1" thickBot="1" x14ac:dyDescent="0.25">
      <c r="A124" s="1103"/>
      <c r="B124" s="995"/>
      <c r="C124" s="968" t="s">
        <v>461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04" t="s">
        <v>463</v>
      </c>
      <c r="AB124" s="1005"/>
      <c r="AC124" s="1005"/>
      <c r="AD124" s="1005"/>
      <c r="AE124" s="1006"/>
      <c r="AF124" s="1007" t="s">
        <v>130</v>
      </c>
      <c r="AG124" s="1005"/>
      <c r="AH124" s="1005"/>
      <c r="AI124" s="1005"/>
      <c r="AJ124" s="1006"/>
      <c r="AK124" s="1007" t="s">
        <v>130</v>
      </c>
      <c r="AL124" s="1005"/>
      <c r="AM124" s="1005"/>
      <c r="AN124" s="1005"/>
      <c r="AO124" s="1006"/>
      <c r="AP124" s="1008" t="s">
        <v>130</v>
      </c>
      <c r="AQ124" s="1009"/>
      <c r="AR124" s="1009"/>
      <c r="AS124" s="1009"/>
      <c r="AT124" s="1010"/>
      <c r="AU124" s="1105" t="s">
        <v>476</v>
      </c>
      <c r="AV124" s="1106"/>
      <c r="AW124" s="1106"/>
      <c r="AX124" s="1106"/>
      <c r="AY124" s="1106"/>
      <c r="AZ124" s="1106"/>
      <c r="BA124" s="1106"/>
      <c r="BB124" s="1106"/>
      <c r="BC124" s="1106"/>
      <c r="BD124" s="1106"/>
      <c r="BE124" s="1106"/>
      <c r="BF124" s="1106"/>
      <c r="BG124" s="1106"/>
      <c r="BH124" s="1106"/>
      <c r="BI124" s="1106"/>
      <c r="BJ124" s="1106"/>
      <c r="BK124" s="1106"/>
      <c r="BL124" s="1106"/>
      <c r="BM124" s="1106"/>
      <c r="BN124" s="1106"/>
      <c r="BO124" s="1106"/>
      <c r="BP124" s="1107"/>
      <c r="BQ124" s="1108">
        <v>89.9</v>
      </c>
      <c r="BR124" s="1073"/>
      <c r="BS124" s="1073"/>
      <c r="BT124" s="1073"/>
      <c r="BU124" s="1073"/>
      <c r="BV124" s="1073">
        <v>75</v>
      </c>
      <c r="BW124" s="1073"/>
      <c r="BX124" s="1073"/>
      <c r="BY124" s="1073"/>
      <c r="BZ124" s="1073"/>
      <c r="CA124" s="1073">
        <v>70.2</v>
      </c>
      <c r="CB124" s="1073"/>
      <c r="CC124" s="1073"/>
      <c r="CD124" s="1073"/>
      <c r="CE124" s="1073"/>
      <c r="CF124" s="1074"/>
      <c r="CG124" s="1075"/>
      <c r="CH124" s="1075"/>
      <c r="CI124" s="1075"/>
      <c r="CJ124" s="1076"/>
      <c r="CK124" s="1058"/>
      <c r="CL124" s="1058"/>
      <c r="CM124" s="1058"/>
      <c r="CN124" s="1058"/>
      <c r="CO124" s="1059"/>
      <c r="CP124" s="1065" t="s">
        <v>477</v>
      </c>
      <c r="CQ124" s="1066"/>
      <c r="CR124" s="1066"/>
      <c r="CS124" s="1066"/>
      <c r="CT124" s="1066"/>
      <c r="CU124" s="1066"/>
      <c r="CV124" s="1066"/>
      <c r="CW124" s="1066"/>
      <c r="CX124" s="1066"/>
      <c r="CY124" s="1066"/>
      <c r="CZ124" s="1066"/>
      <c r="DA124" s="1066"/>
      <c r="DB124" s="1066"/>
      <c r="DC124" s="1066"/>
      <c r="DD124" s="1066"/>
      <c r="DE124" s="1066"/>
      <c r="DF124" s="1067"/>
      <c r="DG124" s="1050" t="s">
        <v>130</v>
      </c>
      <c r="DH124" s="1032"/>
      <c r="DI124" s="1032"/>
      <c r="DJ124" s="1032"/>
      <c r="DK124" s="1033"/>
      <c r="DL124" s="1031" t="s">
        <v>439</v>
      </c>
      <c r="DM124" s="1032"/>
      <c r="DN124" s="1032"/>
      <c r="DO124" s="1032"/>
      <c r="DP124" s="1033"/>
      <c r="DQ124" s="1031" t="s">
        <v>439</v>
      </c>
      <c r="DR124" s="1032"/>
      <c r="DS124" s="1032"/>
      <c r="DT124" s="1032"/>
      <c r="DU124" s="1033"/>
      <c r="DV124" s="1034" t="s">
        <v>439</v>
      </c>
      <c r="DW124" s="1035"/>
      <c r="DX124" s="1035"/>
      <c r="DY124" s="1035"/>
      <c r="DZ124" s="1036"/>
    </row>
    <row r="125" spans="1:130" s="229" customFormat="1" ht="26.25" customHeight="1" x14ac:dyDescent="0.2">
      <c r="A125" s="1103"/>
      <c r="B125" s="995"/>
      <c r="C125" s="968" t="s">
        <v>464</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04" t="s">
        <v>130</v>
      </c>
      <c r="AB125" s="1005"/>
      <c r="AC125" s="1005"/>
      <c r="AD125" s="1005"/>
      <c r="AE125" s="1006"/>
      <c r="AF125" s="1007" t="s">
        <v>130</v>
      </c>
      <c r="AG125" s="1005"/>
      <c r="AH125" s="1005"/>
      <c r="AI125" s="1005"/>
      <c r="AJ125" s="1006"/>
      <c r="AK125" s="1007" t="s">
        <v>130</v>
      </c>
      <c r="AL125" s="1005"/>
      <c r="AM125" s="1005"/>
      <c r="AN125" s="1005"/>
      <c r="AO125" s="1006"/>
      <c r="AP125" s="1008" t="s">
        <v>130</v>
      </c>
      <c r="AQ125" s="1009"/>
      <c r="AR125" s="1009"/>
      <c r="AS125" s="1009"/>
      <c r="AT125" s="1010"/>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68" t="s">
        <v>478</v>
      </c>
      <c r="CL125" s="1053"/>
      <c r="CM125" s="1053"/>
      <c r="CN125" s="1053"/>
      <c r="CO125" s="1054"/>
      <c r="CP125" s="975" t="s">
        <v>479</v>
      </c>
      <c r="CQ125" s="943"/>
      <c r="CR125" s="943"/>
      <c r="CS125" s="943"/>
      <c r="CT125" s="943"/>
      <c r="CU125" s="943"/>
      <c r="CV125" s="943"/>
      <c r="CW125" s="943"/>
      <c r="CX125" s="943"/>
      <c r="CY125" s="943"/>
      <c r="CZ125" s="943"/>
      <c r="DA125" s="943"/>
      <c r="DB125" s="943"/>
      <c r="DC125" s="943"/>
      <c r="DD125" s="943"/>
      <c r="DE125" s="943"/>
      <c r="DF125" s="944"/>
      <c r="DG125" s="976" t="s">
        <v>130</v>
      </c>
      <c r="DH125" s="977"/>
      <c r="DI125" s="977"/>
      <c r="DJ125" s="977"/>
      <c r="DK125" s="977"/>
      <c r="DL125" s="977" t="s">
        <v>130</v>
      </c>
      <c r="DM125" s="977"/>
      <c r="DN125" s="977"/>
      <c r="DO125" s="977"/>
      <c r="DP125" s="977"/>
      <c r="DQ125" s="977" t="s">
        <v>130</v>
      </c>
      <c r="DR125" s="977"/>
      <c r="DS125" s="977"/>
      <c r="DT125" s="977"/>
      <c r="DU125" s="977"/>
      <c r="DV125" s="978" t="s">
        <v>130</v>
      </c>
      <c r="DW125" s="978"/>
      <c r="DX125" s="978"/>
      <c r="DY125" s="978"/>
      <c r="DZ125" s="979"/>
    </row>
    <row r="126" spans="1:130" s="229" customFormat="1" ht="26.25" customHeight="1" thickBot="1" x14ac:dyDescent="0.25">
      <c r="A126" s="1103"/>
      <c r="B126" s="995"/>
      <c r="C126" s="968" t="s">
        <v>466</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04" t="s">
        <v>130</v>
      </c>
      <c r="AB126" s="1005"/>
      <c r="AC126" s="1005"/>
      <c r="AD126" s="1005"/>
      <c r="AE126" s="1006"/>
      <c r="AF126" s="1007" t="s">
        <v>130</v>
      </c>
      <c r="AG126" s="1005"/>
      <c r="AH126" s="1005"/>
      <c r="AI126" s="1005"/>
      <c r="AJ126" s="1006"/>
      <c r="AK126" s="1007" t="s">
        <v>130</v>
      </c>
      <c r="AL126" s="1005"/>
      <c r="AM126" s="1005"/>
      <c r="AN126" s="1005"/>
      <c r="AO126" s="1006"/>
      <c r="AP126" s="1008" t="s">
        <v>130</v>
      </c>
      <c r="AQ126" s="1009"/>
      <c r="AR126" s="1009"/>
      <c r="AS126" s="1009"/>
      <c r="AT126" s="1010"/>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69"/>
      <c r="CL126" s="1056"/>
      <c r="CM126" s="1056"/>
      <c r="CN126" s="1056"/>
      <c r="CO126" s="1057"/>
      <c r="CP126" s="968" t="s">
        <v>480</v>
      </c>
      <c r="CQ126" s="969"/>
      <c r="CR126" s="969"/>
      <c r="CS126" s="969"/>
      <c r="CT126" s="969"/>
      <c r="CU126" s="969"/>
      <c r="CV126" s="969"/>
      <c r="CW126" s="969"/>
      <c r="CX126" s="969"/>
      <c r="CY126" s="969"/>
      <c r="CZ126" s="969"/>
      <c r="DA126" s="969"/>
      <c r="DB126" s="969"/>
      <c r="DC126" s="969"/>
      <c r="DD126" s="969"/>
      <c r="DE126" s="969"/>
      <c r="DF126" s="970"/>
      <c r="DG126" s="971" t="s">
        <v>439</v>
      </c>
      <c r="DH126" s="972"/>
      <c r="DI126" s="972"/>
      <c r="DJ126" s="972"/>
      <c r="DK126" s="972"/>
      <c r="DL126" s="972" t="s">
        <v>130</v>
      </c>
      <c r="DM126" s="972"/>
      <c r="DN126" s="972"/>
      <c r="DO126" s="972"/>
      <c r="DP126" s="972"/>
      <c r="DQ126" s="972" t="s">
        <v>130</v>
      </c>
      <c r="DR126" s="972"/>
      <c r="DS126" s="972"/>
      <c r="DT126" s="972"/>
      <c r="DU126" s="972"/>
      <c r="DV126" s="973" t="s">
        <v>439</v>
      </c>
      <c r="DW126" s="973"/>
      <c r="DX126" s="973"/>
      <c r="DY126" s="973"/>
      <c r="DZ126" s="974"/>
    </row>
    <row r="127" spans="1:130" s="229" customFormat="1" ht="26.25" customHeight="1" x14ac:dyDescent="0.2">
      <c r="A127" s="1104"/>
      <c r="B127" s="997"/>
      <c r="C127" s="1019" t="s">
        <v>481</v>
      </c>
      <c r="D127" s="1011"/>
      <c r="E127" s="1011"/>
      <c r="F127" s="1011"/>
      <c r="G127" s="1011"/>
      <c r="H127" s="1011"/>
      <c r="I127" s="1011"/>
      <c r="J127" s="1011"/>
      <c r="K127" s="1011"/>
      <c r="L127" s="1011"/>
      <c r="M127" s="1011"/>
      <c r="N127" s="1011"/>
      <c r="O127" s="1011"/>
      <c r="P127" s="1011"/>
      <c r="Q127" s="1011"/>
      <c r="R127" s="1011"/>
      <c r="S127" s="1011"/>
      <c r="T127" s="1011"/>
      <c r="U127" s="1011"/>
      <c r="V127" s="1011"/>
      <c r="W127" s="1011"/>
      <c r="X127" s="1011"/>
      <c r="Y127" s="1011"/>
      <c r="Z127" s="1012"/>
      <c r="AA127" s="1004" t="s">
        <v>439</v>
      </c>
      <c r="AB127" s="1005"/>
      <c r="AC127" s="1005"/>
      <c r="AD127" s="1005"/>
      <c r="AE127" s="1006"/>
      <c r="AF127" s="1007" t="s">
        <v>439</v>
      </c>
      <c r="AG127" s="1005"/>
      <c r="AH127" s="1005"/>
      <c r="AI127" s="1005"/>
      <c r="AJ127" s="1006"/>
      <c r="AK127" s="1007" t="s">
        <v>130</v>
      </c>
      <c r="AL127" s="1005"/>
      <c r="AM127" s="1005"/>
      <c r="AN127" s="1005"/>
      <c r="AO127" s="1006"/>
      <c r="AP127" s="1008" t="s">
        <v>130</v>
      </c>
      <c r="AQ127" s="1009"/>
      <c r="AR127" s="1009"/>
      <c r="AS127" s="1009"/>
      <c r="AT127" s="1010"/>
      <c r="AU127" s="231"/>
      <c r="AV127" s="231"/>
      <c r="AW127" s="231"/>
      <c r="AX127" s="1077" t="s">
        <v>482</v>
      </c>
      <c r="AY127" s="1078"/>
      <c r="AZ127" s="1078"/>
      <c r="BA127" s="1078"/>
      <c r="BB127" s="1078"/>
      <c r="BC127" s="1078"/>
      <c r="BD127" s="1078"/>
      <c r="BE127" s="1079"/>
      <c r="BF127" s="1080" t="s">
        <v>483</v>
      </c>
      <c r="BG127" s="1078"/>
      <c r="BH127" s="1078"/>
      <c r="BI127" s="1078"/>
      <c r="BJ127" s="1078"/>
      <c r="BK127" s="1078"/>
      <c r="BL127" s="1079"/>
      <c r="BM127" s="1080" t="s">
        <v>484</v>
      </c>
      <c r="BN127" s="1078"/>
      <c r="BO127" s="1078"/>
      <c r="BP127" s="1078"/>
      <c r="BQ127" s="1078"/>
      <c r="BR127" s="1078"/>
      <c r="BS127" s="1079"/>
      <c r="BT127" s="1080" t="s">
        <v>485</v>
      </c>
      <c r="BU127" s="1078"/>
      <c r="BV127" s="1078"/>
      <c r="BW127" s="1078"/>
      <c r="BX127" s="1078"/>
      <c r="BY127" s="1078"/>
      <c r="BZ127" s="1101"/>
      <c r="CA127" s="231"/>
      <c r="CB127" s="231"/>
      <c r="CC127" s="231"/>
      <c r="CD127" s="254"/>
      <c r="CE127" s="254"/>
      <c r="CF127" s="254"/>
      <c r="CG127" s="231"/>
      <c r="CH127" s="231"/>
      <c r="CI127" s="231"/>
      <c r="CJ127" s="253"/>
      <c r="CK127" s="1069"/>
      <c r="CL127" s="1056"/>
      <c r="CM127" s="1056"/>
      <c r="CN127" s="1056"/>
      <c r="CO127" s="1057"/>
      <c r="CP127" s="968" t="s">
        <v>486</v>
      </c>
      <c r="CQ127" s="969"/>
      <c r="CR127" s="969"/>
      <c r="CS127" s="969"/>
      <c r="CT127" s="969"/>
      <c r="CU127" s="969"/>
      <c r="CV127" s="969"/>
      <c r="CW127" s="969"/>
      <c r="CX127" s="969"/>
      <c r="CY127" s="969"/>
      <c r="CZ127" s="969"/>
      <c r="DA127" s="969"/>
      <c r="DB127" s="969"/>
      <c r="DC127" s="969"/>
      <c r="DD127" s="969"/>
      <c r="DE127" s="969"/>
      <c r="DF127" s="970"/>
      <c r="DG127" s="971" t="s">
        <v>130</v>
      </c>
      <c r="DH127" s="972"/>
      <c r="DI127" s="972"/>
      <c r="DJ127" s="972"/>
      <c r="DK127" s="972"/>
      <c r="DL127" s="972" t="s">
        <v>130</v>
      </c>
      <c r="DM127" s="972"/>
      <c r="DN127" s="972"/>
      <c r="DO127" s="972"/>
      <c r="DP127" s="972"/>
      <c r="DQ127" s="972" t="s">
        <v>130</v>
      </c>
      <c r="DR127" s="972"/>
      <c r="DS127" s="972"/>
      <c r="DT127" s="972"/>
      <c r="DU127" s="972"/>
      <c r="DV127" s="973" t="s">
        <v>130</v>
      </c>
      <c r="DW127" s="973"/>
      <c r="DX127" s="973"/>
      <c r="DY127" s="973"/>
      <c r="DZ127" s="974"/>
    </row>
    <row r="128" spans="1:130" s="229" customFormat="1" ht="26.25" customHeight="1" thickBot="1" x14ac:dyDescent="0.25">
      <c r="A128" s="1087" t="s">
        <v>487</v>
      </c>
      <c r="B128" s="1088"/>
      <c r="C128" s="1088"/>
      <c r="D128" s="1088"/>
      <c r="E128" s="1088"/>
      <c r="F128" s="1088"/>
      <c r="G128" s="1088"/>
      <c r="H128" s="1088"/>
      <c r="I128" s="1088"/>
      <c r="J128" s="1088"/>
      <c r="K128" s="1088"/>
      <c r="L128" s="1088"/>
      <c r="M128" s="1088"/>
      <c r="N128" s="1088"/>
      <c r="O128" s="1088"/>
      <c r="P128" s="1088"/>
      <c r="Q128" s="1088"/>
      <c r="R128" s="1088"/>
      <c r="S128" s="1088"/>
      <c r="T128" s="1088"/>
      <c r="U128" s="1088"/>
      <c r="V128" s="1088"/>
      <c r="W128" s="1089" t="s">
        <v>488</v>
      </c>
      <c r="X128" s="1089"/>
      <c r="Y128" s="1089"/>
      <c r="Z128" s="1090"/>
      <c r="AA128" s="1091">
        <v>283478</v>
      </c>
      <c r="AB128" s="1092"/>
      <c r="AC128" s="1092"/>
      <c r="AD128" s="1092"/>
      <c r="AE128" s="1093"/>
      <c r="AF128" s="1094">
        <v>283594</v>
      </c>
      <c r="AG128" s="1092"/>
      <c r="AH128" s="1092"/>
      <c r="AI128" s="1092"/>
      <c r="AJ128" s="1093"/>
      <c r="AK128" s="1094">
        <v>270517</v>
      </c>
      <c r="AL128" s="1092"/>
      <c r="AM128" s="1092"/>
      <c r="AN128" s="1092"/>
      <c r="AO128" s="1093"/>
      <c r="AP128" s="1095"/>
      <c r="AQ128" s="1096"/>
      <c r="AR128" s="1096"/>
      <c r="AS128" s="1096"/>
      <c r="AT128" s="1097"/>
      <c r="AU128" s="231"/>
      <c r="AV128" s="231"/>
      <c r="AW128" s="231"/>
      <c r="AX128" s="942" t="s">
        <v>489</v>
      </c>
      <c r="AY128" s="943"/>
      <c r="AZ128" s="943"/>
      <c r="BA128" s="943"/>
      <c r="BB128" s="943"/>
      <c r="BC128" s="943"/>
      <c r="BD128" s="943"/>
      <c r="BE128" s="944"/>
      <c r="BF128" s="1098" t="s">
        <v>130</v>
      </c>
      <c r="BG128" s="1099"/>
      <c r="BH128" s="1099"/>
      <c r="BI128" s="1099"/>
      <c r="BJ128" s="1099"/>
      <c r="BK128" s="1099"/>
      <c r="BL128" s="1100"/>
      <c r="BM128" s="1098">
        <v>12.52</v>
      </c>
      <c r="BN128" s="1099"/>
      <c r="BO128" s="1099"/>
      <c r="BP128" s="1099"/>
      <c r="BQ128" s="1099"/>
      <c r="BR128" s="1099"/>
      <c r="BS128" s="1100"/>
      <c r="BT128" s="1098">
        <v>20</v>
      </c>
      <c r="BU128" s="1099"/>
      <c r="BV128" s="1099"/>
      <c r="BW128" s="1099"/>
      <c r="BX128" s="1099"/>
      <c r="BY128" s="1099"/>
      <c r="BZ128" s="1122"/>
      <c r="CA128" s="254"/>
      <c r="CB128" s="254"/>
      <c r="CC128" s="254"/>
      <c r="CD128" s="254"/>
      <c r="CE128" s="254"/>
      <c r="CF128" s="254"/>
      <c r="CG128" s="231"/>
      <c r="CH128" s="231"/>
      <c r="CI128" s="231"/>
      <c r="CJ128" s="253"/>
      <c r="CK128" s="1070"/>
      <c r="CL128" s="1071"/>
      <c r="CM128" s="1071"/>
      <c r="CN128" s="1071"/>
      <c r="CO128" s="1072"/>
      <c r="CP128" s="1081" t="s">
        <v>490</v>
      </c>
      <c r="CQ128" s="763"/>
      <c r="CR128" s="763"/>
      <c r="CS128" s="763"/>
      <c r="CT128" s="763"/>
      <c r="CU128" s="763"/>
      <c r="CV128" s="763"/>
      <c r="CW128" s="763"/>
      <c r="CX128" s="763"/>
      <c r="CY128" s="763"/>
      <c r="CZ128" s="763"/>
      <c r="DA128" s="763"/>
      <c r="DB128" s="763"/>
      <c r="DC128" s="763"/>
      <c r="DD128" s="763"/>
      <c r="DE128" s="763"/>
      <c r="DF128" s="1082"/>
      <c r="DG128" s="1083" t="s">
        <v>130</v>
      </c>
      <c r="DH128" s="1084"/>
      <c r="DI128" s="1084"/>
      <c r="DJ128" s="1084"/>
      <c r="DK128" s="1084"/>
      <c r="DL128" s="1084" t="s">
        <v>130</v>
      </c>
      <c r="DM128" s="1084"/>
      <c r="DN128" s="1084"/>
      <c r="DO128" s="1084"/>
      <c r="DP128" s="1084"/>
      <c r="DQ128" s="1084" t="s">
        <v>130</v>
      </c>
      <c r="DR128" s="1084"/>
      <c r="DS128" s="1084"/>
      <c r="DT128" s="1084"/>
      <c r="DU128" s="1084"/>
      <c r="DV128" s="1085" t="s">
        <v>130</v>
      </c>
      <c r="DW128" s="1085"/>
      <c r="DX128" s="1085"/>
      <c r="DY128" s="1085"/>
      <c r="DZ128" s="1086"/>
    </row>
    <row r="129" spans="1:131" s="229" customFormat="1" ht="26.25" customHeight="1" x14ac:dyDescent="0.2">
      <c r="A129" s="980" t="s">
        <v>107</v>
      </c>
      <c r="B129" s="981"/>
      <c r="C129" s="981"/>
      <c r="D129" s="981"/>
      <c r="E129" s="981"/>
      <c r="F129" s="981"/>
      <c r="G129" s="981"/>
      <c r="H129" s="981"/>
      <c r="I129" s="981"/>
      <c r="J129" s="981"/>
      <c r="K129" s="981"/>
      <c r="L129" s="981"/>
      <c r="M129" s="981"/>
      <c r="N129" s="981"/>
      <c r="O129" s="981"/>
      <c r="P129" s="981"/>
      <c r="Q129" s="981"/>
      <c r="R129" s="981"/>
      <c r="S129" s="981"/>
      <c r="T129" s="981"/>
      <c r="U129" s="981"/>
      <c r="V129" s="981"/>
      <c r="W129" s="1116" t="s">
        <v>491</v>
      </c>
      <c r="X129" s="1117"/>
      <c r="Y129" s="1117"/>
      <c r="Z129" s="1118"/>
      <c r="AA129" s="1004">
        <v>19288469</v>
      </c>
      <c r="AB129" s="1005"/>
      <c r="AC129" s="1005"/>
      <c r="AD129" s="1005"/>
      <c r="AE129" s="1006"/>
      <c r="AF129" s="1007">
        <v>19982102</v>
      </c>
      <c r="AG129" s="1005"/>
      <c r="AH129" s="1005"/>
      <c r="AI129" s="1005"/>
      <c r="AJ129" s="1006"/>
      <c r="AK129" s="1007">
        <v>19645837</v>
      </c>
      <c r="AL129" s="1005"/>
      <c r="AM129" s="1005"/>
      <c r="AN129" s="1005"/>
      <c r="AO129" s="1006"/>
      <c r="AP129" s="1119"/>
      <c r="AQ129" s="1120"/>
      <c r="AR129" s="1120"/>
      <c r="AS129" s="1120"/>
      <c r="AT129" s="1121"/>
      <c r="AU129" s="232"/>
      <c r="AV129" s="232"/>
      <c r="AW129" s="232"/>
      <c r="AX129" s="1111" t="s">
        <v>492</v>
      </c>
      <c r="AY129" s="969"/>
      <c r="AZ129" s="969"/>
      <c r="BA129" s="969"/>
      <c r="BB129" s="969"/>
      <c r="BC129" s="969"/>
      <c r="BD129" s="969"/>
      <c r="BE129" s="970"/>
      <c r="BF129" s="1112" t="s">
        <v>130</v>
      </c>
      <c r="BG129" s="1113"/>
      <c r="BH129" s="1113"/>
      <c r="BI129" s="1113"/>
      <c r="BJ129" s="1113"/>
      <c r="BK129" s="1113"/>
      <c r="BL129" s="1114"/>
      <c r="BM129" s="1112">
        <v>17.52</v>
      </c>
      <c r="BN129" s="1113"/>
      <c r="BO129" s="1113"/>
      <c r="BP129" s="1113"/>
      <c r="BQ129" s="1113"/>
      <c r="BR129" s="1113"/>
      <c r="BS129" s="1114"/>
      <c r="BT129" s="1112">
        <v>30</v>
      </c>
      <c r="BU129" s="1113"/>
      <c r="BV129" s="1113"/>
      <c r="BW129" s="1113"/>
      <c r="BX129" s="1113"/>
      <c r="BY129" s="1113"/>
      <c r="BZ129" s="1115"/>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80" t="s">
        <v>493</v>
      </c>
      <c r="B130" s="981"/>
      <c r="C130" s="981"/>
      <c r="D130" s="981"/>
      <c r="E130" s="981"/>
      <c r="F130" s="981"/>
      <c r="G130" s="981"/>
      <c r="H130" s="981"/>
      <c r="I130" s="981"/>
      <c r="J130" s="981"/>
      <c r="K130" s="981"/>
      <c r="L130" s="981"/>
      <c r="M130" s="981"/>
      <c r="N130" s="981"/>
      <c r="O130" s="981"/>
      <c r="P130" s="981"/>
      <c r="Q130" s="981"/>
      <c r="R130" s="981"/>
      <c r="S130" s="981"/>
      <c r="T130" s="981"/>
      <c r="U130" s="981"/>
      <c r="V130" s="981"/>
      <c r="W130" s="1116" t="s">
        <v>494</v>
      </c>
      <c r="X130" s="1117"/>
      <c r="Y130" s="1117"/>
      <c r="Z130" s="1118"/>
      <c r="AA130" s="1004">
        <v>3088998</v>
      </c>
      <c r="AB130" s="1005"/>
      <c r="AC130" s="1005"/>
      <c r="AD130" s="1005"/>
      <c r="AE130" s="1006"/>
      <c r="AF130" s="1007">
        <v>2900308</v>
      </c>
      <c r="AG130" s="1005"/>
      <c r="AH130" s="1005"/>
      <c r="AI130" s="1005"/>
      <c r="AJ130" s="1006"/>
      <c r="AK130" s="1007">
        <v>2868488</v>
      </c>
      <c r="AL130" s="1005"/>
      <c r="AM130" s="1005"/>
      <c r="AN130" s="1005"/>
      <c r="AO130" s="1006"/>
      <c r="AP130" s="1119"/>
      <c r="AQ130" s="1120"/>
      <c r="AR130" s="1120"/>
      <c r="AS130" s="1120"/>
      <c r="AT130" s="1121"/>
      <c r="AU130" s="232"/>
      <c r="AV130" s="232"/>
      <c r="AW130" s="232"/>
      <c r="AX130" s="1111" t="s">
        <v>495</v>
      </c>
      <c r="AY130" s="969"/>
      <c r="AZ130" s="969"/>
      <c r="BA130" s="969"/>
      <c r="BB130" s="969"/>
      <c r="BC130" s="969"/>
      <c r="BD130" s="969"/>
      <c r="BE130" s="970"/>
      <c r="BF130" s="1147">
        <v>12.9</v>
      </c>
      <c r="BG130" s="1148"/>
      <c r="BH130" s="1148"/>
      <c r="BI130" s="1148"/>
      <c r="BJ130" s="1148"/>
      <c r="BK130" s="1148"/>
      <c r="BL130" s="1149"/>
      <c r="BM130" s="1147">
        <v>25</v>
      </c>
      <c r="BN130" s="1148"/>
      <c r="BO130" s="1148"/>
      <c r="BP130" s="1148"/>
      <c r="BQ130" s="1148"/>
      <c r="BR130" s="1148"/>
      <c r="BS130" s="1149"/>
      <c r="BT130" s="1147">
        <v>35</v>
      </c>
      <c r="BU130" s="1148"/>
      <c r="BV130" s="1148"/>
      <c r="BW130" s="1148"/>
      <c r="BX130" s="1148"/>
      <c r="BY130" s="1148"/>
      <c r="BZ130" s="1150"/>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151"/>
      <c r="B131" s="1152"/>
      <c r="C131" s="1152"/>
      <c r="D131" s="1152"/>
      <c r="E131" s="1152"/>
      <c r="F131" s="1152"/>
      <c r="G131" s="1152"/>
      <c r="H131" s="1152"/>
      <c r="I131" s="1152"/>
      <c r="J131" s="1152"/>
      <c r="K131" s="1152"/>
      <c r="L131" s="1152"/>
      <c r="M131" s="1152"/>
      <c r="N131" s="1152"/>
      <c r="O131" s="1152"/>
      <c r="P131" s="1152"/>
      <c r="Q131" s="1152"/>
      <c r="R131" s="1152"/>
      <c r="S131" s="1152"/>
      <c r="T131" s="1152"/>
      <c r="U131" s="1152"/>
      <c r="V131" s="1152"/>
      <c r="W131" s="1153" t="s">
        <v>496</v>
      </c>
      <c r="X131" s="1154"/>
      <c r="Y131" s="1154"/>
      <c r="Z131" s="1155"/>
      <c r="AA131" s="1050">
        <v>16199471</v>
      </c>
      <c r="AB131" s="1032"/>
      <c r="AC131" s="1032"/>
      <c r="AD131" s="1032"/>
      <c r="AE131" s="1033"/>
      <c r="AF131" s="1031">
        <v>17081794</v>
      </c>
      <c r="AG131" s="1032"/>
      <c r="AH131" s="1032"/>
      <c r="AI131" s="1032"/>
      <c r="AJ131" s="1033"/>
      <c r="AK131" s="1031">
        <v>16777349</v>
      </c>
      <c r="AL131" s="1032"/>
      <c r="AM131" s="1032"/>
      <c r="AN131" s="1032"/>
      <c r="AO131" s="1033"/>
      <c r="AP131" s="1156"/>
      <c r="AQ131" s="1157"/>
      <c r="AR131" s="1157"/>
      <c r="AS131" s="1157"/>
      <c r="AT131" s="1158"/>
      <c r="AU131" s="232"/>
      <c r="AV131" s="232"/>
      <c r="AW131" s="232"/>
      <c r="AX131" s="1129" t="s">
        <v>497</v>
      </c>
      <c r="AY131" s="763"/>
      <c r="AZ131" s="763"/>
      <c r="BA131" s="763"/>
      <c r="BB131" s="763"/>
      <c r="BC131" s="763"/>
      <c r="BD131" s="763"/>
      <c r="BE131" s="1082"/>
      <c r="BF131" s="1130">
        <v>70.2</v>
      </c>
      <c r="BG131" s="1131"/>
      <c r="BH131" s="1131"/>
      <c r="BI131" s="1131"/>
      <c r="BJ131" s="1131"/>
      <c r="BK131" s="1131"/>
      <c r="BL131" s="1132"/>
      <c r="BM131" s="1130">
        <v>350</v>
      </c>
      <c r="BN131" s="1131"/>
      <c r="BO131" s="1131"/>
      <c r="BP131" s="1131"/>
      <c r="BQ131" s="1131"/>
      <c r="BR131" s="1131"/>
      <c r="BS131" s="1132"/>
      <c r="BT131" s="1133"/>
      <c r="BU131" s="1134"/>
      <c r="BV131" s="1134"/>
      <c r="BW131" s="1134"/>
      <c r="BX131" s="1134"/>
      <c r="BY131" s="1134"/>
      <c r="BZ131" s="113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136" t="s">
        <v>498</v>
      </c>
      <c r="B132" s="1137"/>
      <c r="C132" s="1137"/>
      <c r="D132" s="1137"/>
      <c r="E132" s="1137"/>
      <c r="F132" s="1137"/>
      <c r="G132" s="1137"/>
      <c r="H132" s="1137"/>
      <c r="I132" s="1137"/>
      <c r="J132" s="1137"/>
      <c r="K132" s="1137"/>
      <c r="L132" s="1137"/>
      <c r="M132" s="1137"/>
      <c r="N132" s="1137"/>
      <c r="O132" s="1137"/>
      <c r="P132" s="1137"/>
      <c r="Q132" s="1137"/>
      <c r="R132" s="1137"/>
      <c r="S132" s="1137"/>
      <c r="T132" s="1137"/>
      <c r="U132" s="1137"/>
      <c r="V132" s="1140" t="s">
        <v>499</v>
      </c>
      <c r="W132" s="1140"/>
      <c r="X132" s="1140"/>
      <c r="Y132" s="1140"/>
      <c r="Z132" s="1141"/>
      <c r="AA132" s="1142">
        <v>12.43732589</v>
      </c>
      <c r="AB132" s="1143"/>
      <c r="AC132" s="1143"/>
      <c r="AD132" s="1143"/>
      <c r="AE132" s="1144"/>
      <c r="AF132" s="1145">
        <v>13.00847557</v>
      </c>
      <c r="AG132" s="1143"/>
      <c r="AH132" s="1143"/>
      <c r="AI132" s="1143"/>
      <c r="AJ132" s="1144"/>
      <c r="AK132" s="1145">
        <v>13.51736797</v>
      </c>
      <c r="AL132" s="1143"/>
      <c r="AM132" s="1143"/>
      <c r="AN132" s="1143"/>
      <c r="AO132" s="1144"/>
      <c r="AP132" s="1047"/>
      <c r="AQ132" s="1048"/>
      <c r="AR132" s="1048"/>
      <c r="AS132" s="1048"/>
      <c r="AT132" s="1146"/>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138"/>
      <c r="B133" s="1139"/>
      <c r="C133" s="1139"/>
      <c r="D133" s="1139"/>
      <c r="E133" s="1139"/>
      <c r="F133" s="1139"/>
      <c r="G133" s="1139"/>
      <c r="H133" s="1139"/>
      <c r="I133" s="1139"/>
      <c r="J133" s="1139"/>
      <c r="K133" s="1139"/>
      <c r="L133" s="1139"/>
      <c r="M133" s="1139"/>
      <c r="N133" s="1139"/>
      <c r="O133" s="1139"/>
      <c r="P133" s="1139"/>
      <c r="Q133" s="1139"/>
      <c r="R133" s="1139"/>
      <c r="S133" s="1139"/>
      <c r="T133" s="1139"/>
      <c r="U133" s="1139"/>
      <c r="V133" s="1123" t="s">
        <v>500</v>
      </c>
      <c r="W133" s="1123"/>
      <c r="X133" s="1123"/>
      <c r="Y133" s="1123"/>
      <c r="Z133" s="1124"/>
      <c r="AA133" s="1125">
        <v>13.3</v>
      </c>
      <c r="AB133" s="1126"/>
      <c r="AC133" s="1126"/>
      <c r="AD133" s="1126"/>
      <c r="AE133" s="1127"/>
      <c r="AF133" s="1125">
        <v>12.9</v>
      </c>
      <c r="AG133" s="1126"/>
      <c r="AH133" s="1126"/>
      <c r="AI133" s="1126"/>
      <c r="AJ133" s="1127"/>
      <c r="AK133" s="1125">
        <v>12.9</v>
      </c>
      <c r="AL133" s="1126"/>
      <c r="AM133" s="1126"/>
      <c r="AN133" s="1126"/>
      <c r="AO133" s="1127"/>
      <c r="AP133" s="1074"/>
      <c r="AQ133" s="1075"/>
      <c r="AR133" s="1075"/>
      <c r="AS133" s="1075"/>
      <c r="AT133" s="1128"/>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DAaWC6fdQBEw2V3yc3D4D9/jTF5Op71jkbCp60oDmYFw+Cpq6cC6yDi0+SZzyNfbRoi+ZsBao6vD4blEIgiDBw==" saltValue="7IyV/jyVzQ+Uegb7NSbt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9" scale="2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CB4BD-2ECA-4768-BFEB-6837CB36904E}">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259" customWidth="1"/>
    <col min="121" max="121" width="0" style="258" hidden="1" customWidth="1"/>
    <col min="122" max="16384" width="9" style="258" hidden="1"/>
  </cols>
  <sheetData>
    <row r="1" spans="1:120" ht="13"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8"/>
    </row>
    <row r="17" spans="119:120" ht="13" x14ac:dyDescent="0.2">
      <c r="DP17" s="258"/>
    </row>
    <row r="18" spans="119:120" ht="13" x14ac:dyDescent="0.2"/>
    <row r="19" spans="119:120" ht="13" x14ac:dyDescent="0.2"/>
    <row r="20" spans="119:120" ht="13" x14ac:dyDescent="0.2">
      <c r="DO20" s="258"/>
      <c r="DP20" s="258"/>
    </row>
    <row r="21" spans="119:120" ht="13" x14ac:dyDescent="0.2">
      <c r="DP21" s="258"/>
    </row>
    <row r="22" spans="119:120" ht="13" x14ac:dyDescent="0.2"/>
    <row r="23" spans="119:120" ht="13" x14ac:dyDescent="0.2">
      <c r="DO23" s="258"/>
      <c r="DP23" s="258"/>
    </row>
    <row r="24" spans="119:120" ht="13" x14ac:dyDescent="0.2">
      <c r="DP24" s="258"/>
    </row>
    <row r="25" spans="119:120" ht="13" x14ac:dyDescent="0.2">
      <c r="DP25" s="258"/>
    </row>
    <row r="26" spans="119:120" ht="13" x14ac:dyDescent="0.2">
      <c r="DO26" s="258"/>
      <c r="DP26" s="258"/>
    </row>
    <row r="27" spans="119:120" ht="13" x14ac:dyDescent="0.2"/>
    <row r="28" spans="119:120" ht="13" x14ac:dyDescent="0.2">
      <c r="DO28" s="258"/>
      <c r="DP28" s="258"/>
    </row>
    <row r="29" spans="119:120" ht="13" x14ac:dyDescent="0.2">
      <c r="DP29" s="258"/>
    </row>
    <row r="30" spans="119:120" ht="13" x14ac:dyDescent="0.2"/>
    <row r="31" spans="119:120" ht="13" x14ac:dyDescent="0.2">
      <c r="DO31" s="258"/>
      <c r="DP31" s="258"/>
    </row>
    <row r="32" spans="119:120" ht="13" x14ac:dyDescent="0.2"/>
    <row r="33" spans="98:120" ht="13" x14ac:dyDescent="0.2">
      <c r="DO33" s="258"/>
      <c r="DP33" s="258"/>
    </row>
    <row r="34" spans="98:120" ht="13" x14ac:dyDescent="0.2">
      <c r="DM34" s="258"/>
    </row>
    <row r="35" spans="98:120" ht="13" x14ac:dyDescent="0.2">
      <c r="CT35" s="258"/>
      <c r="CU35" s="258"/>
      <c r="CV35" s="258"/>
      <c r="CY35" s="258"/>
      <c r="CZ35" s="258"/>
      <c r="DA35" s="258"/>
      <c r="DD35" s="258"/>
      <c r="DE35" s="258"/>
      <c r="DF35" s="258"/>
      <c r="DI35" s="258"/>
      <c r="DJ35" s="258"/>
      <c r="DK35" s="258"/>
      <c r="DM35" s="258"/>
      <c r="DN35" s="258"/>
      <c r="DO35" s="258"/>
      <c r="DP35" s="258"/>
    </row>
    <row r="36" spans="98:120" ht="13" x14ac:dyDescent="0.2"/>
    <row r="37" spans="98:120" ht="13" x14ac:dyDescent="0.2">
      <c r="CW37" s="258"/>
      <c r="DB37" s="258"/>
      <c r="DG37" s="258"/>
      <c r="DL37" s="258"/>
      <c r="DP37" s="258"/>
    </row>
    <row r="38" spans="98:120" ht="13" x14ac:dyDescent="0.2">
      <c r="CT38" s="258"/>
      <c r="CU38" s="258"/>
      <c r="CV38" s="258"/>
      <c r="CW38" s="258"/>
      <c r="CY38" s="258"/>
      <c r="CZ38" s="258"/>
      <c r="DA38" s="258"/>
      <c r="DB38" s="258"/>
      <c r="DD38" s="258"/>
      <c r="DE38" s="258"/>
      <c r="DF38" s="258"/>
      <c r="DG38" s="258"/>
      <c r="DI38" s="258"/>
      <c r="DJ38" s="258"/>
      <c r="DK38" s="258"/>
      <c r="DL38" s="258"/>
      <c r="DN38" s="258"/>
      <c r="DO38" s="258"/>
      <c r="DP38" s="25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8"/>
      <c r="DO49" s="258"/>
      <c r="DP49" s="25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8"/>
      <c r="CS63" s="258"/>
      <c r="CX63" s="258"/>
      <c r="DC63" s="258"/>
      <c r="DH63" s="258"/>
    </row>
    <row r="64" spans="22:120" ht="13" x14ac:dyDescent="0.2">
      <c r="V64" s="258"/>
    </row>
    <row r="65" spans="15:120" ht="13" x14ac:dyDescent="0.2">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ht="13" x14ac:dyDescent="0.2">
      <c r="Q66" s="258"/>
      <c r="S66" s="258"/>
      <c r="U66" s="258"/>
      <c r="DM66" s="258"/>
    </row>
    <row r="67" spans="15:120" ht="13" x14ac:dyDescent="0.2">
      <c r="O67" s="258"/>
      <c r="P67" s="258"/>
      <c r="R67" s="258"/>
      <c r="T67" s="258"/>
      <c r="Y67" s="258"/>
      <c r="CT67" s="258"/>
      <c r="CV67" s="258"/>
      <c r="CW67" s="258"/>
      <c r="CY67" s="258"/>
      <c r="DA67" s="258"/>
      <c r="DB67" s="258"/>
      <c r="DD67" s="258"/>
      <c r="DF67" s="258"/>
      <c r="DG67" s="258"/>
      <c r="DI67" s="258"/>
      <c r="DK67" s="258"/>
      <c r="DL67" s="258"/>
      <c r="DN67" s="258"/>
      <c r="DO67" s="258"/>
      <c r="DP67" s="258"/>
    </row>
    <row r="68" spans="15:120" ht="13" x14ac:dyDescent="0.2"/>
    <row r="69" spans="15:120" ht="13" x14ac:dyDescent="0.2"/>
    <row r="70" spans="15:120" ht="13" x14ac:dyDescent="0.2"/>
    <row r="71" spans="15:120" ht="13" x14ac:dyDescent="0.2"/>
    <row r="72" spans="15:120" ht="13" x14ac:dyDescent="0.2">
      <c r="DP72" s="258"/>
    </row>
    <row r="73" spans="15:120" ht="13" x14ac:dyDescent="0.2">
      <c r="DP73" s="25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8"/>
      <c r="CX96" s="258"/>
      <c r="DC96" s="258"/>
      <c r="DH96" s="258"/>
    </row>
    <row r="97" spans="24:120" ht="13" x14ac:dyDescent="0.2">
      <c r="CS97" s="258"/>
      <c r="CX97" s="258"/>
      <c r="DC97" s="258"/>
      <c r="DH97" s="258"/>
      <c r="DP97" s="259" t="s">
        <v>501</v>
      </c>
    </row>
    <row r="98" spans="24:120" ht="13" hidden="1" x14ac:dyDescent="0.2">
      <c r="CS98" s="258"/>
      <c r="CX98" s="258"/>
      <c r="DC98" s="258"/>
      <c r="DH98" s="258"/>
    </row>
    <row r="99" spans="24:120" ht="13" hidden="1" x14ac:dyDescent="0.2">
      <c r="CS99" s="258"/>
      <c r="CX99" s="258"/>
      <c r="DC99" s="258"/>
      <c r="DH99" s="258"/>
    </row>
    <row r="101" spans="24:120" ht="12" hidden="1" customHeight="1" x14ac:dyDescent="0.2">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2">
      <c r="CU102" s="258"/>
      <c r="CZ102" s="258"/>
      <c r="DE102" s="258"/>
      <c r="DJ102" s="258"/>
      <c r="DM102" s="258"/>
    </row>
    <row r="103" spans="24:120" ht="13" hidden="1" x14ac:dyDescent="0.2">
      <c r="CT103" s="258"/>
      <c r="CV103" s="258"/>
      <c r="CW103" s="258"/>
      <c r="CY103" s="258"/>
      <c r="DA103" s="258"/>
      <c r="DB103" s="258"/>
      <c r="DD103" s="258"/>
      <c r="DF103" s="258"/>
      <c r="DG103" s="258"/>
      <c r="DI103" s="258"/>
      <c r="DK103" s="258"/>
      <c r="DL103" s="258"/>
      <c r="DM103" s="258"/>
      <c r="DN103" s="258"/>
      <c r="DO103" s="258"/>
      <c r="DP103" s="258"/>
    </row>
    <row r="104" spans="24:120" ht="13" hidden="1" x14ac:dyDescent="0.2">
      <c r="CV104" s="258"/>
      <c r="CW104" s="258"/>
      <c r="DA104" s="258"/>
      <c r="DB104" s="258"/>
      <c r="DF104" s="258"/>
      <c r="DG104" s="258"/>
      <c r="DK104" s="258"/>
      <c r="DL104" s="258"/>
      <c r="DN104" s="258"/>
      <c r="DO104" s="258"/>
      <c r="DP104" s="258"/>
    </row>
    <row r="105" spans="24:120" ht="12.75" hidden="1" customHeight="1" x14ac:dyDescent="0.2"/>
  </sheetData>
  <sheetProtection algorithmName="SHA-512" hashValue="9WHtkHe1lHY1TVVZrhb3j+O/Xap7kGLGgDrMZwcAqBmBkyno7aZNm5cVm20tzZuwPmTaTTgcfO5ubTDUADT3CQ==" saltValue="gO0fTI60mj5tpkdPDsdBeA==" spinCount="100000" sheet="1" objects="1" scenarios="1"/>
  <dataConsolidate/>
  <phoneticPr fontId="2"/>
  <printOptions horizontalCentered="1"/>
  <pageMargins left="0" right="0" top="0.39370078740157483" bottom="0.39370078740157483" header="0.19685039370078741" footer="0.19685039370078741"/>
  <pageSetup paperSize="9" scale="43"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row r="3" spans="2:116" ht="13" x14ac:dyDescent="0.2"/>
    <row r="4" spans="2:116" ht="13" x14ac:dyDescent="0.2">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ht="13" x14ac:dyDescent="0.2">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ht="13" x14ac:dyDescent="0.2"/>
    <row r="20" spans="9:116" ht="13" x14ac:dyDescent="0.2"/>
    <row r="21" spans="9:116" ht="13" x14ac:dyDescent="0.2">
      <c r="DL21" s="258"/>
    </row>
    <row r="22" spans="9:116" ht="13" x14ac:dyDescent="0.2">
      <c r="DI22" s="258"/>
      <c r="DJ22" s="258"/>
      <c r="DK22" s="258"/>
      <c r="DL22" s="258"/>
    </row>
    <row r="23" spans="9:116" ht="13" x14ac:dyDescent="0.2">
      <c r="CY23" s="258"/>
      <c r="CZ23" s="258"/>
      <c r="DA23" s="258"/>
      <c r="DB23" s="258"/>
      <c r="DC23" s="258"/>
      <c r="DD23" s="258"/>
      <c r="DE23" s="258"/>
      <c r="DF23" s="258"/>
      <c r="DG23" s="258"/>
      <c r="DH23" s="258"/>
      <c r="DI23" s="258"/>
      <c r="DJ23" s="258"/>
      <c r="DK23" s="258"/>
      <c r="DL23" s="258"/>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8"/>
      <c r="DA35" s="258"/>
      <c r="DB35" s="258"/>
      <c r="DC35" s="258"/>
      <c r="DD35" s="258"/>
      <c r="DE35" s="258"/>
      <c r="DF35" s="258"/>
      <c r="DG35" s="258"/>
      <c r="DH35" s="258"/>
      <c r="DI35" s="258"/>
      <c r="DJ35" s="258"/>
      <c r="DK35" s="258"/>
      <c r="DL35" s="258"/>
    </row>
    <row r="36" spans="15:116" ht="13" x14ac:dyDescent="0.2"/>
    <row r="37" spans="15:116" ht="13" x14ac:dyDescent="0.2">
      <c r="DL37" s="258"/>
    </row>
    <row r="38" spans="15:116" ht="13" x14ac:dyDescent="0.2">
      <c r="DI38" s="258"/>
      <c r="DJ38" s="258"/>
      <c r="DK38" s="258"/>
      <c r="DL38" s="258"/>
    </row>
    <row r="39" spans="15:116" ht="13" x14ac:dyDescent="0.2"/>
    <row r="40" spans="15:116" ht="13" x14ac:dyDescent="0.2"/>
    <row r="41" spans="15:116" ht="13" x14ac:dyDescent="0.2"/>
    <row r="42" spans="15:116" ht="13" x14ac:dyDescent="0.2"/>
    <row r="43" spans="15:116" ht="13" x14ac:dyDescent="0.2">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ht="13" x14ac:dyDescent="0.2">
      <c r="DL44" s="258"/>
    </row>
    <row r="45" spans="15:116" ht="13" x14ac:dyDescent="0.2"/>
    <row r="46" spans="15:116" ht="13" x14ac:dyDescent="0.2">
      <c r="DA46" s="258"/>
      <c r="DB46" s="258"/>
      <c r="DC46" s="258"/>
      <c r="DD46" s="258"/>
      <c r="DE46" s="258"/>
      <c r="DF46" s="258"/>
      <c r="DG46" s="258"/>
      <c r="DH46" s="258"/>
      <c r="DI46" s="258"/>
      <c r="DJ46" s="258"/>
      <c r="DK46" s="258"/>
      <c r="DL46" s="258"/>
    </row>
    <row r="47" spans="15:116" ht="13" x14ac:dyDescent="0.2"/>
    <row r="48" spans="15:116" ht="13" x14ac:dyDescent="0.2"/>
    <row r="49" spans="104:116" ht="13" x14ac:dyDescent="0.2"/>
    <row r="50" spans="104:116" ht="13" x14ac:dyDescent="0.2">
      <c r="CZ50" s="258"/>
      <c r="DA50" s="258"/>
      <c r="DB50" s="258"/>
      <c r="DC50" s="258"/>
      <c r="DD50" s="258"/>
      <c r="DE50" s="258"/>
      <c r="DF50" s="258"/>
      <c r="DG50" s="258"/>
      <c r="DH50" s="258"/>
      <c r="DI50" s="258"/>
      <c r="DJ50" s="258"/>
      <c r="DK50" s="258"/>
      <c r="DL50" s="258"/>
    </row>
    <row r="51" spans="104:116" ht="13" x14ac:dyDescent="0.2"/>
    <row r="52" spans="104:116" ht="13" x14ac:dyDescent="0.2"/>
    <row r="53" spans="104:116" ht="13" x14ac:dyDescent="0.2">
      <c r="DL53" s="258"/>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8"/>
      <c r="DD67" s="258"/>
      <c r="DE67" s="258"/>
      <c r="DF67" s="258"/>
      <c r="DG67" s="258"/>
      <c r="DH67" s="258"/>
      <c r="DI67" s="258"/>
      <c r="DJ67" s="258"/>
      <c r="DK67" s="258"/>
      <c r="DL67" s="258"/>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RBri0SxiWV/+lRx5Grd59YrBEdQms+wXuMbfUbfPWgPL+Aepvgm4AO4ILvIwSAJ9Lv3PWZ7zcJqJuq4ELdPHg==" saltValue="Xa1ovhxuEIQlaiaoP84I3Q=="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502</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503</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60" t="s">
        <v>504</v>
      </c>
      <c r="AP7" s="271"/>
      <c r="AQ7" s="272" t="s">
        <v>505</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61"/>
      <c r="AP8" s="277" t="s">
        <v>506</v>
      </c>
      <c r="AQ8" s="278" t="s">
        <v>507</v>
      </c>
      <c r="AR8" s="279" t="s">
        <v>508</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62" t="s">
        <v>509</v>
      </c>
      <c r="AL9" s="1163"/>
      <c r="AM9" s="1163"/>
      <c r="AN9" s="1164"/>
      <c r="AO9" s="280">
        <v>5914745</v>
      </c>
      <c r="AP9" s="280">
        <v>67915</v>
      </c>
      <c r="AQ9" s="281">
        <v>65316</v>
      </c>
      <c r="AR9" s="282">
        <v>4</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62" t="s">
        <v>510</v>
      </c>
      <c r="AL10" s="1163"/>
      <c r="AM10" s="1163"/>
      <c r="AN10" s="1164"/>
      <c r="AO10" s="283">
        <v>780261</v>
      </c>
      <c r="AP10" s="283">
        <v>8959</v>
      </c>
      <c r="AQ10" s="284">
        <v>6075</v>
      </c>
      <c r="AR10" s="285">
        <v>47.5</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62" t="s">
        <v>511</v>
      </c>
      <c r="AL11" s="1163"/>
      <c r="AM11" s="1163"/>
      <c r="AN11" s="1164"/>
      <c r="AO11" s="283">
        <v>322252</v>
      </c>
      <c r="AP11" s="283">
        <v>3700</v>
      </c>
      <c r="AQ11" s="284">
        <v>1232</v>
      </c>
      <c r="AR11" s="285">
        <v>200.3</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62" t="s">
        <v>512</v>
      </c>
      <c r="AL12" s="1163"/>
      <c r="AM12" s="1163"/>
      <c r="AN12" s="1164"/>
      <c r="AO12" s="283" t="s">
        <v>513</v>
      </c>
      <c r="AP12" s="283" t="s">
        <v>513</v>
      </c>
      <c r="AQ12" s="284">
        <v>18</v>
      </c>
      <c r="AR12" s="285" t="s">
        <v>513</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62" t="s">
        <v>514</v>
      </c>
      <c r="AL13" s="1163"/>
      <c r="AM13" s="1163"/>
      <c r="AN13" s="1164"/>
      <c r="AO13" s="283">
        <v>212085</v>
      </c>
      <c r="AP13" s="283">
        <v>2435</v>
      </c>
      <c r="AQ13" s="284">
        <v>2791</v>
      </c>
      <c r="AR13" s="285">
        <v>-12.8</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62" t="s">
        <v>515</v>
      </c>
      <c r="AL14" s="1163"/>
      <c r="AM14" s="1163"/>
      <c r="AN14" s="1164"/>
      <c r="AO14" s="283">
        <v>211622</v>
      </c>
      <c r="AP14" s="283">
        <v>2430</v>
      </c>
      <c r="AQ14" s="284">
        <v>1364</v>
      </c>
      <c r="AR14" s="285">
        <v>78.2</v>
      </c>
    </row>
    <row r="15" spans="1:46" ht="13.5" customHeight="1"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65" t="s">
        <v>516</v>
      </c>
      <c r="AL15" s="1166"/>
      <c r="AM15" s="1166"/>
      <c r="AN15" s="1167"/>
      <c r="AO15" s="283">
        <v>-490680</v>
      </c>
      <c r="AP15" s="283">
        <v>-5634</v>
      </c>
      <c r="AQ15" s="284">
        <v>-4006</v>
      </c>
      <c r="AR15" s="285">
        <v>40.6</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65" t="s">
        <v>189</v>
      </c>
      <c r="AL16" s="1166"/>
      <c r="AM16" s="1166"/>
      <c r="AN16" s="1167"/>
      <c r="AO16" s="283">
        <v>6950285</v>
      </c>
      <c r="AP16" s="283">
        <v>79806</v>
      </c>
      <c r="AQ16" s="284">
        <v>72790</v>
      </c>
      <c r="AR16" s="285">
        <v>9.6</v>
      </c>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517</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518</v>
      </c>
      <c r="AP20" s="292" t="s">
        <v>519</v>
      </c>
      <c r="AQ20" s="293" t="s">
        <v>520</v>
      </c>
      <c r="AR20" s="294"/>
    </row>
    <row r="21" spans="1:46" s="300" customFormat="1" ht="13" x14ac:dyDescent="0.2">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68" t="s">
        <v>521</v>
      </c>
      <c r="AL21" s="1169"/>
      <c r="AM21" s="1169"/>
      <c r="AN21" s="1170"/>
      <c r="AO21" s="296">
        <v>6.32</v>
      </c>
      <c r="AP21" s="297">
        <v>6.54</v>
      </c>
      <c r="AQ21" s="298">
        <v>-0.22</v>
      </c>
      <c r="AR21" s="266"/>
      <c r="AS21" s="299"/>
      <c r="AT21" s="295"/>
    </row>
    <row r="22" spans="1:46" s="300" customFormat="1" ht="13" x14ac:dyDescent="0.2">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68" t="s">
        <v>522</v>
      </c>
      <c r="AL22" s="1169"/>
      <c r="AM22" s="1169"/>
      <c r="AN22" s="1170"/>
      <c r="AO22" s="301">
        <v>99.4</v>
      </c>
      <c r="AP22" s="302">
        <v>98.3</v>
      </c>
      <c r="AQ22" s="303">
        <v>1.1000000000000001</v>
      </c>
      <c r="AR22" s="287"/>
      <c r="AS22" s="299"/>
      <c r="AT22" s="295"/>
    </row>
    <row r="23" spans="1:46" s="300" customFormat="1" ht="13" x14ac:dyDescent="0.2">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ht="13" x14ac:dyDescent="0.2">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ht="13"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ht="13" x14ac:dyDescent="0.2">
      <c r="A26" s="1159" t="s">
        <v>523</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59"/>
      <c r="AQ26" s="1159"/>
      <c r="AR26" s="1159"/>
      <c r="AS26" s="1159"/>
      <c r="AT26" s="266"/>
    </row>
    <row r="27" spans="1:46" ht="13" x14ac:dyDescent="0.2">
      <c r="A27" s="308"/>
      <c r="AO27" s="261"/>
      <c r="AP27" s="261"/>
      <c r="AQ27" s="261"/>
      <c r="AR27" s="261"/>
      <c r="AS27" s="261"/>
      <c r="AT27" s="261"/>
    </row>
    <row r="28" spans="1:46" ht="16.5" x14ac:dyDescent="0.2">
      <c r="A28" s="262" t="s">
        <v>524</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525</v>
      </c>
      <c r="AL29" s="266"/>
      <c r="AM29" s="266"/>
      <c r="AN29" s="266"/>
      <c r="AO29" s="261"/>
      <c r="AP29" s="261"/>
      <c r="AQ29" s="261"/>
      <c r="AR29" s="261"/>
      <c r="AS29" s="310"/>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60" t="s">
        <v>504</v>
      </c>
      <c r="AP30" s="271"/>
      <c r="AQ30" s="272" t="s">
        <v>505</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61"/>
      <c r="AP31" s="277" t="s">
        <v>506</v>
      </c>
      <c r="AQ31" s="278" t="s">
        <v>507</v>
      </c>
      <c r="AR31" s="279" t="s">
        <v>508</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76" t="s">
        <v>526</v>
      </c>
      <c r="AL32" s="1177"/>
      <c r="AM32" s="1177"/>
      <c r="AN32" s="1178"/>
      <c r="AO32" s="311">
        <v>4114428</v>
      </c>
      <c r="AP32" s="311">
        <v>47243</v>
      </c>
      <c r="AQ32" s="312">
        <v>35011</v>
      </c>
      <c r="AR32" s="313">
        <v>34.9</v>
      </c>
    </row>
    <row r="33" spans="1:46"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76" t="s">
        <v>527</v>
      </c>
      <c r="AL33" s="1177"/>
      <c r="AM33" s="1177"/>
      <c r="AN33" s="1178"/>
      <c r="AO33" s="311" t="s">
        <v>513</v>
      </c>
      <c r="AP33" s="311" t="s">
        <v>513</v>
      </c>
      <c r="AQ33" s="312" t="s">
        <v>513</v>
      </c>
      <c r="AR33" s="313" t="s">
        <v>513</v>
      </c>
    </row>
    <row r="34" spans="1:46"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76" t="s">
        <v>528</v>
      </c>
      <c r="AL34" s="1177"/>
      <c r="AM34" s="1177"/>
      <c r="AN34" s="1178"/>
      <c r="AO34" s="311" t="s">
        <v>513</v>
      </c>
      <c r="AP34" s="311" t="s">
        <v>513</v>
      </c>
      <c r="AQ34" s="312">
        <v>4</v>
      </c>
      <c r="AR34" s="313" t="s">
        <v>513</v>
      </c>
    </row>
    <row r="35" spans="1:46"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76" t="s">
        <v>529</v>
      </c>
      <c r="AL35" s="1177"/>
      <c r="AM35" s="1177"/>
      <c r="AN35" s="1178"/>
      <c r="AO35" s="311">
        <v>1224554</v>
      </c>
      <c r="AP35" s="311">
        <v>14061</v>
      </c>
      <c r="AQ35" s="312">
        <v>8351</v>
      </c>
      <c r="AR35" s="313">
        <v>68.400000000000006</v>
      </c>
    </row>
    <row r="36" spans="1:46"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76" t="s">
        <v>530</v>
      </c>
      <c r="AL36" s="1177"/>
      <c r="AM36" s="1177"/>
      <c r="AN36" s="1178"/>
      <c r="AO36" s="311">
        <v>67879</v>
      </c>
      <c r="AP36" s="311">
        <v>779</v>
      </c>
      <c r="AQ36" s="312">
        <v>1645</v>
      </c>
      <c r="AR36" s="313">
        <v>-52.6</v>
      </c>
    </row>
    <row r="37" spans="1:46"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76" t="s">
        <v>531</v>
      </c>
      <c r="AL37" s="1177"/>
      <c r="AM37" s="1177"/>
      <c r="AN37" s="1178"/>
      <c r="AO37" s="311" t="s">
        <v>513</v>
      </c>
      <c r="AP37" s="311" t="s">
        <v>513</v>
      </c>
      <c r="AQ37" s="312">
        <v>1050</v>
      </c>
      <c r="AR37" s="313" t="s">
        <v>513</v>
      </c>
    </row>
    <row r="38" spans="1:46"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79" t="s">
        <v>532</v>
      </c>
      <c r="AL38" s="1180"/>
      <c r="AM38" s="1180"/>
      <c r="AN38" s="1181"/>
      <c r="AO38" s="314" t="s">
        <v>513</v>
      </c>
      <c r="AP38" s="314" t="s">
        <v>513</v>
      </c>
      <c r="AQ38" s="315">
        <v>1</v>
      </c>
      <c r="AR38" s="303" t="s">
        <v>513</v>
      </c>
      <c r="AS38" s="310"/>
    </row>
    <row r="39" spans="1:46"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79" t="s">
        <v>533</v>
      </c>
      <c r="AL39" s="1180"/>
      <c r="AM39" s="1180"/>
      <c r="AN39" s="1181"/>
      <c r="AO39" s="311">
        <v>-270517</v>
      </c>
      <c r="AP39" s="311">
        <v>-3106</v>
      </c>
      <c r="AQ39" s="312">
        <v>-5851</v>
      </c>
      <c r="AR39" s="313">
        <v>-46.9</v>
      </c>
      <c r="AS39" s="310"/>
    </row>
    <row r="40" spans="1:46"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76" t="s">
        <v>534</v>
      </c>
      <c r="AL40" s="1177"/>
      <c r="AM40" s="1177"/>
      <c r="AN40" s="1178"/>
      <c r="AO40" s="311">
        <v>-2868488</v>
      </c>
      <c r="AP40" s="311">
        <v>-32937</v>
      </c>
      <c r="AQ40" s="312">
        <v>-27858</v>
      </c>
      <c r="AR40" s="313">
        <v>18.2</v>
      </c>
      <c r="AS40" s="310"/>
    </row>
    <row r="41" spans="1:46"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82" t="s">
        <v>303</v>
      </c>
      <c r="AL41" s="1183"/>
      <c r="AM41" s="1183"/>
      <c r="AN41" s="1184"/>
      <c r="AO41" s="311">
        <v>2267856</v>
      </c>
      <c r="AP41" s="311">
        <v>26040</v>
      </c>
      <c r="AQ41" s="312">
        <v>12351</v>
      </c>
      <c r="AR41" s="313">
        <v>110.8</v>
      </c>
      <c r="AS41" s="310"/>
    </row>
    <row r="42" spans="1:46"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535</v>
      </c>
      <c r="AL42" s="261"/>
      <c r="AM42" s="261"/>
      <c r="AN42" s="261"/>
      <c r="AO42" s="261"/>
      <c r="AP42" s="261"/>
      <c r="AQ42" s="287"/>
      <c r="AR42" s="287"/>
      <c r="AS42" s="310"/>
    </row>
    <row r="43" spans="1:46" ht="13" x14ac:dyDescent="0.2">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ht="13" x14ac:dyDescent="0.2">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ht="13"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ht="13"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2">
      <c r="A47" s="320" t="s">
        <v>536</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537</v>
      </c>
      <c r="AL48" s="321"/>
      <c r="AM48" s="321"/>
      <c r="AN48" s="321"/>
      <c r="AO48" s="321"/>
      <c r="AP48" s="321"/>
      <c r="AQ48" s="322"/>
      <c r="AR48" s="321"/>
    </row>
    <row r="49" spans="1:4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71" t="s">
        <v>504</v>
      </c>
      <c r="AN49" s="1173" t="s">
        <v>538</v>
      </c>
      <c r="AO49" s="1174"/>
      <c r="AP49" s="1174"/>
      <c r="AQ49" s="1174"/>
      <c r="AR49" s="1175"/>
    </row>
    <row r="50" spans="1:4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72"/>
      <c r="AN50" s="327" t="s">
        <v>539</v>
      </c>
      <c r="AO50" s="328" t="s">
        <v>540</v>
      </c>
      <c r="AP50" s="329" t="s">
        <v>541</v>
      </c>
      <c r="AQ50" s="330" t="s">
        <v>542</v>
      </c>
      <c r="AR50" s="331" t="s">
        <v>543</v>
      </c>
    </row>
    <row r="51" spans="1:4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544</v>
      </c>
      <c r="AL51" s="324"/>
      <c r="AM51" s="332">
        <v>2908165</v>
      </c>
      <c r="AN51" s="333">
        <v>32642</v>
      </c>
      <c r="AO51" s="334">
        <v>-48.3</v>
      </c>
      <c r="AP51" s="335">
        <v>41934</v>
      </c>
      <c r="AQ51" s="336">
        <v>-12.3</v>
      </c>
      <c r="AR51" s="337">
        <v>-36</v>
      </c>
    </row>
    <row r="52" spans="1:4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545</v>
      </c>
      <c r="AM52" s="340">
        <v>1264965</v>
      </c>
      <c r="AN52" s="341">
        <v>14198</v>
      </c>
      <c r="AO52" s="342">
        <v>-57.6</v>
      </c>
      <c r="AP52" s="343">
        <v>23352</v>
      </c>
      <c r="AQ52" s="344">
        <v>-9.6999999999999993</v>
      </c>
      <c r="AR52" s="345">
        <v>-47.9</v>
      </c>
    </row>
    <row r="53" spans="1:4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546</v>
      </c>
      <c r="AL53" s="324"/>
      <c r="AM53" s="332">
        <v>4490088</v>
      </c>
      <c r="AN53" s="333">
        <v>50757</v>
      </c>
      <c r="AO53" s="334">
        <v>55.5</v>
      </c>
      <c r="AP53" s="335">
        <v>45588</v>
      </c>
      <c r="AQ53" s="336">
        <v>8.6999999999999993</v>
      </c>
      <c r="AR53" s="337">
        <v>46.8</v>
      </c>
    </row>
    <row r="54" spans="1:4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545</v>
      </c>
      <c r="AM54" s="340">
        <v>2742299</v>
      </c>
      <c r="AN54" s="341">
        <v>31000</v>
      </c>
      <c r="AO54" s="342">
        <v>118.3</v>
      </c>
      <c r="AP54" s="343">
        <v>24150</v>
      </c>
      <c r="AQ54" s="344">
        <v>3.4</v>
      </c>
      <c r="AR54" s="345">
        <v>114.9</v>
      </c>
    </row>
    <row r="55" spans="1:4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547</v>
      </c>
      <c r="AL55" s="324"/>
      <c r="AM55" s="332">
        <v>2668734</v>
      </c>
      <c r="AN55" s="333">
        <v>30379</v>
      </c>
      <c r="AO55" s="334">
        <v>-40.1</v>
      </c>
      <c r="AP55" s="335">
        <v>45483</v>
      </c>
      <c r="AQ55" s="336">
        <v>-0.2</v>
      </c>
      <c r="AR55" s="337">
        <v>-39.9</v>
      </c>
    </row>
    <row r="56" spans="1:4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545</v>
      </c>
      <c r="AM56" s="340">
        <v>1322629</v>
      </c>
      <c r="AN56" s="341">
        <v>15056</v>
      </c>
      <c r="AO56" s="342">
        <v>-51.4</v>
      </c>
      <c r="AP56" s="343">
        <v>24241</v>
      </c>
      <c r="AQ56" s="344">
        <v>0.4</v>
      </c>
      <c r="AR56" s="345">
        <v>-51.8</v>
      </c>
    </row>
    <row r="57" spans="1:4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548</v>
      </c>
      <c r="AL57" s="324"/>
      <c r="AM57" s="332">
        <v>4274556</v>
      </c>
      <c r="AN57" s="333">
        <v>48842</v>
      </c>
      <c r="AO57" s="334">
        <v>60.8</v>
      </c>
      <c r="AP57" s="335">
        <v>45945</v>
      </c>
      <c r="AQ57" s="336">
        <v>1</v>
      </c>
      <c r="AR57" s="337">
        <v>59.8</v>
      </c>
    </row>
    <row r="58" spans="1:4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545</v>
      </c>
      <c r="AM58" s="340">
        <v>2103669</v>
      </c>
      <c r="AN58" s="341">
        <v>24037</v>
      </c>
      <c r="AO58" s="342">
        <v>59.7</v>
      </c>
      <c r="AP58" s="343">
        <v>25180</v>
      </c>
      <c r="AQ58" s="344">
        <v>3.9</v>
      </c>
      <c r="AR58" s="345">
        <v>55.8</v>
      </c>
    </row>
    <row r="59" spans="1:4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549</v>
      </c>
      <c r="AL59" s="324"/>
      <c r="AM59" s="332">
        <v>4531560</v>
      </c>
      <c r="AN59" s="333">
        <v>52033</v>
      </c>
      <c r="AO59" s="334">
        <v>6.5</v>
      </c>
      <c r="AP59" s="335">
        <v>44475</v>
      </c>
      <c r="AQ59" s="336">
        <v>-3.2</v>
      </c>
      <c r="AR59" s="337">
        <v>9.6999999999999993</v>
      </c>
    </row>
    <row r="60" spans="1:4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545</v>
      </c>
      <c r="AM60" s="340">
        <v>1865056</v>
      </c>
      <c r="AN60" s="341">
        <v>21415</v>
      </c>
      <c r="AO60" s="342">
        <v>-10.9</v>
      </c>
      <c r="AP60" s="343">
        <v>24780</v>
      </c>
      <c r="AQ60" s="344">
        <v>-1.6</v>
      </c>
      <c r="AR60" s="345">
        <v>-9.3000000000000007</v>
      </c>
    </row>
    <row r="61" spans="1:4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550</v>
      </c>
      <c r="AL61" s="346"/>
      <c r="AM61" s="347">
        <v>3774621</v>
      </c>
      <c r="AN61" s="348">
        <v>42931</v>
      </c>
      <c r="AO61" s="349">
        <v>6.9</v>
      </c>
      <c r="AP61" s="350">
        <v>44685</v>
      </c>
      <c r="AQ61" s="351">
        <v>-1.2</v>
      </c>
      <c r="AR61" s="337">
        <v>8.1</v>
      </c>
    </row>
    <row r="62" spans="1:4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545</v>
      </c>
      <c r="AM62" s="340">
        <v>1859724</v>
      </c>
      <c r="AN62" s="341">
        <v>21141</v>
      </c>
      <c r="AO62" s="342">
        <v>11.6</v>
      </c>
      <c r="AP62" s="343">
        <v>24341</v>
      </c>
      <c r="AQ62" s="344">
        <v>-0.7</v>
      </c>
      <c r="AR62" s="345">
        <v>12.3</v>
      </c>
    </row>
    <row r="63" spans="1:4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UtVYOUXBepoqW87kgkAJCEqdITO28py9K4AahjIinaRr/bWd0CICJnIPTA1XLsSoYAGif2sS4MlMpU001ohX5g==" saltValue="/sLGT3Ppj+7I1pNsE+ZX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9" customWidth="1"/>
    <col min="126" max="16384" width="9" style="258" hidden="1"/>
  </cols>
  <sheetData>
    <row r="1" spans="2:125"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ht="13" x14ac:dyDescent="0.2">
      <c r="B2" s="258"/>
      <c r="DG2" s="258"/>
    </row>
    <row r="3" spans="2: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ht="13" x14ac:dyDescent="0.2"/>
    <row r="5" spans="2:125" ht="13" x14ac:dyDescent="0.2"/>
    <row r="6" spans="2:125" ht="13" x14ac:dyDescent="0.2"/>
    <row r="7" spans="2:125" ht="13" x14ac:dyDescent="0.2"/>
    <row r="8" spans="2:125" ht="13" x14ac:dyDescent="0.2"/>
    <row r="9" spans="2:125" ht="13" x14ac:dyDescent="0.2">
      <c r="DU9" s="25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8"/>
    </row>
    <row r="18" spans="125:125" ht="13" x14ac:dyDescent="0.2"/>
    <row r="19" spans="125:125" ht="13" x14ac:dyDescent="0.2"/>
    <row r="20" spans="125:125" ht="13" x14ac:dyDescent="0.2">
      <c r="DU20" s="258"/>
    </row>
    <row r="21" spans="125:125" ht="13" x14ac:dyDescent="0.2">
      <c r="DU21" s="25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8"/>
    </row>
    <row r="29" spans="125:125" ht="13" x14ac:dyDescent="0.2"/>
    <row r="30" spans="125:125" ht="13" x14ac:dyDescent="0.2"/>
    <row r="31" spans="125:125" ht="13" x14ac:dyDescent="0.2"/>
    <row r="32" spans="125:125" ht="13" x14ac:dyDescent="0.2"/>
    <row r="33" spans="2:125" ht="13" x14ac:dyDescent="0.2">
      <c r="B33" s="258"/>
      <c r="G33" s="258"/>
      <c r="I33" s="258"/>
    </row>
    <row r="34" spans="2:125" ht="13" x14ac:dyDescent="0.2">
      <c r="C34" s="258"/>
      <c r="P34" s="258"/>
      <c r="DE34" s="258"/>
      <c r="DH34" s="258"/>
    </row>
    <row r="35" spans="2:125" ht="13" x14ac:dyDescent="0.2">
      <c r="D35" s="258"/>
      <c r="E35" s="258"/>
      <c r="DG35" s="258"/>
      <c r="DJ35" s="258"/>
      <c r="DP35" s="258"/>
      <c r="DQ35" s="258"/>
      <c r="DR35" s="258"/>
      <c r="DS35" s="258"/>
      <c r="DT35" s="258"/>
      <c r="DU35" s="258"/>
    </row>
    <row r="36" spans="2:125" ht="13" x14ac:dyDescent="0.2">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ht="13" x14ac:dyDescent="0.2">
      <c r="DU37" s="258"/>
    </row>
    <row r="38" spans="2:125" ht="13" x14ac:dyDescent="0.2">
      <c r="DT38" s="258"/>
      <c r="DU38" s="258"/>
    </row>
    <row r="39" spans="2:125" ht="13" x14ac:dyDescent="0.2"/>
    <row r="40" spans="2:125" ht="13" x14ac:dyDescent="0.2">
      <c r="DH40" s="258"/>
    </row>
    <row r="41" spans="2:125" ht="13" x14ac:dyDescent="0.2">
      <c r="DE41" s="258"/>
    </row>
    <row r="42" spans="2:125" ht="13" x14ac:dyDescent="0.2">
      <c r="DG42" s="258"/>
      <c r="DJ42" s="258"/>
    </row>
    <row r="43" spans="2:125" ht="13" x14ac:dyDescent="0.2">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ht="13" x14ac:dyDescent="0.2">
      <c r="DU44" s="258"/>
    </row>
    <row r="45" spans="2:125" ht="13" x14ac:dyDescent="0.2"/>
    <row r="46" spans="2:125" ht="13" x14ac:dyDescent="0.2"/>
    <row r="47" spans="2:125" ht="13" x14ac:dyDescent="0.2"/>
    <row r="48" spans="2:125" ht="13" x14ac:dyDescent="0.2">
      <c r="DT48" s="258"/>
      <c r="DU48" s="258"/>
    </row>
    <row r="49" spans="120:125" ht="13" x14ac:dyDescent="0.2">
      <c r="DU49" s="258"/>
    </row>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8"/>
    </row>
    <row r="83" spans="116:125" ht="13" x14ac:dyDescent="0.2">
      <c r="DM83" s="258"/>
      <c r="DN83" s="258"/>
      <c r="DO83" s="258"/>
      <c r="DP83" s="258"/>
      <c r="DQ83" s="258"/>
      <c r="DR83" s="258"/>
      <c r="DS83" s="258"/>
      <c r="DT83" s="258"/>
      <c r="DU83" s="258"/>
    </row>
    <row r="84" spans="116:125" ht="13" x14ac:dyDescent="0.2"/>
    <row r="85" spans="116:125" ht="13" x14ac:dyDescent="0.2"/>
    <row r="86" spans="116:125" ht="13" x14ac:dyDescent="0.2"/>
    <row r="87" spans="116:125" ht="13" x14ac:dyDescent="0.2"/>
    <row r="88" spans="116:125" ht="13" x14ac:dyDescent="0.2">
      <c r="DU88" s="25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8"/>
      <c r="DT94" s="258"/>
      <c r="DU94" s="258"/>
    </row>
    <row r="95" spans="116:125" ht="13.5" customHeight="1" x14ac:dyDescent="0.2">
      <c r="DU95" s="25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552</v>
      </c>
    </row>
    <row r="120" spans="125:125" ht="13.5" hidden="1" customHeight="1" x14ac:dyDescent="0.2"/>
    <row r="121" spans="125:125" ht="13.5" hidden="1" customHeight="1" x14ac:dyDescent="0.2">
      <c r="DU121" s="258"/>
    </row>
  </sheetData>
  <sheetProtection algorithmName="SHA-512" hashValue="MaJfNduN0hn7dexCStLw3IGdrDyTDZLR85BDtD1/rSFDCCZbDjaI5mKeaFSSvjJatPqHWwPtlLj3peYIAgHVUA==" saltValue="hSJmfzdZpw8ITZ9DiEupQ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59" customWidth="1"/>
    <col min="126" max="142" width="0" style="258" hidden="1" customWidth="1"/>
    <col min="143"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T2" s="258"/>
    </row>
    <row r="3" spans="1:125" ht="13"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8"/>
      <c r="G33" s="258"/>
      <c r="I33" s="258"/>
    </row>
    <row r="34" spans="2:125" ht="13" x14ac:dyDescent="0.2">
      <c r="C34" s="258"/>
      <c r="P34" s="258"/>
      <c r="R34" s="258"/>
      <c r="U34" s="258"/>
    </row>
    <row r="35" spans="2:125" ht="13" x14ac:dyDescent="0.2">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ht="13" x14ac:dyDescent="0.2">
      <c r="F36" s="258"/>
      <c r="H36" s="258"/>
      <c r="J36" s="258"/>
      <c r="K36" s="258"/>
      <c r="L36" s="258"/>
      <c r="M36" s="258"/>
      <c r="N36" s="258"/>
      <c r="O36" s="258"/>
      <c r="Q36" s="258"/>
      <c r="S36" s="258"/>
      <c r="V36" s="258"/>
    </row>
    <row r="37" spans="2:125" ht="13" x14ac:dyDescent="0.2"/>
    <row r="38" spans="2:125" ht="13" x14ac:dyDescent="0.2"/>
    <row r="39" spans="2:125" ht="13" x14ac:dyDescent="0.2"/>
    <row r="40" spans="2:125" ht="13" x14ac:dyDescent="0.2">
      <c r="U40" s="258"/>
    </row>
    <row r="41" spans="2:125" ht="13" x14ac:dyDescent="0.2">
      <c r="R41" s="258"/>
    </row>
    <row r="42" spans="2:125" ht="13" x14ac:dyDescent="0.2">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ht="13" x14ac:dyDescent="0.2">
      <c r="Q43" s="258"/>
      <c r="S43" s="258"/>
      <c r="V43" s="25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553</v>
      </c>
    </row>
  </sheetData>
  <sheetProtection algorithmName="SHA-512" hashValue="8xhrO66pxaOpxHVQqJqZ+112mHLzbPoDlkaU8cTDngbmUdmR+vfsUV4ZSDG2FhLUqCqJxFARw7HN+4zWCBkE/w==" saltValue="/n53u9u/n7UerKTYSYBni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554</v>
      </c>
      <c r="G46" s="8" t="s">
        <v>555</v>
      </c>
      <c r="H46" s="8" t="s">
        <v>556</v>
      </c>
      <c r="I46" s="8" t="s">
        <v>557</v>
      </c>
      <c r="J46" s="9" t="s">
        <v>558</v>
      </c>
    </row>
    <row r="47" spans="2:10" ht="57.75" customHeight="1" x14ac:dyDescent="0.2">
      <c r="B47" s="10"/>
      <c r="C47" s="1185" t="s">
        <v>3</v>
      </c>
      <c r="D47" s="1185"/>
      <c r="E47" s="1186"/>
      <c r="F47" s="11">
        <v>6.33</v>
      </c>
      <c r="G47" s="12">
        <v>7.06</v>
      </c>
      <c r="H47" s="12">
        <v>6.84</v>
      </c>
      <c r="I47" s="12">
        <v>8.4600000000000009</v>
      </c>
      <c r="J47" s="13">
        <v>13.29</v>
      </c>
    </row>
    <row r="48" spans="2:10" ht="57.75" customHeight="1" x14ac:dyDescent="0.2">
      <c r="B48" s="14"/>
      <c r="C48" s="1187" t="s">
        <v>4</v>
      </c>
      <c r="D48" s="1187"/>
      <c r="E48" s="1188"/>
      <c r="F48" s="15">
        <v>2.98</v>
      </c>
      <c r="G48" s="16">
        <v>3.56</v>
      </c>
      <c r="H48" s="16">
        <v>3.87</v>
      </c>
      <c r="I48" s="16">
        <v>8.94</v>
      </c>
      <c r="J48" s="17">
        <v>6.39</v>
      </c>
    </row>
    <row r="49" spans="2:10" ht="57.75" customHeight="1" thickBot="1" x14ac:dyDescent="0.25">
      <c r="B49" s="18"/>
      <c r="C49" s="1189" t="s">
        <v>5</v>
      </c>
      <c r="D49" s="1189"/>
      <c r="E49" s="1190"/>
      <c r="F49" s="19" t="s">
        <v>559</v>
      </c>
      <c r="G49" s="20">
        <v>1.27</v>
      </c>
      <c r="H49" s="20">
        <v>0.42</v>
      </c>
      <c r="I49" s="20">
        <v>7.06</v>
      </c>
      <c r="J49" s="21">
        <v>1.98</v>
      </c>
    </row>
    <row r="50" spans="2:10" ht="13" x14ac:dyDescent="0.2"/>
  </sheetData>
  <sheetProtection algorithmName="SHA-512" hashValue="ejb1FgfCxGFJHczV1EsWIp2xc4Suq5qLBjGJAiCfVkJzHV1ogIFf5jJa69bi/H51YPOloBvMWEva4GMWbK6q0Q==" saltValue="K406Az4e6vc+YCdtFqYPe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97" t="s">
        <v>560</v>
      </c>
      <c r="D34" s="1197"/>
      <c r="E34" s="1198"/>
      <c r="F34" s="32">
        <v>16.46</v>
      </c>
      <c r="G34" s="33">
        <v>16.43</v>
      </c>
      <c r="H34" s="33">
        <v>15.1</v>
      </c>
      <c r="I34" s="33">
        <v>13.78</v>
      </c>
      <c r="J34" s="34">
        <v>13.58</v>
      </c>
      <c r="K34" s="22"/>
      <c r="L34" s="22"/>
      <c r="M34" s="22"/>
      <c r="N34" s="22"/>
      <c r="O34" s="22"/>
      <c r="P34" s="22"/>
    </row>
    <row r="35" spans="1:16" ht="39" customHeight="1" x14ac:dyDescent="0.2">
      <c r="A35" s="22"/>
      <c r="B35" s="35"/>
      <c r="C35" s="1191" t="s">
        <v>561</v>
      </c>
      <c r="D35" s="1192"/>
      <c r="E35" s="1193"/>
      <c r="F35" s="36">
        <v>2.95</v>
      </c>
      <c r="G35" s="37">
        <v>3.52</v>
      </c>
      <c r="H35" s="37">
        <v>3.82</v>
      </c>
      <c r="I35" s="37">
        <v>8.93</v>
      </c>
      <c r="J35" s="38">
        <v>6.35</v>
      </c>
      <c r="K35" s="22"/>
      <c r="L35" s="22"/>
      <c r="M35" s="22"/>
      <c r="N35" s="22"/>
      <c r="O35" s="22"/>
      <c r="P35" s="22"/>
    </row>
    <row r="36" spans="1:16" ht="39" customHeight="1" x14ac:dyDescent="0.2">
      <c r="A36" s="22"/>
      <c r="B36" s="35"/>
      <c r="C36" s="1191" t="s">
        <v>562</v>
      </c>
      <c r="D36" s="1192"/>
      <c r="E36" s="1193"/>
      <c r="F36" s="36">
        <v>0</v>
      </c>
      <c r="G36" s="37">
        <v>1.19</v>
      </c>
      <c r="H36" s="37">
        <v>2.08</v>
      </c>
      <c r="I36" s="37">
        <v>3.11</v>
      </c>
      <c r="J36" s="38">
        <v>3.67</v>
      </c>
      <c r="K36" s="22"/>
      <c r="L36" s="22"/>
      <c r="M36" s="22"/>
      <c r="N36" s="22"/>
      <c r="O36" s="22"/>
      <c r="P36" s="22"/>
    </row>
    <row r="37" spans="1:16" ht="39" customHeight="1" x14ac:dyDescent="0.2">
      <c r="A37" s="22"/>
      <c r="B37" s="35"/>
      <c r="C37" s="1191" t="s">
        <v>563</v>
      </c>
      <c r="D37" s="1192"/>
      <c r="E37" s="1193"/>
      <c r="F37" s="36">
        <v>0.4</v>
      </c>
      <c r="G37" s="37">
        <v>0.28999999999999998</v>
      </c>
      <c r="H37" s="37">
        <v>0.5</v>
      </c>
      <c r="I37" s="37">
        <v>0.39</v>
      </c>
      <c r="J37" s="38">
        <v>0.72</v>
      </c>
      <c r="K37" s="22"/>
      <c r="L37" s="22"/>
      <c r="M37" s="22"/>
      <c r="N37" s="22"/>
      <c r="O37" s="22"/>
      <c r="P37" s="22"/>
    </row>
    <row r="38" spans="1:16" ht="39" customHeight="1" x14ac:dyDescent="0.2">
      <c r="A38" s="22"/>
      <c r="B38" s="35"/>
      <c r="C38" s="1191" t="s">
        <v>564</v>
      </c>
      <c r="D38" s="1192"/>
      <c r="E38" s="1193"/>
      <c r="F38" s="36">
        <v>0.24</v>
      </c>
      <c r="G38" s="37">
        <v>0.92</v>
      </c>
      <c r="H38" s="37">
        <v>0.91</v>
      </c>
      <c r="I38" s="37">
        <v>0.75</v>
      </c>
      <c r="J38" s="38">
        <v>0.45</v>
      </c>
      <c r="K38" s="22"/>
      <c r="L38" s="22"/>
      <c r="M38" s="22"/>
      <c r="N38" s="22"/>
      <c r="O38" s="22"/>
      <c r="P38" s="22"/>
    </row>
    <row r="39" spans="1:16" ht="39" customHeight="1" x14ac:dyDescent="0.2">
      <c r="A39" s="22"/>
      <c r="B39" s="35"/>
      <c r="C39" s="1191" t="s">
        <v>565</v>
      </c>
      <c r="D39" s="1192"/>
      <c r="E39" s="1193"/>
      <c r="F39" s="36">
        <v>0.9</v>
      </c>
      <c r="G39" s="37">
        <v>0.8</v>
      </c>
      <c r="H39" s="37">
        <v>0.95</v>
      </c>
      <c r="I39" s="37">
        <v>1.0900000000000001</v>
      </c>
      <c r="J39" s="38">
        <v>0.18</v>
      </c>
      <c r="K39" s="22"/>
      <c r="L39" s="22"/>
      <c r="M39" s="22"/>
      <c r="N39" s="22"/>
      <c r="O39" s="22"/>
      <c r="P39" s="22"/>
    </row>
    <row r="40" spans="1:16" ht="39" customHeight="1" x14ac:dyDescent="0.2">
      <c r="A40" s="22"/>
      <c r="B40" s="35"/>
      <c r="C40" s="1191" t="s">
        <v>566</v>
      </c>
      <c r="D40" s="1192"/>
      <c r="E40" s="1193"/>
      <c r="F40" s="36">
        <v>0.12</v>
      </c>
      <c r="G40" s="37">
        <v>0.12</v>
      </c>
      <c r="H40" s="37">
        <v>0.14000000000000001</v>
      </c>
      <c r="I40" s="37">
        <v>0.12</v>
      </c>
      <c r="J40" s="38">
        <v>0.16</v>
      </c>
      <c r="K40" s="22"/>
      <c r="L40" s="22"/>
      <c r="M40" s="22"/>
      <c r="N40" s="22"/>
      <c r="O40" s="22"/>
      <c r="P40" s="22"/>
    </row>
    <row r="41" spans="1:16" ht="39" customHeight="1" x14ac:dyDescent="0.2">
      <c r="A41" s="22"/>
      <c r="B41" s="35"/>
      <c r="C41" s="1191" t="s">
        <v>567</v>
      </c>
      <c r="D41" s="1192"/>
      <c r="E41" s="1193"/>
      <c r="F41" s="36">
        <v>0.02</v>
      </c>
      <c r="G41" s="37">
        <v>0.03</v>
      </c>
      <c r="H41" s="37">
        <v>0.04</v>
      </c>
      <c r="I41" s="37">
        <v>0.01</v>
      </c>
      <c r="J41" s="38">
        <v>0.03</v>
      </c>
      <c r="K41" s="22"/>
      <c r="L41" s="22"/>
      <c r="M41" s="22"/>
      <c r="N41" s="22"/>
      <c r="O41" s="22"/>
      <c r="P41" s="22"/>
    </row>
    <row r="42" spans="1:16" ht="39" customHeight="1" x14ac:dyDescent="0.2">
      <c r="A42" s="22"/>
      <c r="B42" s="39"/>
      <c r="C42" s="1191" t="s">
        <v>568</v>
      </c>
      <c r="D42" s="1192"/>
      <c r="E42" s="1193"/>
      <c r="F42" s="36" t="s">
        <v>513</v>
      </c>
      <c r="G42" s="37" t="s">
        <v>513</v>
      </c>
      <c r="H42" s="37" t="s">
        <v>513</v>
      </c>
      <c r="I42" s="37" t="s">
        <v>513</v>
      </c>
      <c r="J42" s="38" t="s">
        <v>513</v>
      </c>
      <c r="K42" s="22"/>
      <c r="L42" s="22"/>
      <c r="M42" s="22"/>
      <c r="N42" s="22"/>
      <c r="O42" s="22"/>
      <c r="P42" s="22"/>
    </row>
    <row r="43" spans="1:16" ht="39" customHeight="1" thickBot="1" x14ac:dyDescent="0.25">
      <c r="A43" s="22"/>
      <c r="B43" s="40"/>
      <c r="C43" s="1194" t="s">
        <v>569</v>
      </c>
      <c r="D43" s="1195"/>
      <c r="E43" s="1196"/>
      <c r="F43" s="41">
        <v>0.12</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gsQEv5F8aHOnKa0MmzDFjcpewcDpkjJ/m2bawNUfgTfFbbsIcuwGwZMRiL4r1r34/Uue3Swv1gWblosTLKf7Q==" saltValue="pvzG2pG+wttEiFKY9yFj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4350</v>
      </c>
      <c r="L45" s="60">
        <v>4236</v>
      </c>
      <c r="M45" s="60">
        <v>4110</v>
      </c>
      <c r="N45" s="60">
        <v>4139</v>
      </c>
      <c r="O45" s="61">
        <v>4114</v>
      </c>
      <c r="P45" s="48"/>
      <c r="Q45" s="48"/>
      <c r="R45" s="48"/>
      <c r="S45" s="48"/>
      <c r="T45" s="48"/>
      <c r="U45" s="48"/>
    </row>
    <row r="46" spans="1:21" ht="30.75" customHeight="1" x14ac:dyDescent="0.2">
      <c r="A46" s="48"/>
      <c r="B46" s="1201"/>
      <c r="C46" s="1202"/>
      <c r="D46" s="62"/>
      <c r="E46" s="1207" t="s">
        <v>13</v>
      </c>
      <c r="F46" s="1207"/>
      <c r="G46" s="1207"/>
      <c r="H46" s="1207"/>
      <c r="I46" s="1207"/>
      <c r="J46" s="1208"/>
      <c r="K46" s="63" t="s">
        <v>513</v>
      </c>
      <c r="L46" s="64" t="s">
        <v>513</v>
      </c>
      <c r="M46" s="64" t="s">
        <v>513</v>
      </c>
      <c r="N46" s="64" t="s">
        <v>513</v>
      </c>
      <c r="O46" s="65" t="s">
        <v>513</v>
      </c>
      <c r="P46" s="48"/>
      <c r="Q46" s="48"/>
      <c r="R46" s="48"/>
      <c r="S46" s="48"/>
      <c r="T46" s="48"/>
      <c r="U46" s="48"/>
    </row>
    <row r="47" spans="1:21" ht="30.75" customHeight="1" x14ac:dyDescent="0.2">
      <c r="A47" s="48"/>
      <c r="B47" s="1201"/>
      <c r="C47" s="1202"/>
      <c r="D47" s="62"/>
      <c r="E47" s="1207" t="s">
        <v>14</v>
      </c>
      <c r="F47" s="1207"/>
      <c r="G47" s="1207"/>
      <c r="H47" s="1207"/>
      <c r="I47" s="1207"/>
      <c r="J47" s="1208"/>
      <c r="K47" s="63" t="s">
        <v>513</v>
      </c>
      <c r="L47" s="64" t="s">
        <v>513</v>
      </c>
      <c r="M47" s="64" t="s">
        <v>513</v>
      </c>
      <c r="N47" s="64" t="s">
        <v>513</v>
      </c>
      <c r="O47" s="65" t="s">
        <v>513</v>
      </c>
      <c r="P47" s="48"/>
      <c r="Q47" s="48"/>
      <c r="R47" s="48"/>
      <c r="S47" s="48"/>
      <c r="T47" s="48"/>
      <c r="U47" s="48"/>
    </row>
    <row r="48" spans="1:21" ht="30.75" customHeight="1" x14ac:dyDescent="0.2">
      <c r="A48" s="48"/>
      <c r="B48" s="1201"/>
      <c r="C48" s="1202"/>
      <c r="D48" s="62"/>
      <c r="E48" s="1207" t="s">
        <v>15</v>
      </c>
      <c r="F48" s="1207"/>
      <c r="G48" s="1207"/>
      <c r="H48" s="1207"/>
      <c r="I48" s="1207"/>
      <c r="J48" s="1208"/>
      <c r="K48" s="63">
        <v>1231</v>
      </c>
      <c r="L48" s="64">
        <v>1148</v>
      </c>
      <c r="M48" s="64">
        <v>1200</v>
      </c>
      <c r="N48" s="64">
        <v>1208</v>
      </c>
      <c r="O48" s="65">
        <v>1225</v>
      </c>
      <c r="P48" s="48"/>
      <c r="Q48" s="48"/>
      <c r="R48" s="48"/>
      <c r="S48" s="48"/>
      <c r="T48" s="48"/>
      <c r="U48" s="48"/>
    </row>
    <row r="49" spans="1:21" ht="30.75" customHeight="1" x14ac:dyDescent="0.2">
      <c r="A49" s="48"/>
      <c r="B49" s="1201"/>
      <c r="C49" s="1202"/>
      <c r="D49" s="62"/>
      <c r="E49" s="1207" t="s">
        <v>16</v>
      </c>
      <c r="F49" s="1207"/>
      <c r="G49" s="1207"/>
      <c r="H49" s="1207"/>
      <c r="I49" s="1207"/>
      <c r="J49" s="1208"/>
      <c r="K49" s="63">
        <v>88</v>
      </c>
      <c r="L49" s="64">
        <v>93</v>
      </c>
      <c r="M49" s="64">
        <v>77</v>
      </c>
      <c r="N49" s="64">
        <v>59</v>
      </c>
      <c r="O49" s="65">
        <v>68</v>
      </c>
      <c r="P49" s="48"/>
      <c r="Q49" s="48"/>
      <c r="R49" s="48"/>
      <c r="S49" s="48"/>
      <c r="T49" s="48"/>
      <c r="U49" s="48"/>
    </row>
    <row r="50" spans="1:21" ht="30.75" customHeight="1" x14ac:dyDescent="0.2">
      <c r="A50" s="48"/>
      <c r="B50" s="1201"/>
      <c r="C50" s="1202"/>
      <c r="D50" s="62"/>
      <c r="E50" s="1207" t="s">
        <v>17</v>
      </c>
      <c r="F50" s="1207"/>
      <c r="G50" s="1207"/>
      <c r="H50" s="1207"/>
      <c r="I50" s="1207"/>
      <c r="J50" s="1208"/>
      <c r="K50" s="63" t="s">
        <v>513</v>
      </c>
      <c r="L50" s="64" t="s">
        <v>513</v>
      </c>
      <c r="M50" s="64" t="s">
        <v>513</v>
      </c>
      <c r="N50" s="64" t="s">
        <v>513</v>
      </c>
      <c r="O50" s="65" t="s">
        <v>513</v>
      </c>
      <c r="P50" s="48"/>
      <c r="Q50" s="48"/>
      <c r="R50" s="48"/>
      <c r="S50" s="48"/>
      <c r="T50" s="48"/>
      <c r="U50" s="48"/>
    </row>
    <row r="51" spans="1:21" ht="30.75" customHeight="1" x14ac:dyDescent="0.2">
      <c r="A51" s="48"/>
      <c r="B51" s="1203"/>
      <c r="C51" s="1204"/>
      <c r="D51" s="66"/>
      <c r="E51" s="1207" t="s">
        <v>18</v>
      </c>
      <c r="F51" s="1207"/>
      <c r="G51" s="1207"/>
      <c r="H51" s="1207"/>
      <c r="I51" s="1207"/>
      <c r="J51" s="1208"/>
      <c r="K51" s="63" t="s">
        <v>513</v>
      </c>
      <c r="L51" s="64" t="s">
        <v>513</v>
      </c>
      <c r="M51" s="64" t="s">
        <v>513</v>
      </c>
      <c r="N51" s="64" t="s">
        <v>513</v>
      </c>
      <c r="O51" s="65" t="s">
        <v>513</v>
      </c>
      <c r="P51" s="48"/>
      <c r="Q51" s="48"/>
      <c r="R51" s="48"/>
      <c r="S51" s="48"/>
      <c r="T51" s="48"/>
      <c r="U51" s="48"/>
    </row>
    <row r="52" spans="1:21" ht="30.75" customHeight="1" x14ac:dyDescent="0.2">
      <c r="A52" s="48"/>
      <c r="B52" s="1209" t="s">
        <v>19</v>
      </c>
      <c r="C52" s="1210"/>
      <c r="D52" s="66"/>
      <c r="E52" s="1207" t="s">
        <v>20</v>
      </c>
      <c r="F52" s="1207"/>
      <c r="G52" s="1207"/>
      <c r="H52" s="1207"/>
      <c r="I52" s="1207"/>
      <c r="J52" s="1208"/>
      <c r="K52" s="63">
        <v>3446</v>
      </c>
      <c r="L52" s="64">
        <v>3388</v>
      </c>
      <c r="M52" s="64">
        <v>3372</v>
      </c>
      <c r="N52" s="64">
        <v>3185</v>
      </c>
      <c r="O52" s="65">
        <v>3140</v>
      </c>
      <c r="P52" s="48"/>
      <c r="Q52" s="48"/>
      <c r="R52" s="48"/>
      <c r="S52" s="48"/>
      <c r="T52" s="48"/>
      <c r="U52" s="48"/>
    </row>
    <row r="53" spans="1:21" ht="30.75" customHeight="1" thickBot="1" x14ac:dyDescent="0.25">
      <c r="A53" s="48"/>
      <c r="B53" s="1211" t="s">
        <v>21</v>
      </c>
      <c r="C53" s="1212"/>
      <c r="D53" s="67"/>
      <c r="E53" s="1213" t="s">
        <v>22</v>
      </c>
      <c r="F53" s="1213"/>
      <c r="G53" s="1213"/>
      <c r="H53" s="1213"/>
      <c r="I53" s="1213"/>
      <c r="J53" s="1214"/>
      <c r="K53" s="68">
        <v>2223</v>
      </c>
      <c r="L53" s="69">
        <v>2089</v>
      </c>
      <c r="M53" s="69">
        <v>2015</v>
      </c>
      <c r="N53" s="69">
        <v>2221</v>
      </c>
      <c r="O53" s="70">
        <v>2267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3">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2">
      <c r="B58" s="1215" t="s">
        <v>26</v>
      </c>
      <c r="C58" s="1216"/>
      <c r="D58" s="1221" t="s">
        <v>27</v>
      </c>
      <c r="E58" s="1222"/>
      <c r="F58" s="1222"/>
      <c r="G58" s="1222"/>
      <c r="H58" s="1222"/>
      <c r="I58" s="1222"/>
      <c r="J58" s="1223"/>
      <c r="K58" s="83"/>
      <c r="L58" s="84"/>
      <c r="M58" s="84"/>
      <c r="N58" s="84"/>
      <c r="O58" s="85"/>
    </row>
    <row r="59" spans="1:21" ht="31.5" customHeight="1" x14ac:dyDescent="0.2">
      <c r="B59" s="1217"/>
      <c r="C59" s="1218"/>
      <c r="D59" s="1224" t="s">
        <v>28</v>
      </c>
      <c r="E59" s="1225"/>
      <c r="F59" s="1225"/>
      <c r="G59" s="1225"/>
      <c r="H59" s="1225"/>
      <c r="I59" s="1225"/>
      <c r="J59" s="1226"/>
      <c r="K59" s="86"/>
      <c r="L59" s="87"/>
      <c r="M59" s="87"/>
      <c r="N59" s="87"/>
      <c r="O59" s="88"/>
    </row>
    <row r="60" spans="1:21" ht="31.5" customHeight="1" thickBot="1" x14ac:dyDescent="0.25">
      <c r="B60" s="1219"/>
      <c r="C60" s="1220"/>
      <c r="D60" s="1227" t="s">
        <v>29</v>
      </c>
      <c r="E60" s="1228"/>
      <c r="F60" s="1228"/>
      <c r="G60" s="1228"/>
      <c r="H60" s="1228"/>
      <c r="I60" s="1228"/>
      <c r="J60" s="122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qsFTYPgCVORfPYfb7Qo6nD1wXarXBLmirgL1bOrj70Mg8oHkV7WxNeB92J79/4gSyKfTcEXgCaFF1SjKSQp0Q==" saltValue="NbyLwBObXxFci0teODqDB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554</v>
      </c>
      <c r="J40" s="103" t="s">
        <v>555</v>
      </c>
      <c r="K40" s="103" t="s">
        <v>556</v>
      </c>
      <c r="L40" s="103" t="s">
        <v>557</v>
      </c>
      <c r="M40" s="104" t="s">
        <v>558</v>
      </c>
    </row>
    <row r="41" spans="2:13" ht="27.75" customHeight="1" x14ac:dyDescent="0.2">
      <c r="B41" s="1230" t="s">
        <v>32</v>
      </c>
      <c r="C41" s="1231"/>
      <c r="D41" s="105"/>
      <c r="E41" s="1236" t="s">
        <v>33</v>
      </c>
      <c r="F41" s="1236"/>
      <c r="G41" s="1236"/>
      <c r="H41" s="1237"/>
      <c r="I41" s="354">
        <v>41660</v>
      </c>
      <c r="J41" s="355">
        <v>42121</v>
      </c>
      <c r="K41" s="355">
        <v>40739</v>
      </c>
      <c r="L41" s="355">
        <v>40388</v>
      </c>
      <c r="M41" s="356">
        <v>39058</v>
      </c>
    </row>
    <row r="42" spans="2:13" ht="27.75" customHeight="1" x14ac:dyDescent="0.2">
      <c r="B42" s="1232"/>
      <c r="C42" s="1233"/>
      <c r="D42" s="106"/>
      <c r="E42" s="1238" t="s">
        <v>34</v>
      </c>
      <c r="F42" s="1238"/>
      <c r="G42" s="1238"/>
      <c r="H42" s="1239"/>
      <c r="I42" s="357">
        <v>137</v>
      </c>
      <c r="J42" s="358">
        <v>135</v>
      </c>
      <c r="K42" s="358">
        <v>135</v>
      </c>
      <c r="L42" s="358">
        <v>134</v>
      </c>
      <c r="M42" s="359">
        <v>133</v>
      </c>
    </row>
    <row r="43" spans="2:13" ht="27.75" customHeight="1" x14ac:dyDescent="0.2">
      <c r="B43" s="1232"/>
      <c r="C43" s="1233"/>
      <c r="D43" s="106"/>
      <c r="E43" s="1238" t="s">
        <v>35</v>
      </c>
      <c r="F43" s="1238"/>
      <c r="G43" s="1238"/>
      <c r="H43" s="1239"/>
      <c r="I43" s="357">
        <v>13390</v>
      </c>
      <c r="J43" s="358">
        <v>10376</v>
      </c>
      <c r="K43" s="358">
        <v>10497</v>
      </c>
      <c r="L43" s="358">
        <v>10605</v>
      </c>
      <c r="M43" s="359">
        <v>10497</v>
      </c>
    </row>
    <row r="44" spans="2:13" ht="27.75" customHeight="1" x14ac:dyDescent="0.2">
      <c r="B44" s="1232"/>
      <c r="C44" s="1233"/>
      <c r="D44" s="106"/>
      <c r="E44" s="1238" t="s">
        <v>36</v>
      </c>
      <c r="F44" s="1238"/>
      <c r="G44" s="1238"/>
      <c r="H44" s="1239"/>
      <c r="I44" s="357">
        <v>974</v>
      </c>
      <c r="J44" s="358">
        <v>198</v>
      </c>
      <c r="K44" s="358">
        <v>168</v>
      </c>
      <c r="L44" s="358">
        <v>164</v>
      </c>
      <c r="M44" s="359">
        <v>201</v>
      </c>
    </row>
    <row r="45" spans="2:13" ht="27.75" customHeight="1" x14ac:dyDescent="0.2">
      <c r="B45" s="1232"/>
      <c r="C45" s="1233"/>
      <c r="D45" s="106"/>
      <c r="E45" s="1238" t="s">
        <v>37</v>
      </c>
      <c r="F45" s="1238"/>
      <c r="G45" s="1238"/>
      <c r="H45" s="1239"/>
      <c r="I45" s="357">
        <v>3499</v>
      </c>
      <c r="J45" s="358">
        <v>3635</v>
      </c>
      <c r="K45" s="358">
        <v>3541</v>
      </c>
      <c r="L45" s="358">
        <v>3464</v>
      </c>
      <c r="M45" s="359">
        <v>3395</v>
      </c>
    </row>
    <row r="46" spans="2:13" ht="27.75" customHeight="1" x14ac:dyDescent="0.2">
      <c r="B46" s="1232"/>
      <c r="C46" s="1233"/>
      <c r="D46" s="107"/>
      <c r="E46" s="1238" t="s">
        <v>38</v>
      </c>
      <c r="F46" s="1238"/>
      <c r="G46" s="1238"/>
      <c r="H46" s="1239"/>
      <c r="I46" s="357" t="s">
        <v>513</v>
      </c>
      <c r="J46" s="358" t="s">
        <v>513</v>
      </c>
      <c r="K46" s="358" t="s">
        <v>513</v>
      </c>
      <c r="L46" s="358" t="s">
        <v>513</v>
      </c>
      <c r="M46" s="359" t="s">
        <v>513</v>
      </c>
    </row>
    <row r="47" spans="2:13" ht="27.75" customHeight="1" x14ac:dyDescent="0.2">
      <c r="B47" s="1232"/>
      <c r="C47" s="1233"/>
      <c r="D47" s="108"/>
      <c r="E47" s="1240" t="s">
        <v>39</v>
      </c>
      <c r="F47" s="1241"/>
      <c r="G47" s="1241"/>
      <c r="H47" s="1242"/>
      <c r="I47" s="357" t="s">
        <v>513</v>
      </c>
      <c r="J47" s="358" t="s">
        <v>513</v>
      </c>
      <c r="K47" s="358" t="s">
        <v>513</v>
      </c>
      <c r="L47" s="358" t="s">
        <v>513</v>
      </c>
      <c r="M47" s="359" t="s">
        <v>513</v>
      </c>
    </row>
    <row r="48" spans="2:13" ht="27.75" customHeight="1" x14ac:dyDescent="0.2">
      <c r="B48" s="1232"/>
      <c r="C48" s="1233"/>
      <c r="D48" s="106"/>
      <c r="E48" s="1238" t="s">
        <v>40</v>
      </c>
      <c r="F48" s="1238"/>
      <c r="G48" s="1238"/>
      <c r="H48" s="1239"/>
      <c r="I48" s="357" t="s">
        <v>513</v>
      </c>
      <c r="J48" s="358" t="s">
        <v>513</v>
      </c>
      <c r="K48" s="358" t="s">
        <v>513</v>
      </c>
      <c r="L48" s="358" t="s">
        <v>513</v>
      </c>
      <c r="M48" s="359" t="s">
        <v>513</v>
      </c>
    </row>
    <row r="49" spans="2:13" ht="27.75" customHeight="1" x14ac:dyDescent="0.2">
      <c r="B49" s="1234"/>
      <c r="C49" s="1235"/>
      <c r="D49" s="106"/>
      <c r="E49" s="1238" t="s">
        <v>41</v>
      </c>
      <c r="F49" s="1238"/>
      <c r="G49" s="1238"/>
      <c r="H49" s="1239"/>
      <c r="I49" s="357" t="s">
        <v>513</v>
      </c>
      <c r="J49" s="358" t="s">
        <v>513</v>
      </c>
      <c r="K49" s="358" t="s">
        <v>513</v>
      </c>
      <c r="L49" s="358" t="s">
        <v>513</v>
      </c>
      <c r="M49" s="359" t="s">
        <v>513</v>
      </c>
    </row>
    <row r="50" spans="2:13" ht="27.75" customHeight="1" x14ac:dyDescent="0.2">
      <c r="B50" s="1243" t="s">
        <v>42</v>
      </c>
      <c r="C50" s="1244"/>
      <c r="D50" s="109"/>
      <c r="E50" s="1238" t="s">
        <v>43</v>
      </c>
      <c r="F50" s="1238"/>
      <c r="G50" s="1238"/>
      <c r="H50" s="1239"/>
      <c r="I50" s="357">
        <v>3284</v>
      </c>
      <c r="J50" s="358">
        <v>3845</v>
      </c>
      <c r="K50" s="358">
        <v>4829</v>
      </c>
      <c r="L50" s="358">
        <v>6567</v>
      </c>
      <c r="M50" s="359">
        <v>7417</v>
      </c>
    </row>
    <row r="51" spans="2:13" ht="27.75" customHeight="1" x14ac:dyDescent="0.2">
      <c r="B51" s="1232"/>
      <c r="C51" s="1233"/>
      <c r="D51" s="106"/>
      <c r="E51" s="1238" t="s">
        <v>44</v>
      </c>
      <c r="F51" s="1238"/>
      <c r="G51" s="1238"/>
      <c r="H51" s="1239"/>
      <c r="I51" s="357">
        <v>2161</v>
      </c>
      <c r="J51" s="358">
        <v>3017</v>
      </c>
      <c r="K51" s="358">
        <v>2479</v>
      </c>
      <c r="L51" s="358">
        <v>2603</v>
      </c>
      <c r="M51" s="359">
        <v>2531</v>
      </c>
    </row>
    <row r="52" spans="2:13" ht="27.75" customHeight="1" x14ac:dyDescent="0.2">
      <c r="B52" s="1234"/>
      <c r="C52" s="1235"/>
      <c r="D52" s="106"/>
      <c r="E52" s="1238" t="s">
        <v>45</v>
      </c>
      <c r="F52" s="1238"/>
      <c r="G52" s="1238"/>
      <c r="H52" s="1239"/>
      <c r="I52" s="357">
        <v>34465</v>
      </c>
      <c r="J52" s="358">
        <v>33983</v>
      </c>
      <c r="K52" s="358">
        <v>33203</v>
      </c>
      <c r="L52" s="358">
        <v>32757</v>
      </c>
      <c r="M52" s="359">
        <v>31553</v>
      </c>
    </row>
    <row r="53" spans="2:13" ht="27.75" customHeight="1" thickBot="1" x14ac:dyDescent="0.25">
      <c r="B53" s="1245" t="s">
        <v>21</v>
      </c>
      <c r="C53" s="1246"/>
      <c r="D53" s="110"/>
      <c r="E53" s="1247" t="s">
        <v>46</v>
      </c>
      <c r="F53" s="1247"/>
      <c r="G53" s="1247"/>
      <c r="H53" s="1248"/>
      <c r="I53" s="360">
        <v>19752</v>
      </c>
      <c r="J53" s="361">
        <v>15620</v>
      </c>
      <c r="K53" s="361">
        <v>14568</v>
      </c>
      <c r="L53" s="361">
        <v>12826</v>
      </c>
      <c r="M53" s="362">
        <v>11782</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z+tYGgDf2VpAU+xBb+e6bQqpF50UuQNcquVDrJZTwXAxNIR/cTgZf8el05Nhg1sPvWx96AK9pF/cSBEgwSGX6w==" saltValue="16xquZ0lPhFbnAHM5u1i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556</v>
      </c>
      <c r="G54" s="119" t="s">
        <v>557</v>
      </c>
      <c r="H54" s="120" t="s">
        <v>558</v>
      </c>
    </row>
    <row r="55" spans="2:8" ht="52.5" customHeight="1" x14ac:dyDescent="0.2">
      <c r="B55" s="121"/>
      <c r="C55" s="1257" t="s">
        <v>49</v>
      </c>
      <c r="D55" s="1257"/>
      <c r="E55" s="1258"/>
      <c r="F55" s="122">
        <v>1319</v>
      </c>
      <c r="G55" s="122">
        <v>1690</v>
      </c>
      <c r="H55" s="123">
        <v>2610</v>
      </c>
    </row>
    <row r="56" spans="2:8" ht="52.5" customHeight="1" x14ac:dyDescent="0.2">
      <c r="B56" s="124"/>
      <c r="C56" s="1259" t="s">
        <v>50</v>
      </c>
      <c r="D56" s="1259"/>
      <c r="E56" s="1260"/>
      <c r="F56" s="125">
        <v>1</v>
      </c>
      <c r="G56" s="125">
        <v>349</v>
      </c>
      <c r="H56" s="126">
        <v>348</v>
      </c>
    </row>
    <row r="57" spans="2:8" ht="53.25" customHeight="1" x14ac:dyDescent="0.2">
      <c r="B57" s="124"/>
      <c r="C57" s="1261" t="s">
        <v>51</v>
      </c>
      <c r="D57" s="1261"/>
      <c r="E57" s="1262"/>
      <c r="F57" s="127">
        <v>2053</v>
      </c>
      <c r="G57" s="127">
        <v>2953</v>
      </c>
      <c r="H57" s="128">
        <v>2966</v>
      </c>
    </row>
    <row r="58" spans="2:8" ht="45.75" customHeight="1" x14ac:dyDescent="0.2">
      <c r="B58" s="129"/>
      <c r="C58" s="1249" t="s">
        <v>599</v>
      </c>
      <c r="D58" s="1250"/>
      <c r="E58" s="1251"/>
      <c r="F58" s="363">
        <v>1209</v>
      </c>
      <c r="G58" s="130">
        <v>2270</v>
      </c>
      <c r="H58" s="131">
        <v>2290</v>
      </c>
    </row>
    <row r="59" spans="2:8" ht="45.75" customHeight="1" x14ac:dyDescent="0.2">
      <c r="B59" s="129"/>
      <c r="C59" s="1249" t="s">
        <v>596</v>
      </c>
      <c r="D59" s="1250"/>
      <c r="E59" s="1251"/>
      <c r="F59" s="363">
        <v>159</v>
      </c>
      <c r="G59" s="130">
        <v>207</v>
      </c>
      <c r="H59" s="131">
        <v>261</v>
      </c>
    </row>
    <row r="60" spans="2:8" ht="45.75" customHeight="1" x14ac:dyDescent="0.2">
      <c r="B60" s="129"/>
      <c r="C60" s="1249" t="s">
        <v>597</v>
      </c>
      <c r="D60" s="1250"/>
      <c r="E60" s="1251"/>
      <c r="F60" s="363">
        <v>181</v>
      </c>
      <c r="G60" s="130">
        <v>165</v>
      </c>
      <c r="H60" s="131">
        <v>155</v>
      </c>
    </row>
    <row r="61" spans="2:8" ht="45.75" customHeight="1" x14ac:dyDescent="0.2">
      <c r="B61" s="129"/>
      <c r="C61" s="1249" t="s">
        <v>598</v>
      </c>
      <c r="D61" s="1250"/>
      <c r="E61" s="1251"/>
      <c r="F61" s="363">
        <v>67</v>
      </c>
      <c r="G61" s="130">
        <v>67</v>
      </c>
      <c r="H61" s="131">
        <v>67</v>
      </c>
    </row>
    <row r="62" spans="2:8" ht="45.75" customHeight="1" thickBot="1" x14ac:dyDescent="0.25">
      <c r="B62" s="132"/>
      <c r="C62" s="1252" t="s">
        <v>600</v>
      </c>
      <c r="D62" s="1253"/>
      <c r="E62" s="1254"/>
      <c r="F62" s="364">
        <v>23</v>
      </c>
      <c r="G62" s="130">
        <v>41</v>
      </c>
      <c r="H62" s="133">
        <v>63</v>
      </c>
    </row>
    <row r="63" spans="2:8" ht="52.5" customHeight="1" thickBot="1" x14ac:dyDescent="0.25">
      <c r="B63" s="134"/>
      <c r="C63" s="1255" t="s">
        <v>52</v>
      </c>
      <c r="D63" s="1255"/>
      <c r="E63" s="1256"/>
      <c r="F63" s="135">
        <v>3374</v>
      </c>
      <c r="G63" s="135">
        <v>4992</v>
      </c>
      <c r="H63" s="136">
        <v>5924</v>
      </c>
    </row>
    <row r="64" spans="2:8" ht="13" x14ac:dyDescent="0.2"/>
  </sheetData>
  <sheetProtection algorithmName="SHA-512" hashValue="8H6x49h/77NLEkpubmOmCZQqN2sC7f+A3uV4m9V+p+AuGkl5aL7vN+skc0cm7MVjqHFaPUExKdmHdV6S5ZR5rg==" saltValue="VKAvyrOtV8ElNOtQ6qIq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8D649-135D-4083-BE20-358D90A2BF9B}">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365" customWidth="1"/>
    <col min="2" max="107" width="2.453125" style="365" customWidth="1"/>
    <col min="108" max="108" width="6.08984375" style="367" customWidth="1"/>
    <col min="109" max="109" width="5.90625" style="366" customWidth="1"/>
    <col min="110" max="16384" width="8.6328125" style="365" hidden="1"/>
  </cols>
  <sheetData>
    <row r="1" spans="1:109" ht="42.75" customHeight="1" x14ac:dyDescent="0.2">
      <c r="A1" s="400"/>
      <c r="B1" s="399"/>
      <c r="DD1" s="365"/>
      <c r="DE1" s="365"/>
    </row>
    <row r="2" spans="1:109" ht="25.5" customHeight="1" x14ac:dyDescent="0.2">
      <c r="A2" s="398"/>
      <c r="C2" s="398"/>
      <c r="O2" s="398"/>
      <c r="P2" s="398"/>
      <c r="Q2" s="398"/>
      <c r="R2" s="398"/>
      <c r="S2" s="398"/>
      <c r="T2" s="398"/>
      <c r="U2" s="398"/>
      <c r="V2" s="398"/>
      <c r="W2" s="398"/>
      <c r="X2" s="398"/>
      <c r="Y2" s="398"/>
      <c r="Z2" s="398"/>
      <c r="AA2" s="398"/>
      <c r="AB2" s="398"/>
      <c r="AC2" s="398"/>
      <c r="AD2" s="398"/>
      <c r="AE2" s="398"/>
      <c r="AF2" s="398"/>
      <c r="AG2" s="398"/>
      <c r="AH2" s="398"/>
      <c r="AI2" s="398"/>
      <c r="AU2" s="398"/>
      <c r="BG2" s="398"/>
      <c r="BS2" s="398"/>
      <c r="CE2" s="398"/>
      <c r="CQ2" s="398"/>
      <c r="DD2" s="365"/>
      <c r="DE2" s="365"/>
    </row>
    <row r="3" spans="1:109" ht="25.5" customHeight="1" x14ac:dyDescent="0.2">
      <c r="A3" s="398"/>
      <c r="C3" s="398"/>
      <c r="O3" s="398"/>
      <c r="P3" s="398"/>
      <c r="Q3" s="398"/>
      <c r="R3" s="398"/>
      <c r="S3" s="398"/>
      <c r="T3" s="398"/>
      <c r="U3" s="398"/>
      <c r="V3" s="398"/>
      <c r="W3" s="398"/>
      <c r="X3" s="398"/>
      <c r="Y3" s="398"/>
      <c r="Z3" s="398"/>
      <c r="AA3" s="398"/>
      <c r="AB3" s="398"/>
      <c r="AC3" s="398"/>
      <c r="AD3" s="398"/>
      <c r="AE3" s="398"/>
      <c r="AF3" s="398"/>
      <c r="AG3" s="398"/>
      <c r="AH3" s="398"/>
      <c r="AI3" s="398"/>
      <c r="AU3" s="398"/>
      <c r="BG3" s="398"/>
      <c r="BS3" s="398"/>
      <c r="CE3" s="398"/>
      <c r="CQ3" s="398"/>
      <c r="DD3" s="365"/>
      <c r="DE3" s="365"/>
    </row>
    <row r="4" spans="1:109" s="258" customFormat="1" ht="13" x14ac:dyDescent="0.2">
      <c r="A4" s="398"/>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8"/>
      <c r="BJ4" s="398"/>
      <c r="BK4" s="398"/>
      <c r="BL4" s="398"/>
      <c r="BM4" s="398"/>
      <c r="BN4" s="398"/>
      <c r="BO4" s="398"/>
      <c r="BP4" s="398"/>
      <c r="BQ4" s="398"/>
      <c r="BR4" s="398"/>
      <c r="BS4" s="398"/>
      <c r="BT4" s="398"/>
      <c r="BU4" s="398"/>
      <c r="BV4" s="398"/>
      <c r="BW4" s="398"/>
      <c r="BX4" s="398"/>
      <c r="BY4" s="398"/>
      <c r="BZ4" s="398"/>
      <c r="CA4" s="398"/>
      <c r="CB4" s="398"/>
      <c r="CC4" s="398"/>
      <c r="CD4" s="398"/>
      <c r="CE4" s="398"/>
      <c r="CF4" s="398"/>
      <c r="CG4" s="398"/>
      <c r="CH4" s="398"/>
      <c r="CI4" s="398"/>
      <c r="CJ4" s="398"/>
      <c r="CK4" s="398"/>
      <c r="CL4" s="398"/>
      <c r="CM4" s="398"/>
      <c r="CN4" s="398"/>
      <c r="CO4" s="398"/>
      <c r="CP4" s="398"/>
      <c r="CQ4" s="398"/>
      <c r="CR4" s="398"/>
      <c r="CS4" s="398"/>
      <c r="CT4" s="398"/>
      <c r="CU4" s="398"/>
      <c r="CV4" s="398"/>
      <c r="CW4" s="398"/>
      <c r="CX4" s="398"/>
      <c r="CY4" s="398"/>
      <c r="CZ4" s="398"/>
      <c r="DA4" s="398"/>
      <c r="DB4" s="398"/>
      <c r="DC4" s="398"/>
      <c r="DD4" s="398"/>
      <c r="DE4" s="398"/>
    </row>
    <row r="5" spans="1:109" s="258" customFormat="1" ht="13" x14ac:dyDescent="0.2">
      <c r="A5" s="398"/>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c r="CF5" s="398"/>
      <c r="CG5" s="398"/>
      <c r="CH5" s="398"/>
      <c r="CI5" s="398"/>
      <c r="CJ5" s="398"/>
      <c r="CK5" s="398"/>
      <c r="CL5" s="398"/>
      <c r="CM5" s="398"/>
      <c r="CN5" s="398"/>
      <c r="CO5" s="398"/>
      <c r="CP5" s="398"/>
      <c r="CQ5" s="398"/>
      <c r="CR5" s="398"/>
      <c r="CS5" s="398"/>
      <c r="CT5" s="398"/>
      <c r="CU5" s="398"/>
      <c r="CV5" s="398"/>
      <c r="CW5" s="398"/>
      <c r="CX5" s="398"/>
      <c r="CY5" s="398"/>
      <c r="CZ5" s="398"/>
      <c r="DA5" s="398"/>
      <c r="DB5" s="398"/>
      <c r="DC5" s="398"/>
      <c r="DD5" s="398"/>
      <c r="DE5" s="398"/>
    </row>
    <row r="6" spans="1:109" s="258" customFormat="1" ht="13" x14ac:dyDescent="0.2">
      <c r="A6" s="398"/>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c r="BZ6" s="398"/>
      <c r="CA6" s="398"/>
      <c r="CB6" s="398"/>
      <c r="CC6" s="398"/>
      <c r="CD6" s="398"/>
      <c r="CE6" s="398"/>
      <c r="CF6" s="398"/>
      <c r="CG6" s="398"/>
      <c r="CH6" s="398"/>
      <c r="CI6" s="398"/>
      <c r="CJ6" s="398"/>
      <c r="CK6" s="398"/>
      <c r="CL6" s="398"/>
      <c r="CM6" s="398"/>
      <c r="CN6" s="398"/>
      <c r="CO6" s="398"/>
      <c r="CP6" s="398"/>
      <c r="CQ6" s="398"/>
      <c r="CR6" s="398"/>
      <c r="CS6" s="398"/>
      <c r="CT6" s="398"/>
      <c r="CU6" s="398"/>
      <c r="CV6" s="398"/>
      <c r="CW6" s="398"/>
      <c r="CX6" s="398"/>
      <c r="CY6" s="398"/>
      <c r="CZ6" s="398"/>
      <c r="DA6" s="398"/>
      <c r="DB6" s="398"/>
      <c r="DC6" s="398"/>
      <c r="DD6" s="398"/>
      <c r="DE6" s="398"/>
    </row>
    <row r="7" spans="1:109" s="258" customFormat="1" ht="13" x14ac:dyDescent="0.2">
      <c r="A7" s="398"/>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398"/>
      <c r="BG7" s="398"/>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8"/>
      <c r="CF7" s="398"/>
      <c r="CG7" s="398"/>
      <c r="CH7" s="398"/>
      <c r="CI7" s="398"/>
      <c r="CJ7" s="398"/>
      <c r="CK7" s="398"/>
      <c r="CL7" s="398"/>
      <c r="CM7" s="398"/>
      <c r="CN7" s="398"/>
      <c r="CO7" s="398"/>
      <c r="CP7" s="398"/>
      <c r="CQ7" s="398"/>
      <c r="CR7" s="398"/>
      <c r="CS7" s="398"/>
      <c r="CT7" s="398"/>
      <c r="CU7" s="398"/>
      <c r="CV7" s="398"/>
      <c r="CW7" s="398"/>
      <c r="CX7" s="398"/>
      <c r="CY7" s="398"/>
      <c r="CZ7" s="398"/>
      <c r="DA7" s="398"/>
      <c r="DB7" s="398"/>
      <c r="DC7" s="398"/>
      <c r="DD7" s="398"/>
      <c r="DE7" s="398"/>
    </row>
    <row r="8" spans="1:109" s="258" customFormat="1" ht="13" x14ac:dyDescent="0.2">
      <c r="A8" s="398"/>
      <c r="B8" s="398"/>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c r="CG8" s="398"/>
      <c r="CH8" s="398"/>
      <c r="CI8" s="398"/>
      <c r="CJ8" s="398"/>
      <c r="CK8" s="398"/>
      <c r="CL8" s="398"/>
      <c r="CM8" s="398"/>
      <c r="CN8" s="398"/>
      <c r="CO8" s="398"/>
      <c r="CP8" s="398"/>
      <c r="CQ8" s="398"/>
      <c r="CR8" s="398"/>
      <c r="CS8" s="398"/>
      <c r="CT8" s="398"/>
      <c r="CU8" s="398"/>
      <c r="CV8" s="398"/>
      <c r="CW8" s="398"/>
      <c r="CX8" s="398"/>
      <c r="CY8" s="398"/>
      <c r="CZ8" s="398"/>
      <c r="DA8" s="398"/>
      <c r="DB8" s="398"/>
      <c r="DC8" s="398"/>
      <c r="DD8" s="398"/>
      <c r="DE8" s="398"/>
    </row>
    <row r="9" spans="1:109" s="258" customFormat="1" ht="13" x14ac:dyDescent="0.2">
      <c r="A9" s="398"/>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8"/>
      <c r="AY9" s="398"/>
      <c r="AZ9" s="398"/>
      <c r="BA9" s="398"/>
      <c r="BB9" s="398"/>
      <c r="BC9" s="398"/>
      <c r="BD9" s="398"/>
      <c r="BE9" s="398"/>
      <c r="BF9" s="398"/>
      <c r="BG9" s="398"/>
      <c r="BH9" s="398"/>
      <c r="BI9" s="398"/>
      <c r="BJ9" s="398"/>
      <c r="BK9" s="398"/>
      <c r="BL9" s="398"/>
      <c r="BM9" s="398"/>
      <c r="BN9" s="398"/>
      <c r="BO9" s="398"/>
      <c r="BP9" s="398"/>
      <c r="BQ9" s="398"/>
      <c r="BR9" s="398"/>
      <c r="BS9" s="398"/>
      <c r="BT9" s="398"/>
      <c r="BU9" s="398"/>
      <c r="BV9" s="398"/>
      <c r="BW9" s="398"/>
      <c r="BX9" s="398"/>
      <c r="BY9" s="398"/>
      <c r="BZ9" s="398"/>
      <c r="CA9" s="398"/>
      <c r="CB9" s="398"/>
      <c r="CC9" s="398"/>
      <c r="CD9" s="398"/>
      <c r="CE9" s="398"/>
      <c r="CF9" s="398"/>
      <c r="CG9" s="398"/>
      <c r="CH9" s="398"/>
      <c r="CI9" s="398"/>
      <c r="CJ9" s="398"/>
      <c r="CK9" s="398"/>
      <c r="CL9" s="398"/>
      <c r="CM9" s="398"/>
      <c r="CN9" s="398"/>
      <c r="CO9" s="398"/>
      <c r="CP9" s="398"/>
      <c r="CQ9" s="398"/>
      <c r="CR9" s="398"/>
      <c r="CS9" s="398"/>
      <c r="CT9" s="398"/>
      <c r="CU9" s="398"/>
      <c r="CV9" s="398"/>
      <c r="CW9" s="398"/>
      <c r="CX9" s="398"/>
      <c r="CY9" s="398"/>
      <c r="CZ9" s="398"/>
      <c r="DA9" s="398"/>
      <c r="DB9" s="398"/>
      <c r="DC9" s="398"/>
      <c r="DD9" s="398"/>
      <c r="DE9" s="398"/>
    </row>
    <row r="10" spans="1:109" s="258" customFormat="1" ht="13" x14ac:dyDescent="0.2">
      <c r="A10" s="398"/>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398"/>
      <c r="BG10" s="398"/>
      <c r="BH10" s="398"/>
      <c r="BI10" s="398"/>
      <c r="BJ10" s="398"/>
      <c r="BK10" s="398"/>
      <c r="BL10" s="398"/>
      <c r="BM10" s="398"/>
      <c r="BN10" s="398"/>
      <c r="BO10" s="398"/>
      <c r="BP10" s="398"/>
      <c r="BQ10" s="398"/>
      <c r="BR10" s="398"/>
      <c r="BS10" s="398"/>
      <c r="BT10" s="398"/>
      <c r="BU10" s="398"/>
      <c r="BV10" s="398"/>
      <c r="BW10" s="398"/>
      <c r="BX10" s="398"/>
      <c r="BY10" s="398"/>
      <c r="BZ10" s="398"/>
      <c r="CA10" s="398"/>
      <c r="CB10" s="398"/>
      <c r="CC10" s="398"/>
      <c r="CD10" s="398"/>
      <c r="CE10" s="398"/>
      <c r="CF10" s="398"/>
      <c r="CG10" s="398"/>
      <c r="CH10" s="398"/>
      <c r="CI10" s="398"/>
      <c r="CJ10" s="398"/>
      <c r="CK10" s="398"/>
      <c r="CL10" s="398"/>
      <c r="CM10" s="398"/>
      <c r="CN10" s="398"/>
      <c r="CO10" s="398"/>
      <c r="CP10" s="398"/>
      <c r="CQ10" s="398"/>
      <c r="CR10" s="398"/>
      <c r="CS10" s="398"/>
      <c r="CT10" s="398"/>
      <c r="CU10" s="398"/>
      <c r="CV10" s="398"/>
      <c r="CW10" s="398"/>
      <c r="CX10" s="398"/>
      <c r="CY10" s="398"/>
      <c r="CZ10" s="398"/>
      <c r="DA10" s="398"/>
      <c r="DB10" s="398"/>
      <c r="DC10" s="398"/>
      <c r="DD10" s="398"/>
      <c r="DE10" s="398"/>
    </row>
    <row r="11" spans="1:109" s="258" customFormat="1" ht="13" x14ac:dyDescent="0.2">
      <c r="A11" s="398"/>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398"/>
      <c r="BC11" s="398"/>
      <c r="BD11" s="398"/>
      <c r="BE11" s="398"/>
      <c r="BF11" s="398"/>
      <c r="BG11" s="398"/>
      <c r="BH11" s="398"/>
      <c r="BI11" s="398"/>
      <c r="BJ11" s="398"/>
      <c r="BK11" s="398"/>
      <c r="BL11" s="398"/>
      <c r="BM11" s="398"/>
      <c r="BN11" s="398"/>
      <c r="BO11" s="398"/>
      <c r="BP11" s="398"/>
      <c r="BQ11" s="398"/>
      <c r="BR11" s="398"/>
      <c r="BS11" s="398"/>
      <c r="BT11" s="398"/>
      <c r="BU11" s="398"/>
      <c r="BV11" s="398"/>
      <c r="BW11" s="398"/>
      <c r="BX11" s="398"/>
      <c r="BY11" s="398"/>
      <c r="BZ11" s="398"/>
      <c r="CA11" s="398"/>
      <c r="CB11" s="398"/>
      <c r="CC11" s="398"/>
      <c r="CD11" s="398"/>
      <c r="CE11" s="398"/>
      <c r="CF11" s="398"/>
      <c r="CG11" s="398"/>
      <c r="CH11" s="398"/>
      <c r="CI11" s="398"/>
      <c r="CJ11" s="398"/>
      <c r="CK11" s="398"/>
      <c r="CL11" s="398"/>
      <c r="CM11" s="398"/>
      <c r="CN11" s="398"/>
      <c r="CO11" s="398"/>
      <c r="CP11" s="398"/>
      <c r="CQ11" s="398"/>
      <c r="CR11" s="398"/>
      <c r="CS11" s="398"/>
      <c r="CT11" s="398"/>
      <c r="CU11" s="398"/>
      <c r="CV11" s="398"/>
      <c r="CW11" s="398"/>
      <c r="CX11" s="398"/>
      <c r="CY11" s="398"/>
      <c r="CZ11" s="398"/>
      <c r="DA11" s="398"/>
      <c r="DB11" s="398"/>
      <c r="DC11" s="398"/>
      <c r="DD11" s="398"/>
      <c r="DE11" s="398"/>
    </row>
    <row r="12" spans="1:109" s="258" customFormat="1" ht="13" x14ac:dyDescent="0.2">
      <c r="A12" s="398"/>
      <c r="B12" s="39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8"/>
      <c r="CK12" s="398"/>
      <c r="CL12" s="398"/>
      <c r="CM12" s="398"/>
      <c r="CN12" s="398"/>
      <c r="CO12" s="398"/>
      <c r="CP12" s="398"/>
      <c r="CQ12" s="398"/>
      <c r="CR12" s="398"/>
      <c r="CS12" s="398"/>
      <c r="CT12" s="398"/>
      <c r="CU12" s="398"/>
      <c r="CV12" s="398"/>
      <c r="CW12" s="398"/>
      <c r="CX12" s="398"/>
      <c r="CY12" s="398"/>
      <c r="CZ12" s="398"/>
      <c r="DA12" s="398"/>
      <c r="DB12" s="398"/>
      <c r="DC12" s="398"/>
      <c r="DD12" s="398"/>
      <c r="DE12" s="398"/>
    </row>
    <row r="13" spans="1:109" s="258" customFormat="1" ht="13" x14ac:dyDescent="0.2">
      <c r="A13" s="398"/>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8"/>
      <c r="BB13" s="398"/>
      <c r="BC13" s="398"/>
      <c r="BD13" s="398"/>
      <c r="BE13" s="398"/>
      <c r="BF13" s="398"/>
      <c r="BG13" s="398"/>
      <c r="BH13" s="398"/>
      <c r="BI13" s="398"/>
      <c r="BJ13" s="398"/>
      <c r="BK13" s="398"/>
      <c r="BL13" s="398"/>
      <c r="BM13" s="398"/>
      <c r="BN13" s="398"/>
      <c r="BO13" s="398"/>
      <c r="BP13" s="398"/>
      <c r="BQ13" s="398"/>
      <c r="BR13" s="398"/>
      <c r="BS13" s="398"/>
      <c r="BT13" s="398"/>
      <c r="BU13" s="398"/>
      <c r="BV13" s="398"/>
      <c r="BW13" s="398"/>
      <c r="BX13" s="398"/>
      <c r="BY13" s="398"/>
      <c r="BZ13" s="398"/>
      <c r="CA13" s="398"/>
      <c r="CB13" s="398"/>
      <c r="CC13" s="398"/>
      <c r="CD13" s="398"/>
      <c r="CE13" s="398"/>
      <c r="CF13" s="398"/>
      <c r="CG13" s="398"/>
      <c r="CH13" s="398"/>
      <c r="CI13" s="398"/>
      <c r="CJ13" s="398"/>
      <c r="CK13" s="398"/>
      <c r="CL13" s="398"/>
      <c r="CM13" s="398"/>
      <c r="CN13" s="398"/>
      <c r="CO13" s="398"/>
      <c r="CP13" s="398"/>
      <c r="CQ13" s="398"/>
      <c r="CR13" s="398"/>
      <c r="CS13" s="398"/>
      <c r="CT13" s="398"/>
      <c r="CU13" s="398"/>
      <c r="CV13" s="398"/>
      <c r="CW13" s="398"/>
      <c r="CX13" s="398"/>
      <c r="CY13" s="398"/>
      <c r="CZ13" s="398"/>
      <c r="DA13" s="398"/>
      <c r="DB13" s="398"/>
      <c r="DC13" s="398"/>
      <c r="DD13" s="398"/>
      <c r="DE13" s="398"/>
    </row>
    <row r="14" spans="1:109" s="258" customFormat="1" ht="13" x14ac:dyDescent="0.2">
      <c r="A14" s="398"/>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8"/>
      <c r="BY14" s="398"/>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c r="CV14" s="398"/>
      <c r="CW14" s="398"/>
      <c r="CX14" s="398"/>
      <c r="CY14" s="398"/>
      <c r="CZ14" s="398"/>
      <c r="DA14" s="398"/>
      <c r="DB14" s="398"/>
      <c r="DC14" s="398"/>
      <c r="DD14" s="398"/>
      <c r="DE14" s="398"/>
    </row>
    <row r="15" spans="1:109" s="258" customFormat="1" ht="13" x14ac:dyDescent="0.2">
      <c r="A15" s="365"/>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c r="BW15" s="398"/>
      <c r="BX15" s="398"/>
      <c r="BY15" s="398"/>
      <c r="BZ15" s="398"/>
      <c r="CA15" s="398"/>
      <c r="CB15" s="398"/>
      <c r="CC15" s="398"/>
      <c r="CD15" s="398"/>
      <c r="CE15" s="398"/>
      <c r="CF15" s="398"/>
      <c r="CG15" s="398"/>
      <c r="CH15" s="398"/>
      <c r="CI15" s="398"/>
      <c r="CJ15" s="398"/>
      <c r="CK15" s="398"/>
      <c r="CL15" s="398"/>
      <c r="CM15" s="398"/>
      <c r="CN15" s="398"/>
      <c r="CO15" s="398"/>
      <c r="CP15" s="398"/>
      <c r="CQ15" s="398"/>
      <c r="CR15" s="398"/>
      <c r="CS15" s="398"/>
      <c r="CT15" s="398"/>
      <c r="CU15" s="398"/>
      <c r="CV15" s="398"/>
      <c r="CW15" s="398"/>
      <c r="CX15" s="398"/>
      <c r="CY15" s="398"/>
      <c r="CZ15" s="398"/>
      <c r="DA15" s="398"/>
      <c r="DB15" s="398"/>
      <c r="DC15" s="398"/>
      <c r="DD15" s="398"/>
      <c r="DE15" s="398"/>
    </row>
    <row r="16" spans="1:109" s="258" customFormat="1" ht="13" x14ac:dyDescent="0.2">
      <c r="A16" s="365"/>
      <c r="B16" s="398"/>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8"/>
      <c r="BN16" s="398"/>
      <c r="BO16" s="398"/>
      <c r="BP16" s="398"/>
      <c r="BQ16" s="398"/>
      <c r="BR16" s="398"/>
      <c r="BS16" s="398"/>
      <c r="BT16" s="398"/>
      <c r="BU16" s="398"/>
      <c r="BV16" s="398"/>
      <c r="BW16" s="398"/>
      <c r="BX16" s="398"/>
      <c r="BY16" s="398"/>
      <c r="BZ16" s="398"/>
      <c r="CA16" s="398"/>
      <c r="CB16" s="398"/>
      <c r="CC16" s="398"/>
      <c r="CD16" s="398"/>
      <c r="CE16" s="398"/>
      <c r="CF16" s="398"/>
      <c r="CG16" s="398"/>
      <c r="CH16" s="398"/>
      <c r="CI16" s="398"/>
      <c r="CJ16" s="398"/>
      <c r="CK16" s="398"/>
      <c r="CL16" s="398"/>
      <c r="CM16" s="398"/>
      <c r="CN16" s="398"/>
      <c r="CO16" s="398"/>
      <c r="CP16" s="398"/>
      <c r="CQ16" s="398"/>
      <c r="CR16" s="398"/>
      <c r="CS16" s="398"/>
      <c r="CT16" s="398"/>
      <c r="CU16" s="398"/>
      <c r="CV16" s="398"/>
      <c r="CW16" s="398"/>
      <c r="CX16" s="398"/>
      <c r="CY16" s="398"/>
      <c r="CZ16" s="398"/>
      <c r="DA16" s="398"/>
      <c r="DB16" s="398"/>
      <c r="DC16" s="398"/>
      <c r="DD16" s="398"/>
      <c r="DE16" s="398"/>
    </row>
    <row r="17" spans="1:109" s="258" customFormat="1" ht="13" x14ac:dyDescent="0.2">
      <c r="A17" s="365"/>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8"/>
      <c r="BE17" s="398"/>
      <c r="BF17" s="398"/>
      <c r="BG17" s="398"/>
      <c r="BH17" s="398"/>
      <c r="BI17" s="398"/>
      <c r="BJ17" s="398"/>
      <c r="BK17" s="398"/>
      <c r="BL17" s="398"/>
      <c r="BM17" s="398"/>
      <c r="BN17" s="398"/>
      <c r="BO17" s="398"/>
      <c r="BP17" s="398"/>
      <c r="BQ17" s="398"/>
      <c r="BR17" s="398"/>
      <c r="BS17" s="398"/>
      <c r="BT17" s="398"/>
      <c r="BU17" s="398"/>
      <c r="BV17" s="398"/>
      <c r="BW17" s="398"/>
      <c r="BX17" s="398"/>
      <c r="BY17" s="398"/>
      <c r="BZ17" s="398"/>
      <c r="CA17" s="398"/>
      <c r="CB17" s="398"/>
      <c r="CC17" s="398"/>
      <c r="CD17" s="398"/>
      <c r="CE17" s="398"/>
      <c r="CF17" s="398"/>
      <c r="CG17" s="398"/>
      <c r="CH17" s="398"/>
      <c r="CI17" s="398"/>
      <c r="CJ17" s="398"/>
      <c r="CK17" s="398"/>
      <c r="CL17" s="398"/>
      <c r="CM17" s="398"/>
      <c r="CN17" s="398"/>
      <c r="CO17" s="398"/>
      <c r="CP17" s="398"/>
      <c r="CQ17" s="398"/>
      <c r="CR17" s="398"/>
      <c r="CS17" s="398"/>
      <c r="CT17" s="398"/>
      <c r="CU17" s="398"/>
      <c r="CV17" s="398"/>
      <c r="CW17" s="398"/>
      <c r="CX17" s="398"/>
      <c r="CY17" s="398"/>
      <c r="CZ17" s="398"/>
      <c r="DA17" s="398"/>
      <c r="DB17" s="398"/>
      <c r="DC17" s="398"/>
      <c r="DD17" s="398"/>
      <c r="DE17" s="398"/>
    </row>
    <row r="18" spans="1:109" s="258" customFormat="1" ht="13" x14ac:dyDescent="0.2">
      <c r="A18" s="365"/>
      <c r="B18" s="398"/>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AX18" s="398"/>
      <c r="AY18" s="398"/>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398"/>
      <c r="BX18" s="398"/>
      <c r="BY18" s="398"/>
      <c r="BZ18" s="398"/>
      <c r="CA18" s="398"/>
      <c r="CB18" s="398"/>
      <c r="CC18" s="398"/>
      <c r="CD18" s="398"/>
      <c r="CE18" s="398"/>
      <c r="CF18" s="398"/>
      <c r="CG18" s="398"/>
      <c r="CH18" s="398"/>
      <c r="CI18" s="398"/>
      <c r="CJ18" s="398"/>
      <c r="CK18" s="398"/>
      <c r="CL18" s="398"/>
      <c r="CM18" s="398"/>
      <c r="CN18" s="398"/>
      <c r="CO18" s="398"/>
      <c r="CP18" s="398"/>
      <c r="CQ18" s="398"/>
      <c r="CR18" s="398"/>
      <c r="CS18" s="398"/>
      <c r="CT18" s="398"/>
      <c r="CU18" s="398"/>
      <c r="CV18" s="398"/>
      <c r="CW18" s="398"/>
      <c r="CX18" s="398"/>
      <c r="CY18" s="398"/>
      <c r="CZ18" s="398"/>
      <c r="DA18" s="398"/>
      <c r="DB18" s="398"/>
      <c r="DC18" s="398"/>
      <c r="DD18" s="398"/>
      <c r="DE18" s="398"/>
    </row>
    <row r="19" spans="1:109" ht="13" x14ac:dyDescent="0.2">
      <c r="DD19" s="365"/>
      <c r="DE19" s="365"/>
    </row>
    <row r="20" spans="1:109" ht="13" x14ac:dyDescent="0.2">
      <c r="DD20" s="365"/>
      <c r="DE20" s="365"/>
    </row>
    <row r="21" spans="1:109" ht="17.25" customHeight="1" x14ac:dyDescent="0.2">
      <c r="B21" s="397"/>
      <c r="C21" s="394"/>
      <c r="D21" s="394"/>
      <c r="E21" s="394"/>
      <c r="F21" s="394"/>
      <c r="G21" s="394"/>
      <c r="H21" s="394"/>
      <c r="I21" s="394"/>
      <c r="J21" s="394"/>
      <c r="K21" s="394"/>
      <c r="L21" s="394"/>
      <c r="M21" s="394"/>
      <c r="N21" s="396"/>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6"/>
      <c r="AU21" s="394"/>
      <c r="AV21" s="394"/>
      <c r="AW21" s="394"/>
      <c r="AX21" s="394"/>
      <c r="AY21" s="394"/>
      <c r="AZ21" s="394"/>
      <c r="BA21" s="394"/>
      <c r="BB21" s="394"/>
      <c r="BC21" s="394"/>
      <c r="BD21" s="394"/>
      <c r="BE21" s="394"/>
      <c r="BF21" s="396"/>
      <c r="BG21" s="394"/>
      <c r="BH21" s="394"/>
      <c r="BI21" s="394"/>
      <c r="BJ21" s="394"/>
      <c r="BK21" s="394"/>
      <c r="BL21" s="394"/>
      <c r="BM21" s="394"/>
      <c r="BN21" s="394"/>
      <c r="BO21" s="394"/>
      <c r="BP21" s="394"/>
      <c r="BQ21" s="394"/>
      <c r="BR21" s="396"/>
      <c r="BS21" s="394"/>
      <c r="BT21" s="394"/>
      <c r="BU21" s="394"/>
      <c r="BV21" s="394"/>
      <c r="BW21" s="394"/>
      <c r="BX21" s="394"/>
      <c r="BY21" s="394"/>
      <c r="BZ21" s="394"/>
      <c r="CA21" s="394"/>
      <c r="CB21" s="394"/>
      <c r="CC21" s="394"/>
      <c r="CD21" s="396"/>
      <c r="CE21" s="394"/>
      <c r="CF21" s="394"/>
      <c r="CG21" s="394"/>
      <c r="CH21" s="394"/>
      <c r="CI21" s="394"/>
      <c r="CJ21" s="394"/>
      <c r="CK21" s="394"/>
      <c r="CL21" s="394"/>
      <c r="CM21" s="394"/>
      <c r="CN21" s="394"/>
      <c r="CO21" s="394"/>
      <c r="CP21" s="396"/>
      <c r="CQ21" s="394"/>
      <c r="CR21" s="394"/>
      <c r="CS21" s="394"/>
      <c r="CT21" s="394"/>
      <c r="CU21" s="394"/>
      <c r="CV21" s="394"/>
      <c r="CW21" s="394"/>
      <c r="CX21" s="394"/>
      <c r="CY21" s="394"/>
      <c r="CZ21" s="394"/>
      <c r="DA21" s="394"/>
      <c r="DB21" s="396"/>
      <c r="DC21" s="394"/>
      <c r="DD21" s="393"/>
      <c r="DE21" s="365"/>
    </row>
    <row r="22" spans="1:109" ht="17.25" customHeight="1" x14ac:dyDescent="0.2">
      <c r="B22" s="366"/>
    </row>
    <row r="23" spans="1:109" ht="13" x14ac:dyDescent="0.2">
      <c r="B23" s="366"/>
    </row>
    <row r="24" spans="1:109" ht="13" x14ac:dyDescent="0.2">
      <c r="B24" s="366"/>
    </row>
    <row r="25" spans="1:109" ht="13" x14ac:dyDescent="0.2">
      <c r="B25" s="366"/>
    </row>
    <row r="26" spans="1:109" ht="13" x14ac:dyDescent="0.2">
      <c r="B26" s="366"/>
    </row>
    <row r="27" spans="1:109" ht="13" x14ac:dyDescent="0.2">
      <c r="B27" s="366"/>
    </row>
    <row r="28" spans="1:109" ht="13" x14ac:dyDescent="0.2">
      <c r="B28" s="366"/>
    </row>
    <row r="29" spans="1:109" ht="13" x14ac:dyDescent="0.2">
      <c r="B29" s="366"/>
    </row>
    <row r="30" spans="1:109" ht="13" x14ac:dyDescent="0.2">
      <c r="B30" s="366"/>
    </row>
    <row r="31" spans="1:109" ht="13" x14ac:dyDescent="0.2">
      <c r="B31" s="366"/>
    </row>
    <row r="32" spans="1:109" ht="13" x14ac:dyDescent="0.2">
      <c r="B32" s="366"/>
    </row>
    <row r="33" spans="2:109" ht="13" x14ac:dyDescent="0.2">
      <c r="B33" s="366"/>
    </row>
    <row r="34" spans="2:109" ht="13" x14ac:dyDescent="0.2">
      <c r="B34" s="366"/>
    </row>
    <row r="35" spans="2:109" ht="13" x14ac:dyDescent="0.2">
      <c r="B35" s="366"/>
    </row>
    <row r="36" spans="2:109" ht="13" x14ac:dyDescent="0.2">
      <c r="B36" s="366"/>
    </row>
    <row r="37" spans="2:109" ht="13" x14ac:dyDescent="0.2">
      <c r="B37" s="366"/>
    </row>
    <row r="38" spans="2:109" ht="13" x14ac:dyDescent="0.2">
      <c r="B38" s="366"/>
    </row>
    <row r="39" spans="2:109" ht="13" x14ac:dyDescent="0.2">
      <c r="B39" s="370"/>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369"/>
      <c r="BC39" s="369"/>
      <c r="BD39" s="369"/>
      <c r="BE39" s="369"/>
      <c r="BF39" s="369"/>
      <c r="BG39" s="369"/>
      <c r="BH39" s="369"/>
      <c r="BI39" s="369"/>
      <c r="BJ39" s="369"/>
      <c r="BK39" s="369"/>
      <c r="BL39" s="369"/>
      <c r="BM39" s="369"/>
      <c r="BN39" s="369"/>
      <c r="BO39" s="369"/>
      <c r="BP39" s="369"/>
      <c r="BQ39" s="369"/>
      <c r="BR39" s="369"/>
      <c r="BS39" s="369"/>
      <c r="BT39" s="369"/>
      <c r="BU39" s="369"/>
      <c r="BV39" s="369"/>
      <c r="BW39" s="369"/>
      <c r="BX39" s="369"/>
      <c r="BY39" s="369"/>
      <c r="BZ39" s="369"/>
      <c r="CA39" s="369"/>
      <c r="CB39" s="369"/>
      <c r="CC39" s="369"/>
      <c r="CD39" s="369"/>
      <c r="CE39" s="369"/>
      <c r="CF39" s="369"/>
      <c r="CG39" s="369"/>
      <c r="CH39" s="369"/>
      <c r="CI39" s="369"/>
      <c r="CJ39" s="369"/>
      <c r="CK39" s="369"/>
      <c r="CL39" s="369"/>
      <c r="CM39" s="369"/>
      <c r="CN39" s="369"/>
      <c r="CO39" s="369"/>
      <c r="CP39" s="369"/>
      <c r="CQ39" s="369"/>
      <c r="CR39" s="369"/>
      <c r="CS39" s="369"/>
      <c r="CT39" s="369"/>
      <c r="CU39" s="369"/>
      <c r="CV39" s="369"/>
      <c r="CW39" s="369"/>
      <c r="CX39" s="369"/>
      <c r="CY39" s="369"/>
      <c r="CZ39" s="369"/>
      <c r="DA39" s="369"/>
      <c r="DB39" s="369"/>
      <c r="DC39" s="369"/>
      <c r="DD39" s="368"/>
    </row>
    <row r="40" spans="2:109" ht="13" x14ac:dyDescent="0.2">
      <c r="B40" s="385"/>
      <c r="DD40" s="385"/>
      <c r="DE40" s="365"/>
    </row>
    <row r="41" spans="2:109" ht="16.5" x14ac:dyDescent="0.2">
      <c r="B41" s="395" t="s">
        <v>612</v>
      </c>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94"/>
      <c r="DA41" s="394"/>
      <c r="DB41" s="394"/>
      <c r="DC41" s="394"/>
      <c r="DD41" s="393"/>
    </row>
    <row r="42" spans="2:109" ht="13" x14ac:dyDescent="0.2">
      <c r="B42" s="366"/>
      <c r="G42" s="381"/>
      <c r="I42" s="380"/>
      <c r="J42" s="380"/>
      <c r="K42" s="380"/>
      <c r="AM42" s="381"/>
      <c r="AN42" s="381" t="s">
        <v>608</v>
      </c>
      <c r="AP42" s="380"/>
      <c r="AQ42" s="380"/>
      <c r="AR42" s="380"/>
      <c r="AY42" s="381"/>
      <c r="BA42" s="380"/>
      <c r="BB42" s="380"/>
      <c r="BC42" s="380"/>
      <c r="BK42" s="381"/>
      <c r="BM42" s="380"/>
      <c r="BN42" s="380"/>
      <c r="BO42" s="380"/>
      <c r="BW42" s="381"/>
      <c r="BY42" s="380"/>
      <c r="BZ42" s="380"/>
      <c r="CA42" s="380"/>
      <c r="CI42" s="381"/>
      <c r="CK42" s="380"/>
      <c r="CL42" s="380"/>
      <c r="CM42" s="380"/>
      <c r="CU42" s="381"/>
      <c r="CW42" s="380"/>
      <c r="CX42" s="380"/>
      <c r="CY42" s="380"/>
    </row>
    <row r="43" spans="2:109" ht="13.5" customHeight="1" x14ac:dyDescent="0.2">
      <c r="B43" s="366"/>
      <c r="AN43" s="1275" t="s">
        <v>611</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 x14ac:dyDescent="0.2">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 x14ac:dyDescent="0.2">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 x14ac:dyDescent="0.2">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 x14ac:dyDescent="0.2">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 x14ac:dyDescent="0.2">
      <c r="B48" s="366"/>
      <c r="H48" s="372"/>
      <c r="I48" s="372"/>
      <c r="J48" s="372"/>
      <c r="AN48" s="372"/>
      <c r="AO48" s="372"/>
      <c r="AP48" s="372"/>
      <c r="AZ48" s="372"/>
      <c r="BA48" s="372"/>
      <c r="BB48" s="372"/>
      <c r="BL48" s="372"/>
      <c r="BM48" s="372"/>
      <c r="BN48" s="372"/>
      <c r="BX48" s="372"/>
      <c r="BY48" s="372"/>
      <c r="BZ48" s="372"/>
      <c r="CJ48" s="372"/>
      <c r="CK48" s="372"/>
      <c r="CL48" s="372"/>
      <c r="CV48" s="372"/>
      <c r="CW48" s="372"/>
      <c r="CX48" s="372"/>
    </row>
    <row r="49" spans="1:109" ht="13" x14ac:dyDescent="0.2">
      <c r="B49" s="366"/>
      <c r="AN49" s="365" t="s">
        <v>606</v>
      </c>
    </row>
    <row r="50" spans="1:109" ht="13" x14ac:dyDescent="0.2">
      <c r="B50" s="366"/>
      <c r="G50" s="1269"/>
      <c r="H50" s="1269"/>
      <c r="I50" s="1269"/>
      <c r="J50" s="1269"/>
      <c r="K50" s="374"/>
      <c r="L50" s="374"/>
      <c r="M50" s="373"/>
      <c r="N50" s="37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65" t="s">
        <v>554</v>
      </c>
      <c r="BQ50" s="1265"/>
      <c r="BR50" s="1265"/>
      <c r="BS50" s="1265"/>
      <c r="BT50" s="1265"/>
      <c r="BU50" s="1265"/>
      <c r="BV50" s="1265"/>
      <c r="BW50" s="1265"/>
      <c r="BX50" s="1265" t="s">
        <v>555</v>
      </c>
      <c r="BY50" s="1265"/>
      <c r="BZ50" s="1265"/>
      <c r="CA50" s="1265"/>
      <c r="CB50" s="1265"/>
      <c r="CC50" s="1265"/>
      <c r="CD50" s="1265"/>
      <c r="CE50" s="1265"/>
      <c r="CF50" s="1265" t="s">
        <v>556</v>
      </c>
      <c r="CG50" s="1265"/>
      <c r="CH50" s="1265"/>
      <c r="CI50" s="1265"/>
      <c r="CJ50" s="1265"/>
      <c r="CK50" s="1265"/>
      <c r="CL50" s="1265"/>
      <c r="CM50" s="1265"/>
      <c r="CN50" s="1265" t="s">
        <v>557</v>
      </c>
      <c r="CO50" s="1265"/>
      <c r="CP50" s="1265"/>
      <c r="CQ50" s="1265"/>
      <c r="CR50" s="1265"/>
      <c r="CS50" s="1265"/>
      <c r="CT50" s="1265"/>
      <c r="CU50" s="1265"/>
      <c r="CV50" s="1265" t="s">
        <v>558</v>
      </c>
      <c r="CW50" s="1265"/>
      <c r="CX50" s="1265"/>
      <c r="CY50" s="1265"/>
      <c r="CZ50" s="1265"/>
      <c r="DA50" s="1265"/>
      <c r="DB50" s="1265"/>
      <c r="DC50" s="1265"/>
    </row>
    <row r="51" spans="1:109" ht="13.5" customHeight="1" x14ac:dyDescent="0.2">
      <c r="B51" s="366"/>
      <c r="G51" s="1274"/>
      <c r="H51" s="1274"/>
      <c r="I51" s="1284"/>
      <c r="J51" s="1284"/>
      <c r="K51" s="1270"/>
      <c r="L51" s="1270"/>
      <c r="M51" s="1270"/>
      <c r="N51" s="1270"/>
      <c r="AM51" s="372"/>
      <c r="AN51" s="1266" t="s">
        <v>605</v>
      </c>
      <c r="AO51" s="1266"/>
      <c r="AP51" s="1266"/>
      <c r="AQ51" s="1266"/>
      <c r="AR51" s="1266"/>
      <c r="AS51" s="1266"/>
      <c r="AT51" s="1266"/>
      <c r="AU51" s="1266"/>
      <c r="AV51" s="1266"/>
      <c r="AW51" s="1266"/>
      <c r="AX51" s="1266"/>
      <c r="AY51" s="1266"/>
      <c r="AZ51" s="1266"/>
      <c r="BA51" s="1266"/>
      <c r="BB51" s="1266" t="s">
        <v>603</v>
      </c>
      <c r="BC51" s="1266"/>
      <c r="BD51" s="1266"/>
      <c r="BE51" s="1266"/>
      <c r="BF51" s="1266"/>
      <c r="BG51" s="1266"/>
      <c r="BH51" s="1266"/>
      <c r="BI51" s="1266"/>
      <c r="BJ51" s="1266"/>
      <c r="BK51" s="1266"/>
      <c r="BL51" s="1266"/>
      <c r="BM51" s="1266"/>
      <c r="BN51" s="1266"/>
      <c r="BO51" s="1266"/>
      <c r="BP51" s="1263">
        <v>126.7</v>
      </c>
      <c r="BQ51" s="1263"/>
      <c r="BR51" s="1263"/>
      <c r="BS51" s="1263"/>
      <c r="BT51" s="1263"/>
      <c r="BU51" s="1263"/>
      <c r="BV51" s="1263"/>
      <c r="BW51" s="1263"/>
      <c r="BX51" s="1263">
        <v>100.3</v>
      </c>
      <c r="BY51" s="1263"/>
      <c r="BZ51" s="1263"/>
      <c r="CA51" s="1263"/>
      <c r="CB51" s="1263"/>
      <c r="CC51" s="1263"/>
      <c r="CD51" s="1263"/>
      <c r="CE51" s="1263"/>
      <c r="CF51" s="1263">
        <v>89.9</v>
      </c>
      <c r="CG51" s="1263"/>
      <c r="CH51" s="1263"/>
      <c r="CI51" s="1263"/>
      <c r="CJ51" s="1263"/>
      <c r="CK51" s="1263"/>
      <c r="CL51" s="1263"/>
      <c r="CM51" s="1263"/>
      <c r="CN51" s="1263">
        <v>75</v>
      </c>
      <c r="CO51" s="1263"/>
      <c r="CP51" s="1263"/>
      <c r="CQ51" s="1263"/>
      <c r="CR51" s="1263"/>
      <c r="CS51" s="1263"/>
      <c r="CT51" s="1263"/>
      <c r="CU51" s="1263"/>
      <c r="CV51" s="1263">
        <v>70.2</v>
      </c>
      <c r="CW51" s="1263"/>
      <c r="CX51" s="1263"/>
      <c r="CY51" s="1263"/>
      <c r="CZ51" s="1263"/>
      <c r="DA51" s="1263"/>
      <c r="DB51" s="1263"/>
      <c r="DC51" s="1263"/>
    </row>
    <row r="52" spans="1:109" ht="13" x14ac:dyDescent="0.2">
      <c r="B52" s="366"/>
      <c r="G52" s="1274"/>
      <c r="H52" s="1274"/>
      <c r="I52" s="1284"/>
      <c r="J52" s="1284"/>
      <c r="K52" s="1270"/>
      <c r="L52" s="1270"/>
      <c r="M52" s="1270"/>
      <c r="N52" s="1270"/>
      <c r="AM52" s="372"/>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3"/>
      <c r="BQ52" s="1263"/>
      <c r="BR52" s="1263"/>
      <c r="BS52" s="1263"/>
      <c r="BT52" s="1263"/>
      <c r="BU52" s="1263"/>
      <c r="BV52" s="1263"/>
      <c r="BW52" s="1263"/>
      <c r="BX52" s="1263"/>
      <c r="BY52" s="1263"/>
      <c r="BZ52" s="1263"/>
      <c r="CA52" s="1263"/>
      <c r="CB52" s="1263"/>
      <c r="CC52" s="1263"/>
      <c r="CD52" s="1263"/>
      <c r="CE52" s="1263"/>
      <c r="CF52" s="1263"/>
      <c r="CG52" s="1263"/>
      <c r="CH52" s="1263"/>
      <c r="CI52" s="1263"/>
      <c r="CJ52" s="1263"/>
      <c r="CK52" s="1263"/>
      <c r="CL52" s="1263"/>
      <c r="CM52" s="1263"/>
      <c r="CN52" s="1263"/>
      <c r="CO52" s="1263"/>
      <c r="CP52" s="1263"/>
      <c r="CQ52" s="1263"/>
      <c r="CR52" s="1263"/>
      <c r="CS52" s="1263"/>
      <c r="CT52" s="1263"/>
      <c r="CU52" s="1263"/>
      <c r="CV52" s="1263"/>
      <c r="CW52" s="1263"/>
      <c r="CX52" s="1263"/>
      <c r="CY52" s="1263"/>
      <c r="CZ52" s="1263"/>
      <c r="DA52" s="1263"/>
      <c r="DB52" s="1263"/>
      <c r="DC52" s="1263"/>
    </row>
    <row r="53" spans="1:109" ht="13" x14ac:dyDescent="0.2">
      <c r="A53" s="380"/>
      <c r="B53" s="366"/>
      <c r="G53" s="1274"/>
      <c r="H53" s="1274"/>
      <c r="I53" s="1269"/>
      <c r="J53" s="1269"/>
      <c r="K53" s="1270"/>
      <c r="L53" s="1270"/>
      <c r="M53" s="1270"/>
      <c r="N53" s="1270"/>
      <c r="AM53" s="372"/>
      <c r="AN53" s="1266"/>
      <c r="AO53" s="1266"/>
      <c r="AP53" s="1266"/>
      <c r="AQ53" s="1266"/>
      <c r="AR53" s="1266"/>
      <c r="AS53" s="1266"/>
      <c r="AT53" s="1266"/>
      <c r="AU53" s="1266"/>
      <c r="AV53" s="1266"/>
      <c r="AW53" s="1266"/>
      <c r="AX53" s="1266"/>
      <c r="AY53" s="1266"/>
      <c r="AZ53" s="1266"/>
      <c r="BA53" s="1266"/>
      <c r="BB53" s="1266" t="s">
        <v>610</v>
      </c>
      <c r="BC53" s="1266"/>
      <c r="BD53" s="1266"/>
      <c r="BE53" s="1266"/>
      <c r="BF53" s="1266"/>
      <c r="BG53" s="1266"/>
      <c r="BH53" s="1266"/>
      <c r="BI53" s="1266"/>
      <c r="BJ53" s="1266"/>
      <c r="BK53" s="1266"/>
      <c r="BL53" s="1266"/>
      <c r="BM53" s="1266"/>
      <c r="BN53" s="1266"/>
      <c r="BO53" s="1266"/>
      <c r="BP53" s="1263">
        <v>57.1</v>
      </c>
      <c r="BQ53" s="1263"/>
      <c r="BR53" s="1263"/>
      <c r="BS53" s="1263"/>
      <c r="BT53" s="1263"/>
      <c r="BU53" s="1263"/>
      <c r="BV53" s="1263"/>
      <c r="BW53" s="1263"/>
      <c r="BX53" s="1263">
        <v>58.7</v>
      </c>
      <c r="BY53" s="1263"/>
      <c r="BZ53" s="1263"/>
      <c r="CA53" s="1263"/>
      <c r="CB53" s="1263"/>
      <c r="CC53" s="1263"/>
      <c r="CD53" s="1263"/>
      <c r="CE53" s="1263"/>
      <c r="CF53" s="1263">
        <v>60.3</v>
      </c>
      <c r="CG53" s="1263"/>
      <c r="CH53" s="1263"/>
      <c r="CI53" s="1263"/>
      <c r="CJ53" s="1263"/>
      <c r="CK53" s="1263"/>
      <c r="CL53" s="1263"/>
      <c r="CM53" s="1263"/>
      <c r="CN53" s="1263">
        <v>61.9</v>
      </c>
      <c r="CO53" s="1263"/>
      <c r="CP53" s="1263"/>
      <c r="CQ53" s="1263"/>
      <c r="CR53" s="1263"/>
      <c r="CS53" s="1263"/>
      <c r="CT53" s="1263"/>
      <c r="CU53" s="1263"/>
      <c r="CV53" s="1263">
        <v>63.1</v>
      </c>
      <c r="CW53" s="1263"/>
      <c r="CX53" s="1263"/>
      <c r="CY53" s="1263"/>
      <c r="CZ53" s="1263"/>
      <c r="DA53" s="1263"/>
      <c r="DB53" s="1263"/>
      <c r="DC53" s="1263"/>
    </row>
    <row r="54" spans="1:109" ht="13" x14ac:dyDescent="0.2">
      <c r="A54" s="380"/>
      <c r="B54" s="366"/>
      <c r="G54" s="1274"/>
      <c r="H54" s="1274"/>
      <c r="I54" s="1269"/>
      <c r="J54" s="1269"/>
      <c r="K54" s="1270"/>
      <c r="L54" s="1270"/>
      <c r="M54" s="1270"/>
      <c r="N54" s="1270"/>
      <c r="AM54" s="372"/>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3"/>
      <c r="BQ54" s="1263"/>
      <c r="BR54" s="1263"/>
      <c r="BS54" s="1263"/>
      <c r="BT54" s="1263"/>
      <c r="BU54" s="1263"/>
      <c r="BV54" s="1263"/>
      <c r="BW54" s="1263"/>
      <c r="BX54" s="1263"/>
      <c r="BY54" s="1263"/>
      <c r="BZ54" s="1263"/>
      <c r="CA54" s="1263"/>
      <c r="CB54" s="1263"/>
      <c r="CC54" s="1263"/>
      <c r="CD54" s="1263"/>
      <c r="CE54" s="1263"/>
      <c r="CF54" s="1263"/>
      <c r="CG54" s="1263"/>
      <c r="CH54" s="1263"/>
      <c r="CI54" s="1263"/>
      <c r="CJ54" s="1263"/>
      <c r="CK54" s="1263"/>
      <c r="CL54" s="1263"/>
      <c r="CM54" s="1263"/>
      <c r="CN54" s="1263"/>
      <c r="CO54" s="1263"/>
      <c r="CP54" s="1263"/>
      <c r="CQ54" s="1263"/>
      <c r="CR54" s="1263"/>
      <c r="CS54" s="1263"/>
      <c r="CT54" s="1263"/>
      <c r="CU54" s="1263"/>
      <c r="CV54" s="1263"/>
      <c r="CW54" s="1263"/>
      <c r="CX54" s="1263"/>
      <c r="CY54" s="1263"/>
      <c r="CZ54" s="1263"/>
      <c r="DA54" s="1263"/>
      <c r="DB54" s="1263"/>
      <c r="DC54" s="1263"/>
    </row>
    <row r="55" spans="1:109" ht="13" x14ac:dyDescent="0.2">
      <c r="A55" s="380"/>
      <c r="B55" s="366"/>
      <c r="G55" s="1269"/>
      <c r="H55" s="1269"/>
      <c r="I55" s="1269"/>
      <c r="J55" s="1269"/>
      <c r="K55" s="1270"/>
      <c r="L55" s="1270"/>
      <c r="M55" s="1270"/>
      <c r="N55" s="1270"/>
      <c r="AN55" s="1265" t="s">
        <v>604</v>
      </c>
      <c r="AO55" s="1265"/>
      <c r="AP55" s="1265"/>
      <c r="AQ55" s="1265"/>
      <c r="AR55" s="1265"/>
      <c r="AS55" s="1265"/>
      <c r="AT55" s="1265"/>
      <c r="AU55" s="1265"/>
      <c r="AV55" s="1265"/>
      <c r="AW55" s="1265"/>
      <c r="AX55" s="1265"/>
      <c r="AY55" s="1265"/>
      <c r="AZ55" s="1265"/>
      <c r="BA55" s="1265"/>
      <c r="BB55" s="1266" t="s">
        <v>603</v>
      </c>
      <c r="BC55" s="1266"/>
      <c r="BD55" s="1266"/>
      <c r="BE55" s="1266"/>
      <c r="BF55" s="1266"/>
      <c r="BG55" s="1266"/>
      <c r="BH55" s="1266"/>
      <c r="BI55" s="1266"/>
      <c r="BJ55" s="1266"/>
      <c r="BK55" s="1266"/>
      <c r="BL55" s="1266"/>
      <c r="BM55" s="1266"/>
      <c r="BN55" s="1266"/>
      <c r="BO55" s="1266"/>
      <c r="BP55" s="1263">
        <v>24.2</v>
      </c>
      <c r="BQ55" s="1263"/>
      <c r="BR55" s="1263"/>
      <c r="BS55" s="1263"/>
      <c r="BT55" s="1263"/>
      <c r="BU55" s="1263"/>
      <c r="BV55" s="1263"/>
      <c r="BW55" s="1263"/>
      <c r="BX55" s="1263">
        <v>22.1</v>
      </c>
      <c r="BY55" s="1263"/>
      <c r="BZ55" s="1263"/>
      <c r="CA55" s="1263"/>
      <c r="CB55" s="1263"/>
      <c r="CC55" s="1263"/>
      <c r="CD55" s="1263"/>
      <c r="CE55" s="1263"/>
      <c r="CF55" s="1263">
        <v>20.399999999999999</v>
      </c>
      <c r="CG55" s="1263"/>
      <c r="CH55" s="1263"/>
      <c r="CI55" s="1263"/>
      <c r="CJ55" s="1263"/>
      <c r="CK55" s="1263"/>
      <c r="CL55" s="1263"/>
      <c r="CM55" s="1263"/>
      <c r="CN55" s="1263">
        <v>11.2</v>
      </c>
      <c r="CO55" s="1263"/>
      <c r="CP55" s="1263"/>
      <c r="CQ55" s="1263"/>
      <c r="CR55" s="1263"/>
      <c r="CS55" s="1263"/>
      <c r="CT55" s="1263"/>
      <c r="CU55" s="1263"/>
      <c r="CV55" s="1263">
        <v>4.5999999999999996</v>
      </c>
      <c r="CW55" s="1263"/>
      <c r="CX55" s="1263"/>
      <c r="CY55" s="1263"/>
      <c r="CZ55" s="1263"/>
      <c r="DA55" s="1263"/>
      <c r="DB55" s="1263"/>
      <c r="DC55" s="1263"/>
    </row>
    <row r="56" spans="1:109" ht="13" x14ac:dyDescent="0.2">
      <c r="A56" s="380"/>
      <c r="B56" s="366"/>
      <c r="G56" s="1269"/>
      <c r="H56" s="1269"/>
      <c r="I56" s="1269"/>
      <c r="J56" s="1269"/>
      <c r="K56" s="1270"/>
      <c r="L56" s="1270"/>
      <c r="M56" s="1270"/>
      <c r="N56" s="1270"/>
      <c r="AN56" s="1265"/>
      <c r="AO56" s="1265"/>
      <c r="AP56" s="1265"/>
      <c r="AQ56" s="1265"/>
      <c r="AR56" s="1265"/>
      <c r="AS56" s="1265"/>
      <c r="AT56" s="1265"/>
      <c r="AU56" s="1265"/>
      <c r="AV56" s="1265"/>
      <c r="AW56" s="1265"/>
      <c r="AX56" s="1265"/>
      <c r="AY56" s="1265"/>
      <c r="AZ56" s="1265"/>
      <c r="BA56" s="1265"/>
      <c r="BB56" s="1266"/>
      <c r="BC56" s="1266"/>
      <c r="BD56" s="1266"/>
      <c r="BE56" s="1266"/>
      <c r="BF56" s="1266"/>
      <c r="BG56" s="1266"/>
      <c r="BH56" s="1266"/>
      <c r="BI56" s="1266"/>
      <c r="BJ56" s="1266"/>
      <c r="BK56" s="1266"/>
      <c r="BL56" s="1266"/>
      <c r="BM56" s="1266"/>
      <c r="BN56" s="1266"/>
      <c r="BO56" s="1266"/>
      <c r="BP56" s="1263"/>
      <c r="BQ56" s="1263"/>
      <c r="BR56" s="1263"/>
      <c r="BS56" s="1263"/>
      <c r="BT56" s="1263"/>
      <c r="BU56" s="1263"/>
      <c r="BV56" s="1263"/>
      <c r="BW56" s="1263"/>
      <c r="BX56" s="1263"/>
      <c r="BY56" s="1263"/>
      <c r="BZ56" s="1263"/>
      <c r="CA56" s="1263"/>
      <c r="CB56" s="1263"/>
      <c r="CC56" s="1263"/>
      <c r="CD56" s="1263"/>
      <c r="CE56" s="1263"/>
      <c r="CF56" s="1263"/>
      <c r="CG56" s="1263"/>
      <c r="CH56" s="1263"/>
      <c r="CI56" s="1263"/>
      <c r="CJ56" s="1263"/>
      <c r="CK56" s="1263"/>
      <c r="CL56" s="1263"/>
      <c r="CM56" s="1263"/>
      <c r="CN56" s="1263"/>
      <c r="CO56" s="1263"/>
      <c r="CP56" s="1263"/>
      <c r="CQ56" s="1263"/>
      <c r="CR56" s="1263"/>
      <c r="CS56" s="1263"/>
      <c r="CT56" s="1263"/>
      <c r="CU56" s="1263"/>
      <c r="CV56" s="1263"/>
      <c r="CW56" s="1263"/>
      <c r="CX56" s="1263"/>
      <c r="CY56" s="1263"/>
      <c r="CZ56" s="1263"/>
      <c r="DA56" s="1263"/>
      <c r="DB56" s="1263"/>
      <c r="DC56" s="1263"/>
    </row>
    <row r="57" spans="1:109" s="380" customFormat="1" ht="13" x14ac:dyDescent="0.2">
      <c r="B57" s="386"/>
      <c r="G57" s="1269"/>
      <c r="H57" s="1269"/>
      <c r="I57" s="1267"/>
      <c r="J57" s="1267"/>
      <c r="K57" s="1270"/>
      <c r="L57" s="1270"/>
      <c r="M57" s="1270"/>
      <c r="N57" s="1270"/>
      <c r="AM57" s="365"/>
      <c r="AN57" s="1265"/>
      <c r="AO57" s="1265"/>
      <c r="AP57" s="1265"/>
      <c r="AQ57" s="1265"/>
      <c r="AR57" s="1265"/>
      <c r="AS57" s="1265"/>
      <c r="AT57" s="1265"/>
      <c r="AU57" s="1265"/>
      <c r="AV57" s="1265"/>
      <c r="AW57" s="1265"/>
      <c r="AX57" s="1265"/>
      <c r="AY57" s="1265"/>
      <c r="AZ57" s="1265"/>
      <c r="BA57" s="1265"/>
      <c r="BB57" s="1266" t="s">
        <v>610</v>
      </c>
      <c r="BC57" s="1266"/>
      <c r="BD57" s="1266"/>
      <c r="BE57" s="1266"/>
      <c r="BF57" s="1266"/>
      <c r="BG57" s="1266"/>
      <c r="BH57" s="1266"/>
      <c r="BI57" s="1266"/>
      <c r="BJ57" s="1266"/>
      <c r="BK57" s="1266"/>
      <c r="BL57" s="1266"/>
      <c r="BM57" s="1266"/>
      <c r="BN57" s="1266"/>
      <c r="BO57" s="1266"/>
      <c r="BP57" s="1263">
        <v>60.1</v>
      </c>
      <c r="BQ57" s="1263"/>
      <c r="BR57" s="1263"/>
      <c r="BS57" s="1263"/>
      <c r="BT57" s="1263"/>
      <c r="BU57" s="1263"/>
      <c r="BV57" s="1263"/>
      <c r="BW57" s="1263"/>
      <c r="BX57" s="1263">
        <v>61.5</v>
      </c>
      <c r="BY57" s="1263"/>
      <c r="BZ57" s="1263"/>
      <c r="CA57" s="1263"/>
      <c r="CB57" s="1263"/>
      <c r="CC57" s="1263"/>
      <c r="CD57" s="1263"/>
      <c r="CE57" s="1263"/>
      <c r="CF57" s="1263">
        <v>63</v>
      </c>
      <c r="CG57" s="1263"/>
      <c r="CH57" s="1263"/>
      <c r="CI57" s="1263"/>
      <c r="CJ57" s="1263"/>
      <c r="CK57" s="1263"/>
      <c r="CL57" s="1263"/>
      <c r="CM57" s="1263"/>
      <c r="CN57" s="1263">
        <v>63.7</v>
      </c>
      <c r="CO57" s="1263"/>
      <c r="CP57" s="1263"/>
      <c r="CQ57" s="1263"/>
      <c r="CR57" s="1263"/>
      <c r="CS57" s="1263"/>
      <c r="CT57" s="1263"/>
      <c r="CU57" s="1263"/>
      <c r="CV57" s="1263">
        <v>64.099999999999994</v>
      </c>
      <c r="CW57" s="1263"/>
      <c r="CX57" s="1263"/>
      <c r="CY57" s="1263"/>
      <c r="CZ57" s="1263"/>
      <c r="DA57" s="1263"/>
      <c r="DB57" s="1263"/>
      <c r="DC57" s="1263"/>
      <c r="DD57" s="391"/>
      <c r="DE57" s="386"/>
    </row>
    <row r="58" spans="1:109" s="380" customFormat="1" ht="13" x14ac:dyDescent="0.2">
      <c r="A58" s="365"/>
      <c r="B58" s="386"/>
      <c r="G58" s="1269"/>
      <c r="H58" s="1269"/>
      <c r="I58" s="1267"/>
      <c r="J58" s="1267"/>
      <c r="K58" s="1270"/>
      <c r="L58" s="1270"/>
      <c r="M58" s="1270"/>
      <c r="N58" s="1270"/>
      <c r="AM58" s="365"/>
      <c r="AN58" s="1265"/>
      <c r="AO58" s="1265"/>
      <c r="AP58" s="1265"/>
      <c r="AQ58" s="1265"/>
      <c r="AR58" s="1265"/>
      <c r="AS58" s="1265"/>
      <c r="AT58" s="1265"/>
      <c r="AU58" s="1265"/>
      <c r="AV58" s="1265"/>
      <c r="AW58" s="1265"/>
      <c r="AX58" s="1265"/>
      <c r="AY58" s="1265"/>
      <c r="AZ58" s="1265"/>
      <c r="BA58" s="1265"/>
      <c r="BB58" s="1266"/>
      <c r="BC58" s="1266"/>
      <c r="BD58" s="1266"/>
      <c r="BE58" s="1266"/>
      <c r="BF58" s="1266"/>
      <c r="BG58" s="1266"/>
      <c r="BH58" s="1266"/>
      <c r="BI58" s="1266"/>
      <c r="BJ58" s="1266"/>
      <c r="BK58" s="1266"/>
      <c r="BL58" s="1266"/>
      <c r="BM58" s="1266"/>
      <c r="BN58" s="1266"/>
      <c r="BO58" s="1266"/>
      <c r="BP58" s="1263"/>
      <c r="BQ58" s="1263"/>
      <c r="BR58" s="1263"/>
      <c r="BS58" s="1263"/>
      <c r="BT58" s="1263"/>
      <c r="BU58" s="1263"/>
      <c r="BV58" s="1263"/>
      <c r="BW58" s="1263"/>
      <c r="BX58" s="1263"/>
      <c r="BY58" s="1263"/>
      <c r="BZ58" s="1263"/>
      <c r="CA58" s="1263"/>
      <c r="CB58" s="1263"/>
      <c r="CC58" s="1263"/>
      <c r="CD58" s="1263"/>
      <c r="CE58" s="1263"/>
      <c r="CF58" s="1263"/>
      <c r="CG58" s="1263"/>
      <c r="CH58" s="1263"/>
      <c r="CI58" s="1263"/>
      <c r="CJ58" s="1263"/>
      <c r="CK58" s="1263"/>
      <c r="CL58" s="1263"/>
      <c r="CM58" s="1263"/>
      <c r="CN58" s="1263"/>
      <c r="CO58" s="1263"/>
      <c r="CP58" s="1263"/>
      <c r="CQ58" s="1263"/>
      <c r="CR58" s="1263"/>
      <c r="CS58" s="1263"/>
      <c r="CT58" s="1263"/>
      <c r="CU58" s="1263"/>
      <c r="CV58" s="1263"/>
      <c r="CW58" s="1263"/>
      <c r="CX58" s="1263"/>
      <c r="CY58" s="1263"/>
      <c r="CZ58" s="1263"/>
      <c r="DA58" s="1263"/>
      <c r="DB58" s="1263"/>
      <c r="DC58" s="1263"/>
      <c r="DD58" s="391"/>
      <c r="DE58" s="386"/>
    </row>
    <row r="59" spans="1:109" s="380" customFormat="1" ht="13" x14ac:dyDescent="0.2">
      <c r="A59" s="365"/>
      <c r="B59" s="386"/>
      <c r="K59" s="392"/>
      <c r="L59" s="392"/>
      <c r="M59" s="392"/>
      <c r="N59" s="392"/>
      <c r="AQ59" s="392"/>
      <c r="AR59" s="392"/>
      <c r="AS59" s="392"/>
      <c r="AT59" s="392"/>
      <c r="BC59" s="392"/>
      <c r="BD59" s="392"/>
      <c r="BE59" s="392"/>
      <c r="BF59" s="392"/>
      <c r="BO59" s="392"/>
      <c r="BP59" s="392"/>
      <c r="BQ59" s="392"/>
      <c r="BR59" s="392"/>
      <c r="CA59" s="392"/>
      <c r="CB59" s="392"/>
      <c r="CC59" s="392"/>
      <c r="CD59" s="392"/>
      <c r="CM59" s="392"/>
      <c r="CN59" s="392"/>
      <c r="CO59" s="392"/>
      <c r="CP59" s="392"/>
      <c r="CY59" s="392"/>
      <c r="CZ59" s="392"/>
      <c r="DA59" s="392"/>
      <c r="DB59" s="392"/>
      <c r="DC59" s="392"/>
      <c r="DD59" s="391"/>
      <c r="DE59" s="386"/>
    </row>
    <row r="60" spans="1:109" s="380" customFormat="1" ht="13" x14ac:dyDescent="0.2">
      <c r="A60" s="365"/>
      <c r="B60" s="386"/>
      <c r="K60" s="392"/>
      <c r="L60" s="392"/>
      <c r="M60" s="392"/>
      <c r="N60" s="392"/>
      <c r="AQ60" s="392"/>
      <c r="AR60" s="392"/>
      <c r="AS60" s="392"/>
      <c r="AT60" s="392"/>
      <c r="BC60" s="392"/>
      <c r="BD60" s="392"/>
      <c r="BE60" s="392"/>
      <c r="BF60" s="392"/>
      <c r="BO60" s="392"/>
      <c r="BP60" s="392"/>
      <c r="BQ60" s="392"/>
      <c r="BR60" s="392"/>
      <c r="CA60" s="392"/>
      <c r="CB60" s="392"/>
      <c r="CC60" s="392"/>
      <c r="CD60" s="392"/>
      <c r="CM60" s="392"/>
      <c r="CN60" s="392"/>
      <c r="CO60" s="392"/>
      <c r="CP60" s="392"/>
      <c r="CY60" s="392"/>
      <c r="CZ60" s="392"/>
      <c r="DA60" s="392"/>
      <c r="DB60" s="392"/>
      <c r="DC60" s="392"/>
      <c r="DD60" s="391"/>
      <c r="DE60" s="386"/>
    </row>
    <row r="61" spans="1:109" s="380" customFormat="1" ht="13" x14ac:dyDescent="0.2">
      <c r="A61" s="365"/>
      <c r="B61" s="390"/>
      <c r="C61" s="389"/>
      <c r="D61" s="389"/>
      <c r="E61" s="389"/>
      <c r="F61" s="389"/>
      <c r="G61" s="389"/>
      <c r="H61" s="389"/>
      <c r="I61" s="389"/>
      <c r="J61" s="389"/>
      <c r="K61" s="389"/>
      <c r="L61" s="389"/>
      <c r="M61" s="388"/>
      <c r="N61" s="388"/>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8"/>
      <c r="AT61" s="388"/>
      <c r="AU61" s="389"/>
      <c r="AV61" s="389"/>
      <c r="AW61" s="389"/>
      <c r="AX61" s="389"/>
      <c r="AY61" s="389"/>
      <c r="AZ61" s="389"/>
      <c r="BA61" s="389"/>
      <c r="BB61" s="389"/>
      <c r="BC61" s="389"/>
      <c r="BD61" s="389"/>
      <c r="BE61" s="388"/>
      <c r="BF61" s="388"/>
      <c r="BG61" s="389"/>
      <c r="BH61" s="389"/>
      <c r="BI61" s="389"/>
      <c r="BJ61" s="389"/>
      <c r="BK61" s="389"/>
      <c r="BL61" s="389"/>
      <c r="BM61" s="389"/>
      <c r="BN61" s="389"/>
      <c r="BO61" s="389"/>
      <c r="BP61" s="389"/>
      <c r="BQ61" s="388"/>
      <c r="BR61" s="388"/>
      <c r="BS61" s="389"/>
      <c r="BT61" s="389"/>
      <c r="BU61" s="389"/>
      <c r="BV61" s="389"/>
      <c r="BW61" s="389"/>
      <c r="BX61" s="389"/>
      <c r="BY61" s="389"/>
      <c r="BZ61" s="389"/>
      <c r="CA61" s="389"/>
      <c r="CB61" s="389"/>
      <c r="CC61" s="388"/>
      <c r="CD61" s="388"/>
      <c r="CE61" s="389"/>
      <c r="CF61" s="389"/>
      <c r="CG61" s="389"/>
      <c r="CH61" s="389"/>
      <c r="CI61" s="389"/>
      <c r="CJ61" s="389"/>
      <c r="CK61" s="389"/>
      <c r="CL61" s="389"/>
      <c r="CM61" s="389"/>
      <c r="CN61" s="389"/>
      <c r="CO61" s="388"/>
      <c r="CP61" s="388"/>
      <c r="CQ61" s="389"/>
      <c r="CR61" s="389"/>
      <c r="CS61" s="389"/>
      <c r="CT61" s="389"/>
      <c r="CU61" s="389"/>
      <c r="CV61" s="389"/>
      <c r="CW61" s="389"/>
      <c r="CX61" s="389"/>
      <c r="CY61" s="389"/>
      <c r="CZ61" s="389"/>
      <c r="DA61" s="388"/>
      <c r="DB61" s="388"/>
      <c r="DC61" s="388"/>
      <c r="DD61" s="387"/>
      <c r="DE61" s="386"/>
    </row>
    <row r="62" spans="1:109" ht="13" x14ac:dyDescent="0.2">
      <c r="B62" s="385"/>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385"/>
      <c r="AM62" s="385"/>
      <c r="AN62" s="385"/>
      <c r="AO62" s="385"/>
      <c r="AP62" s="385"/>
      <c r="AQ62" s="385"/>
      <c r="AR62" s="385"/>
      <c r="AS62" s="385"/>
      <c r="AT62" s="385"/>
      <c r="AU62" s="385"/>
      <c r="AV62" s="385"/>
      <c r="AW62" s="385"/>
      <c r="AX62" s="385"/>
      <c r="AY62" s="385"/>
      <c r="AZ62" s="385"/>
      <c r="BA62" s="385"/>
      <c r="BB62" s="385"/>
      <c r="BC62" s="385"/>
      <c r="BD62" s="385"/>
      <c r="BE62" s="385"/>
      <c r="BF62" s="385"/>
      <c r="BG62" s="385"/>
      <c r="BH62" s="385"/>
      <c r="BI62" s="385"/>
      <c r="BJ62" s="385"/>
      <c r="BK62" s="385"/>
      <c r="BL62" s="385"/>
      <c r="BM62" s="385"/>
      <c r="BN62" s="385"/>
      <c r="BO62" s="385"/>
      <c r="BP62" s="385"/>
      <c r="BQ62" s="385"/>
      <c r="BR62" s="385"/>
      <c r="BS62" s="385"/>
      <c r="BT62" s="385"/>
      <c r="BU62" s="385"/>
      <c r="BV62" s="385"/>
      <c r="BW62" s="385"/>
      <c r="BX62" s="385"/>
      <c r="BY62" s="385"/>
      <c r="BZ62" s="385"/>
      <c r="CA62" s="385"/>
      <c r="CB62" s="385"/>
      <c r="CC62" s="385"/>
      <c r="CD62" s="385"/>
      <c r="CE62" s="385"/>
      <c r="CF62" s="385"/>
      <c r="CG62" s="385"/>
      <c r="CH62" s="385"/>
      <c r="CI62" s="385"/>
      <c r="CJ62" s="385"/>
      <c r="CK62" s="385"/>
      <c r="CL62" s="385"/>
      <c r="CM62" s="385"/>
      <c r="CN62" s="385"/>
      <c r="CO62" s="385"/>
      <c r="CP62" s="385"/>
      <c r="CQ62" s="385"/>
      <c r="CR62" s="385"/>
      <c r="CS62" s="385"/>
      <c r="CT62" s="385"/>
      <c r="CU62" s="385"/>
      <c r="CV62" s="385"/>
      <c r="CW62" s="385"/>
      <c r="CX62" s="385"/>
      <c r="CY62" s="385"/>
      <c r="CZ62" s="385"/>
      <c r="DA62" s="385"/>
      <c r="DB62" s="385"/>
      <c r="DC62" s="385"/>
      <c r="DD62" s="385"/>
      <c r="DE62" s="365"/>
    </row>
    <row r="63" spans="1:109" ht="16.5" x14ac:dyDescent="0.2">
      <c r="B63" s="384" t="s">
        <v>609</v>
      </c>
    </row>
    <row r="64" spans="1:109" ht="13" x14ac:dyDescent="0.2">
      <c r="B64" s="366"/>
      <c r="G64" s="381"/>
      <c r="I64" s="383"/>
      <c r="J64" s="383"/>
      <c r="K64" s="383"/>
      <c r="L64" s="383"/>
      <c r="M64" s="383"/>
      <c r="N64" s="382"/>
      <c r="AM64" s="381"/>
      <c r="AN64" s="381" t="s">
        <v>608</v>
      </c>
      <c r="AP64" s="380"/>
      <c r="AQ64" s="380"/>
      <c r="AR64" s="380"/>
      <c r="AY64" s="381"/>
      <c r="BA64" s="380"/>
      <c r="BB64" s="380"/>
      <c r="BC64" s="380"/>
      <c r="BK64" s="381"/>
      <c r="BM64" s="380"/>
      <c r="BN64" s="380"/>
      <c r="BO64" s="380"/>
      <c r="BW64" s="381"/>
      <c r="BY64" s="380"/>
      <c r="BZ64" s="380"/>
      <c r="CA64" s="380"/>
      <c r="CI64" s="381"/>
      <c r="CK64" s="380"/>
      <c r="CL64" s="380"/>
      <c r="CM64" s="380"/>
      <c r="CU64" s="381"/>
      <c r="CW64" s="380"/>
      <c r="CX64" s="380"/>
      <c r="CY64" s="380"/>
    </row>
    <row r="65" spans="2:107" ht="13" x14ac:dyDescent="0.2">
      <c r="B65" s="366"/>
      <c r="AN65" s="1275" t="s">
        <v>607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 x14ac:dyDescent="0.2">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 x14ac:dyDescent="0.2">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 x14ac:dyDescent="0.2">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 x14ac:dyDescent="0.2">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 x14ac:dyDescent="0.2">
      <c r="B70" s="366"/>
      <c r="H70" s="379"/>
      <c r="I70" s="379"/>
      <c r="J70" s="377"/>
      <c r="K70" s="377"/>
      <c r="L70" s="376"/>
      <c r="M70" s="377"/>
      <c r="N70" s="376"/>
      <c r="AN70" s="372"/>
      <c r="AO70" s="372"/>
      <c r="AP70" s="372"/>
      <c r="AZ70" s="372"/>
      <c r="BA70" s="372"/>
      <c r="BB70" s="372"/>
      <c r="BL70" s="372"/>
      <c r="BM70" s="372"/>
      <c r="BN70" s="372"/>
      <c r="BX70" s="372"/>
      <c r="BY70" s="372"/>
      <c r="BZ70" s="372"/>
      <c r="CJ70" s="372"/>
      <c r="CK70" s="372"/>
      <c r="CL70" s="372"/>
      <c r="CV70" s="372"/>
      <c r="CW70" s="372"/>
      <c r="CX70" s="372"/>
    </row>
    <row r="71" spans="2:107" ht="13" x14ac:dyDescent="0.2">
      <c r="B71" s="366"/>
      <c r="G71" s="375"/>
      <c r="I71" s="378"/>
      <c r="J71" s="377"/>
      <c r="K71" s="377"/>
      <c r="L71" s="376"/>
      <c r="M71" s="377"/>
      <c r="N71" s="376"/>
      <c r="AM71" s="375"/>
      <c r="AN71" s="365" t="s">
        <v>606</v>
      </c>
    </row>
    <row r="72" spans="2:107" ht="13" x14ac:dyDescent="0.2">
      <c r="B72" s="366"/>
      <c r="G72" s="1269"/>
      <c r="H72" s="1269"/>
      <c r="I72" s="1269"/>
      <c r="J72" s="1269"/>
      <c r="K72" s="374"/>
      <c r="L72" s="374"/>
      <c r="M72" s="373"/>
      <c r="N72" s="37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65" t="s">
        <v>554</v>
      </c>
      <c r="BQ72" s="1265"/>
      <c r="BR72" s="1265"/>
      <c r="BS72" s="1265"/>
      <c r="BT72" s="1265"/>
      <c r="BU72" s="1265"/>
      <c r="BV72" s="1265"/>
      <c r="BW72" s="1265"/>
      <c r="BX72" s="1265" t="s">
        <v>555</v>
      </c>
      <c r="BY72" s="1265"/>
      <c r="BZ72" s="1265"/>
      <c r="CA72" s="1265"/>
      <c r="CB72" s="1265"/>
      <c r="CC72" s="1265"/>
      <c r="CD72" s="1265"/>
      <c r="CE72" s="1265"/>
      <c r="CF72" s="1265" t="s">
        <v>556</v>
      </c>
      <c r="CG72" s="1265"/>
      <c r="CH72" s="1265"/>
      <c r="CI72" s="1265"/>
      <c r="CJ72" s="1265"/>
      <c r="CK72" s="1265"/>
      <c r="CL72" s="1265"/>
      <c r="CM72" s="1265"/>
      <c r="CN72" s="1265" t="s">
        <v>557</v>
      </c>
      <c r="CO72" s="1265"/>
      <c r="CP72" s="1265"/>
      <c r="CQ72" s="1265"/>
      <c r="CR72" s="1265"/>
      <c r="CS72" s="1265"/>
      <c r="CT72" s="1265"/>
      <c r="CU72" s="1265"/>
      <c r="CV72" s="1265" t="s">
        <v>558</v>
      </c>
      <c r="CW72" s="1265"/>
      <c r="CX72" s="1265"/>
      <c r="CY72" s="1265"/>
      <c r="CZ72" s="1265"/>
      <c r="DA72" s="1265"/>
      <c r="DB72" s="1265"/>
      <c r="DC72" s="1265"/>
    </row>
    <row r="73" spans="2:107" ht="13" x14ac:dyDescent="0.2">
      <c r="B73" s="366"/>
      <c r="G73" s="1274"/>
      <c r="H73" s="1274"/>
      <c r="I73" s="1274"/>
      <c r="J73" s="1274"/>
      <c r="K73" s="1264"/>
      <c r="L73" s="1264"/>
      <c r="M73" s="1264"/>
      <c r="N73" s="1264"/>
      <c r="AM73" s="372"/>
      <c r="AN73" s="1266" t="s">
        <v>605</v>
      </c>
      <c r="AO73" s="1266"/>
      <c r="AP73" s="1266"/>
      <c r="AQ73" s="1266"/>
      <c r="AR73" s="1266"/>
      <c r="AS73" s="1266"/>
      <c r="AT73" s="1266"/>
      <c r="AU73" s="1266"/>
      <c r="AV73" s="1266"/>
      <c r="AW73" s="1266"/>
      <c r="AX73" s="1266"/>
      <c r="AY73" s="1266"/>
      <c r="AZ73" s="1266"/>
      <c r="BA73" s="1266"/>
      <c r="BB73" s="1266" t="s">
        <v>603</v>
      </c>
      <c r="BC73" s="1266"/>
      <c r="BD73" s="1266"/>
      <c r="BE73" s="1266"/>
      <c r="BF73" s="1266"/>
      <c r="BG73" s="1266"/>
      <c r="BH73" s="1266"/>
      <c r="BI73" s="1266"/>
      <c r="BJ73" s="1266"/>
      <c r="BK73" s="1266"/>
      <c r="BL73" s="1266"/>
      <c r="BM73" s="1266"/>
      <c r="BN73" s="1266"/>
      <c r="BO73" s="1266"/>
      <c r="BP73" s="1263">
        <v>126.7</v>
      </c>
      <c r="BQ73" s="1263"/>
      <c r="BR73" s="1263"/>
      <c r="BS73" s="1263"/>
      <c r="BT73" s="1263"/>
      <c r="BU73" s="1263"/>
      <c r="BV73" s="1263"/>
      <c r="BW73" s="1263"/>
      <c r="BX73" s="1263">
        <v>100.3</v>
      </c>
      <c r="BY73" s="1263"/>
      <c r="BZ73" s="1263"/>
      <c r="CA73" s="1263"/>
      <c r="CB73" s="1263"/>
      <c r="CC73" s="1263"/>
      <c r="CD73" s="1263"/>
      <c r="CE73" s="1263"/>
      <c r="CF73" s="1263">
        <v>89.9</v>
      </c>
      <c r="CG73" s="1263"/>
      <c r="CH73" s="1263"/>
      <c r="CI73" s="1263"/>
      <c r="CJ73" s="1263"/>
      <c r="CK73" s="1263"/>
      <c r="CL73" s="1263"/>
      <c r="CM73" s="1263"/>
      <c r="CN73" s="1263">
        <v>75</v>
      </c>
      <c r="CO73" s="1263"/>
      <c r="CP73" s="1263"/>
      <c r="CQ73" s="1263"/>
      <c r="CR73" s="1263"/>
      <c r="CS73" s="1263"/>
      <c r="CT73" s="1263"/>
      <c r="CU73" s="1263"/>
      <c r="CV73" s="1263">
        <v>70.2</v>
      </c>
      <c r="CW73" s="1263"/>
      <c r="CX73" s="1263"/>
      <c r="CY73" s="1263"/>
      <c r="CZ73" s="1263"/>
      <c r="DA73" s="1263"/>
      <c r="DB73" s="1263"/>
      <c r="DC73" s="1263"/>
    </row>
    <row r="74" spans="2:107" ht="13" x14ac:dyDescent="0.2">
      <c r="B74" s="366"/>
      <c r="G74" s="1274"/>
      <c r="H74" s="1274"/>
      <c r="I74" s="1274"/>
      <c r="J74" s="1274"/>
      <c r="K74" s="1264"/>
      <c r="L74" s="1264"/>
      <c r="M74" s="1264"/>
      <c r="N74" s="1264"/>
      <c r="AM74" s="372"/>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3"/>
      <c r="BQ74" s="1263"/>
      <c r="BR74" s="1263"/>
      <c r="BS74" s="1263"/>
      <c r="BT74" s="1263"/>
      <c r="BU74" s="1263"/>
      <c r="BV74" s="1263"/>
      <c r="BW74" s="1263"/>
      <c r="BX74" s="1263"/>
      <c r="BY74" s="1263"/>
      <c r="BZ74" s="1263"/>
      <c r="CA74" s="1263"/>
      <c r="CB74" s="1263"/>
      <c r="CC74" s="1263"/>
      <c r="CD74" s="1263"/>
      <c r="CE74" s="1263"/>
      <c r="CF74" s="1263"/>
      <c r="CG74" s="1263"/>
      <c r="CH74" s="1263"/>
      <c r="CI74" s="1263"/>
      <c r="CJ74" s="1263"/>
      <c r="CK74" s="1263"/>
      <c r="CL74" s="1263"/>
      <c r="CM74" s="1263"/>
      <c r="CN74" s="1263"/>
      <c r="CO74" s="1263"/>
      <c r="CP74" s="1263"/>
      <c r="CQ74" s="1263"/>
      <c r="CR74" s="1263"/>
      <c r="CS74" s="1263"/>
      <c r="CT74" s="1263"/>
      <c r="CU74" s="1263"/>
      <c r="CV74" s="1263"/>
      <c r="CW74" s="1263"/>
      <c r="CX74" s="1263"/>
      <c r="CY74" s="1263"/>
      <c r="CZ74" s="1263"/>
      <c r="DA74" s="1263"/>
      <c r="DB74" s="1263"/>
      <c r="DC74" s="1263"/>
    </row>
    <row r="75" spans="2:107" ht="13" x14ac:dyDescent="0.2">
      <c r="B75" s="366"/>
      <c r="G75" s="1274"/>
      <c r="H75" s="1274"/>
      <c r="I75" s="1269"/>
      <c r="J75" s="1269"/>
      <c r="K75" s="1270"/>
      <c r="L75" s="1270"/>
      <c r="M75" s="1270"/>
      <c r="N75" s="1270"/>
      <c r="AM75" s="372"/>
      <c r="AN75" s="1266"/>
      <c r="AO75" s="1266"/>
      <c r="AP75" s="1266"/>
      <c r="AQ75" s="1266"/>
      <c r="AR75" s="1266"/>
      <c r="AS75" s="1266"/>
      <c r="AT75" s="1266"/>
      <c r="AU75" s="1266"/>
      <c r="AV75" s="1266"/>
      <c r="AW75" s="1266"/>
      <c r="AX75" s="1266"/>
      <c r="AY75" s="1266"/>
      <c r="AZ75" s="1266"/>
      <c r="BA75" s="1266"/>
      <c r="BB75" s="1266" t="s">
        <v>602</v>
      </c>
      <c r="BC75" s="1266"/>
      <c r="BD75" s="1266"/>
      <c r="BE75" s="1266"/>
      <c r="BF75" s="1266"/>
      <c r="BG75" s="1266"/>
      <c r="BH75" s="1266"/>
      <c r="BI75" s="1266"/>
      <c r="BJ75" s="1266"/>
      <c r="BK75" s="1266"/>
      <c r="BL75" s="1266"/>
      <c r="BM75" s="1266"/>
      <c r="BN75" s="1266"/>
      <c r="BO75" s="1266"/>
      <c r="BP75" s="1263">
        <v>13.4</v>
      </c>
      <c r="BQ75" s="1263"/>
      <c r="BR75" s="1263"/>
      <c r="BS75" s="1263"/>
      <c r="BT75" s="1263"/>
      <c r="BU75" s="1263"/>
      <c r="BV75" s="1263"/>
      <c r="BW75" s="1263"/>
      <c r="BX75" s="1263">
        <v>13.8</v>
      </c>
      <c r="BY75" s="1263"/>
      <c r="BZ75" s="1263"/>
      <c r="CA75" s="1263"/>
      <c r="CB75" s="1263"/>
      <c r="CC75" s="1263"/>
      <c r="CD75" s="1263"/>
      <c r="CE75" s="1263"/>
      <c r="CF75" s="1263">
        <v>13.3</v>
      </c>
      <c r="CG75" s="1263"/>
      <c r="CH75" s="1263"/>
      <c r="CI75" s="1263"/>
      <c r="CJ75" s="1263"/>
      <c r="CK75" s="1263"/>
      <c r="CL75" s="1263"/>
      <c r="CM75" s="1263"/>
      <c r="CN75" s="1263">
        <v>12.9</v>
      </c>
      <c r="CO75" s="1263"/>
      <c r="CP75" s="1263"/>
      <c r="CQ75" s="1263"/>
      <c r="CR75" s="1263"/>
      <c r="CS75" s="1263"/>
      <c r="CT75" s="1263"/>
      <c r="CU75" s="1263"/>
      <c r="CV75" s="1263">
        <v>12.9</v>
      </c>
      <c r="CW75" s="1263"/>
      <c r="CX75" s="1263"/>
      <c r="CY75" s="1263"/>
      <c r="CZ75" s="1263"/>
      <c r="DA75" s="1263"/>
      <c r="DB75" s="1263"/>
      <c r="DC75" s="1263"/>
    </row>
    <row r="76" spans="2:107" ht="13" x14ac:dyDescent="0.2">
      <c r="B76" s="366"/>
      <c r="G76" s="1274"/>
      <c r="H76" s="1274"/>
      <c r="I76" s="1269"/>
      <c r="J76" s="1269"/>
      <c r="K76" s="1270"/>
      <c r="L76" s="1270"/>
      <c r="M76" s="1270"/>
      <c r="N76" s="1270"/>
      <c r="AM76" s="372"/>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3"/>
      <c r="BQ76" s="1263"/>
      <c r="BR76" s="1263"/>
      <c r="BS76" s="1263"/>
      <c r="BT76" s="1263"/>
      <c r="BU76" s="1263"/>
      <c r="BV76" s="1263"/>
      <c r="BW76" s="1263"/>
      <c r="BX76" s="1263"/>
      <c r="BY76" s="1263"/>
      <c r="BZ76" s="1263"/>
      <c r="CA76" s="1263"/>
      <c r="CB76" s="1263"/>
      <c r="CC76" s="1263"/>
      <c r="CD76" s="1263"/>
      <c r="CE76" s="1263"/>
      <c r="CF76" s="1263"/>
      <c r="CG76" s="1263"/>
      <c r="CH76" s="1263"/>
      <c r="CI76" s="1263"/>
      <c r="CJ76" s="1263"/>
      <c r="CK76" s="1263"/>
      <c r="CL76" s="1263"/>
      <c r="CM76" s="1263"/>
      <c r="CN76" s="1263"/>
      <c r="CO76" s="1263"/>
      <c r="CP76" s="1263"/>
      <c r="CQ76" s="1263"/>
      <c r="CR76" s="1263"/>
      <c r="CS76" s="1263"/>
      <c r="CT76" s="1263"/>
      <c r="CU76" s="1263"/>
      <c r="CV76" s="1263"/>
      <c r="CW76" s="1263"/>
      <c r="CX76" s="1263"/>
      <c r="CY76" s="1263"/>
      <c r="CZ76" s="1263"/>
      <c r="DA76" s="1263"/>
      <c r="DB76" s="1263"/>
      <c r="DC76" s="1263"/>
    </row>
    <row r="77" spans="2:107" ht="13" x14ac:dyDescent="0.2">
      <c r="B77" s="366"/>
      <c r="G77" s="1269"/>
      <c r="H77" s="1269"/>
      <c r="I77" s="1269"/>
      <c r="J77" s="1269"/>
      <c r="K77" s="1264"/>
      <c r="L77" s="1264"/>
      <c r="M77" s="1264"/>
      <c r="N77" s="1264"/>
      <c r="AN77" s="1265" t="s">
        <v>604</v>
      </c>
      <c r="AO77" s="1265"/>
      <c r="AP77" s="1265"/>
      <c r="AQ77" s="1265"/>
      <c r="AR77" s="1265"/>
      <c r="AS77" s="1265"/>
      <c r="AT77" s="1265"/>
      <c r="AU77" s="1265"/>
      <c r="AV77" s="1265"/>
      <c r="AW77" s="1265"/>
      <c r="AX77" s="1265"/>
      <c r="AY77" s="1265"/>
      <c r="AZ77" s="1265"/>
      <c r="BA77" s="1265"/>
      <c r="BB77" s="1266" t="s">
        <v>603</v>
      </c>
      <c r="BC77" s="1266"/>
      <c r="BD77" s="1266"/>
      <c r="BE77" s="1266"/>
      <c r="BF77" s="1266"/>
      <c r="BG77" s="1266"/>
      <c r="BH77" s="1266"/>
      <c r="BI77" s="1266"/>
      <c r="BJ77" s="1266"/>
      <c r="BK77" s="1266"/>
      <c r="BL77" s="1266"/>
      <c r="BM77" s="1266"/>
      <c r="BN77" s="1266"/>
      <c r="BO77" s="1266"/>
      <c r="BP77" s="1263">
        <v>24.2</v>
      </c>
      <c r="BQ77" s="1263"/>
      <c r="BR77" s="1263"/>
      <c r="BS77" s="1263"/>
      <c r="BT77" s="1263"/>
      <c r="BU77" s="1263"/>
      <c r="BV77" s="1263"/>
      <c r="BW77" s="1263"/>
      <c r="BX77" s="1263">
        <v>22.1</v>
      </c>
      <c r="BY77" s="1263"/>
      <c r="BZ77" s="1263"/>
      <c r="CA77" s="1263"/>
      <c r="CB77" s="1263"/>
      <c r="CC77" s="1263"/>
      <c r="CD77" s="1263"/>
      <c r="CE77" s="1263"/>
      <c r="CF77" s="1263">
        <v>20.399999999999999</v>
      </c>
      <c r="CG77" s="1263"/>
      <c r="CH77" s="1263"/>
      <c r="CI77" s="1263"/>
      <c r="CJ77" s="1263"/>
      <c r="CK77" s="1263"/>
      <c r="CL77" s="1263"/>
      <c r="CM77" s="1263"/>
      <c r="CN77" s="1263">
        <v>11.2</v>
      </c>
      <c r="CO77" s="1263"/>
      <c r="CP77" s="1263"/>
      <c r="CQ77" s="1263"/>
      <c r="CR77" s="1263"/>
      <c r="CS77" s="1263"/>
      <c r="CT77" s="1263"/>
      <c r="CU77" s="1263"/>
      <c r="CV77" s="1263">
        <v>4.5999999999999996</v>
      </c>
      <c r="CW77" s="1263"/>
      <c r="CX77" s="1263"/>
      <c r="CY77" s="1263"/>
      <c r="CZ77" s="1263"/>
      <c r="DA77" s="1263"/>
      <c r="DB77" s="1263"/>
      <c r="DC77" s="1263"/>
    </row>
    <row r="78" spans="2:107" ht="13" x14ac:dyDescent="0.2">
      <c r="B78" s="366"/>
      <c r="G78" s="1269"/>
      <c r="H78" s="1269"/>
      <c r="I78" s="1269"/>
      <c r="J78" s="1269"/>
      <c r="K78" s="1264"/>
      <c r="L78" s="1264"/>
      <c r="M78" s="1264"/>
      <c r="N78" s="1264"/>
      <c r="AN78" s="1265"/>
      <c r="AO78" s="1265"/>
      <c r="AP78" s="1265"/>
      <c r="AQ78" s="1265"/>
      <c r="AR78" s="1265"/>
      <c r="AS78" s="1265"/>
      <c r="AT78" s="1265"/>
      <c r="AU78" s="1265"/>
      <c r="AV78" s="1265"/>
      <c r="AW78" s="1265"/>
      <c r="AX78" s="1265"/>
      <c r="AY78" s="1265"/>
      <c r="AZ78" s="1265"/>
      <c r="BA78" s="1265"/>
      <c r="BB78" s="1266"/>
      <c r="BC78" s="1266"/>
      <c r="BD78" s="1266"/>
      <c r="BE78" s="1266"/>
      <c r="BF78" s="1266"/>
      <c r="BG78" s="1266"/>
      <c r="BH78" s="1266"/>
      <c r="BI78" s="1266"/>
      <c r="BJ78" s="1266"/>
      <c r="BK78" s="1266"/>
      <c r="BL78" s="1266"/>
      <c r="BM78" s="1266"/>
      <c r="BN78" s="1266"/>
      <c r="BO78" s="1266"/>
      <c r="BP78" s="1263"/>
      <c r="BQ78" s="1263"/>
      <c r="BR78" s="1263"/>
      <c r="BS78" s="1263"/>
      <c r="BT78" s="1263"/>
      <c r="BU78" s="1263"/>
      <c r="BV78" s="1263"/>
      <c r="BW78" s="1263"/>
      <c r="BX78" s="1263"/>
      <c r="BY78" s="1263"/>
      <c r="BZ78" s="1263"/>
      <c r="CA78" s="1263"/>
      <c r="CB78" s="1263"/>
      <c r="CC78" s="1263"/>
      <c r="CD78" s="1263"/>
      <c r="CE78" s="1263"/>
      <c r="CF78" s="1263"/>
      <c r="CG78" s="1263"/>
      <c r="CH78" s="1263"/>
      <c r="CI78" s="1263"/>
      <c r="CJ78" s="1263"/>
      <c r="CK78" s="1263"/>
      <c r="CL78" s="1263"/>
      <c r="CM78" s="1263"/>
      <c r="CN78" s="1263"/>
      <c r="CO78" s="1263"/>
      <c r="CP78" s="1263"/>
      <c r="CQ78" s="1263"/>
      <c r="CR78" s="1263"/>
      <c r="CS78" s="1263"/>
      <c r="CT78" s="1263"/>
      <c r="CU78" s="1263"/>
      <c r="CV78" s="1263"/>
      <c r="CW78" s="1263"/>
      <c r="CX78" s="1263"/>
      <c r="CY78" s="1263"/>
      <c r="CZ78" s="1263"/>
      <c r="DA78" s="1263"/>
      <c r="DB78" s="1263"/>
      <c r="DC78" s="1263"/>
    </row>
    <row r="79" spans="2:107" ht="13" x14ac:dyDescent="0.2">
      <c r="B79" s="366"/>
      <c r="G79" s="1269"/>
      <c r="H79" s="1269"/>
      <c r="I79" s="1267"/>
      <c r="J79" s="1267"/>
      <c r="K79" s="1268"/>
      <c r="L79" s="1268"/>
      <c r="M79" s="1268"/>
      <c r="N79" s="1268"/>
      <c r="AN79" s="1265"/>
      <c r="AO79" s="1265"/>
      <c r="AP79" s="1265"/>
      <c r="AQ79" s="1265"/>
      <c r="AR79" s="1265"/>
      <c r="AS79" s="1265"/>
      <c r="AT79" s="1265"/>
      <c r="AU79" s="1265"/>
      <c r="AV79" s="1265"/>
      <c r="AW79" s="1265"/>
      <c r="AX79" s="1265"/>
      <c r="AY79" s="1265"/>
      <c r="AZ79" s="1265"/>
      <c r="BA79" s="1265"/>
      <c r="BB79" s="1266" t="s">
        <v>602</v>
      </c>
      <c r="BC79" s="1266"/>
      <c r="BD79" s="1266"/>
      <c r="BE79" s="1266"/>
      <c r="BF79" s="1266"/>
      <c r="BG79" s="1266"/>
      <c r="BH79" s="1266"/>
      <c r="BI79" s="1266"/>
      <c r="BJ79" s="1266"/>
      <c r="BK79" s="1266"/>
      <c r="BL79" s="1266"/>
      <c r="BM79" s="1266"/>
      <c r="BN79" s="1266"/>
      <c r="BO79" s="1266"/>
      <c r="BP79" s="1263">
        <v>6.4</v>
      </c>
      <c r="BQ79" s="1263"/>
      <c r="BR79" s="1263"/>
      <c r="BS79" s="1263"/>
      <c r="BT79" s="1263"/>
      <c r="BU79" s="1263"/>
      <c r="BV79" s="1263"/>
      <c r="BW79" s="1263"/>
      <c r="BX79" s="1263">
        <v>6.3</v>
      </c>
      <c r="BY79" s="1263"/>
      <c r="BZ79" s="1263"/>
      <c r="CA79" s="1263"/>
      <c r="CB79" s="1263"/>
      <c r="CC79" s="1263"/>
      <c r="CD79" s="1263"/>
      <c r="CE79" s="1263"/>
      <c r="CF79" s="1263">
        <v>6.2</v>
      </c>
      <c r="CG79" s="1263"/>
      <c r="CH79" s="1263"/>
      <c r="CI79" s="1263"/>
      <c r="CJ79" s="1263"/>
      <c r="CK79" s="1263"/>
      <c r="CL79" s="1263"/>
      <c r="CM79" s="1263"/>
      <c r="CN79" s="1263">
        <v>5.7</v>
      </c>
      <c r="CO79" s="1263"/>
      <c r="CP79" s="1263"/>
      <c r="CQ79" s="1263"/>
      <c r="CR79" s="1263"/>
      <c r="CS79" s="1263"/>
      <c r="CT79" s="1263"/>
      <c r="CU79" s="1263"/>
      <c r="CV79" s="1263">
        <v>5.8</v>
      </c>
      <c r="CW79" s="1263"/>
      <c r="CX79" s="1263"/>
      <c r="CY79" s="1263"/>
      <c r="CZ79" s="1263"/>
      <c r="DA79" s="1263"/>
      <c r="DB79" s="1263"/>
      <c r="DC79" s="1263"/>
    </row>
    <row r="80" spans="2:107" ht="13" x14ac:dyDescent="0.2">
      <c r="B80" s="366"/>
      <c r="G80" s="1269"/>
      <c r="H80" s="1269"/>
      <c r="I80" s="1267"/>
      <c r="J80" s="1267"/>
      <c r="K80" s="1268"/>
      <c r="L80" s="1268"/>
      <c r="M80" s="1268"/>
      <c r="N80" s="1268"/>
      <c r="AN80" s="1265"/>
      <c r="AO80" s="1265"/>
      <c r="AP80" s="1265"/>
      <c r="AQ80" s="1265"/>
      <c r="AR80" s="1265"/>
      <c r="AS80" s="1265"/>
      <c r="AT80" s="1265"/>
      <c r="AU80" s="1265"/>
      <c r="AV80" s="1265"/>
      <c r="AW80" s="1265"/>
      <c r="AX80" s="1265"/>
      <c r="AY80" s="1265"/>
      <c r="AZ80" s="1265"/>
      <c r="BA80" s="1265"/>
      <c r="BB80" s="1266"/>
      <c r="BC80" s="1266"/>
      <c r="BD80" s="1266"/>
      <c r="BE80" s="1266"/>
      <c r="BF80" s="1266"/>
      <c r="BG80" s="1266"/>
      <c r="BH80" s="1266"/>
      <c r="BI80" s="1266"/>
      <c r="BJ80" s="1266"/>
      <c r="BK80" s="1266"/>
      <c r="BL80" s="1266"/>
      <c r="BM80" s="1266"/>
      <c r="BN80" s="1266"/>
      <c r="BO80" s="1266"/>
      <c r="BP80" s="1263"/>
      <c r="BQ80" s="1263"/>
      <c r="BR80" s="1263"/>
      <c r="BS80" s="1263"/>
      <c r="BT80" s="1263"/>
      <c r="BU80" s="1263"/>
      <c r="BV80" s="1263"/>
      <c r="BW80" s="1263"/>
      <c r="BX80" s="1263"/>
      <c r="BY80" s="1263"/>
      <c r="BZ80" s="1263"/>
      <c r="CA80" s="1263"/>
      <c r="CB80" s="1263"/>
      <c r="CC80" s="1263"/>
      <c r="CD80" s="1263"/>
      <c r="CE80" s="1263"/>
      <c r="CF80" s="1263"/>
      <c r="CG80" s="1263"/>
      <c r="CH80" s="1263"/>
      <c r="CI80" s="1263"/>
      <c r="CJ80" s="1263"/>
      <c r="CK80" s="1263"/>
      <c r="CL80" s="1263"/>
      <c r="CM80" s="1263"/>
      <c r="CN80" s="1263"/>
      <c r="CO80" s="1263"/>
      <c r="CP80" s="1263"/>
      <c r="CQ80" s="1263"/>
      <c r="CR80" s="1263"/>
      <c r="CS80" s="1263"/>
      <c r="CT80" s="1263"/>
      <c r="CU80" s="1263"/>
      <c r="CV80" s="1263"/>
      <c r="CW80" s="1263"/>
      <c r="CX80" s="1263"/>
      <c r="CY80" s="1263"/>
      <c r="CZ80" s="1263"/>
      <c r="DA80" s="1263"/>
      <c r="DB80" s="1263"/>
      <c r="DC80" s="1263"/>
    </row>
    <row r="81" spans="2:109" ht="13" x14ac:dyDescent="0.2">
      <c r="B81" s="366"/>
    </row>
    <row r="82" spans="2:109" ht="16.5" x14ac:dyDescent="0.2">
      <c r="B82" s="366"/>
      <c r="K82" s="371"/>
      <c r="L82" s="371"/>
      <c r="M82" s="371"/>
      <c r="N82" s="371"/>
      <c r="AQ82" s="371"/>
      <c r="AR82" s="371"/>
      <c r="AS82" s="371"/>
      <c r="AT82" s="371"/>
      <c r="BC82" s="371"/>
      <c r="BD82" s="371"/>
      <c r="BE82" s="371"/>
      <c r="BF82" s="371"/>
      <c r="BO82" s="371"/>
      <c r="BP82" s="371"/>
      <c r="BQ82" s="371"/>
      <c r="BR82" s="371"/>
      <c r="CA82" s="371"/>
      <c r="CB82" s="371"/>
      <c r="CC82" s="371"/>
      <c r="CD82" s="371"/>
      <c r="CM82" s="371"/>
      <c r="CN82" s="371"/>
      <c r="CO82" s="371"/>
      <c r="CP82" s="371"/>
      <c r="CY82" s="371"/>
      <c r="CZ82" s="371"/>
      <c r="DA82" s="371"/>
      <c r="DB82" s="371"/>
      <c r="DC82" s="371"/>
    </row>
    <row r="83" spans="2:109" ht="13" x14ac:dyDescent="0.2">
      <c r="B83" s="370"/>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69"/>
      <c r="AJ83" s="369"/>
      <c r="AK83" s="369"/>
      <c r="AL83" s="369"/>
      <c r="AM83" s="369"/>
      <c r="AN83" s="369"/>
      <c r="AO83" s="369"/>
      <c r="AP83" s="369"/>
      <c r="AQ83" s="369"/>
      <c r="AR83" s="369"/>
      <c r="AS83" s="369"/>
      <c r="AT83" s="369"/>
      <c r="AU83" s="369"/>
      <c r="AV83" s="369"/>
      <c r="AW83" s="369"/>
      <c r="AX83" s="369"/>
      <c r="AY83" s="369"/>
      <c r="AZ83" s="369"/>
      <c r="BA83" s="369"/>
      <c r="BB83" s="369"/>
      <c r="BC83" s="369"/>
      <c r="BD83" s="369"/>
      <c r="BE83" s="369"/>
      <c r="BF83" s="369"/>
      <c r="BG83" s="369"/>
      <c r="BH83" s="369"/>
      <c r="BI83" s="369"/>
      <c r="BJ83" s="369"/>
      <c r="BK83" s="369"/>
      <c r="BL83" s="369"/>
      <c r="BM83" s="369"/>
      <c r="BN83" s="369"/>
      <c r="BO83" s="369"/>
      <c r="BP83" s="369"/>
      <c r="BQ83" s="369"/>
      <c r="BR83" s="369"/>
      <c r="BS83" s="369"/>
      <c r="BT83" s="369"/>
      <c r="BU83" s="369"/>
      <c r="BV83" s="369"/>
      <c r="BW83" s="369"/>
      <c r="BX83" s="369"/>
      <c r="BY83" s="369"/>
      <c r="BZ83" s="369"/>
      <c r="CA83" s="369"/>
      <c r="CB83" s="369"/>
      <c r="CC83" s="369"/>
      <c r="CD83" s="369"/>
      <c r="CE83" s="369"/>
      <c r="CF83" s="369"/>
      <c r="CG83" s="369"/>
      <c r="CH83" s="369"/>
      <c r="CI83" s="369"/>
      <c r="CJ83" s="369"/>
      <c r="CK83" s="369"/>
      <c r="CL83" s="369"/>
      <c r="CM83" s="369"/>
      <c r="CN83" s="369"/>
      <c r="CO83" s="369"/>
      <c r="CP83" s="369"/>
      <c r="CQ83" s="369"/>
      <c r="CR83" s="369"/>
      <c r="CS83" s="369"/>
      <c r="CT83" s="369"/>
      <c r="CU83" s="369"/>
      <c r="CV83" s="369"/>
      <c r="CW83" s="369"/>
      <c r="CX83" s="369"/>
      <c r="CY83" s="369"/>
      <c r="CZ83" s="369"/>
      <c r="DA83" s="369"/>
      <c r="DB83" s="369"/>
      <c r="DC83" s="369"/>
      <c r="DD83" s="368"/>
    </row>
    <row r="84" spans="2:109" ht="13" x14ac:dyDescent="0.2">
      <c r="DD84" s="365"/>
      <c r="DE84" s="365"/>
    </row>
    <row r="85" spans="2:109" ht="13" x14ac:dyDescent="0.2">
      <c r="DD85" s="365"/>
      <c r="DE85" s="365"/>
    </row>
  </sheetData>
  <sheetProtection algorithmName="SHA-512" hashValue="eJpYyM99up8Faz+Z6vtyQ03Oqpzz2L/RYnh3IHkwCtfZ881+FatHJ7/Q8ZB7TjW8NBam9ZIO03s9Fb0IT5PvJA==" saltValue="a9Wl7yVcdvtsng6YoPg2uQ=="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8" scale="7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CC124-24FA-43DE-ABAE-D145C891DF03}">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59" customWidth="1"/>
    <col min="35" max="122" width="2.453125" style="258" customWidth="1"/>
    <col min="123" max="16384" width="2.453125" style="258" hidden="1"/>
  </cols>
  <sheetData>
    <row r="1" spans="1:34"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ht="13" x14ac:dyDescent="0.2">
      <c r="S2" s="258"/>
      <c r="AH2" s="258"/>
    </row>
    <row r="3" spans="1:34" ht="13"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ht="13" x14ac:dyDescent="0.2"/>
    <row r="5" spans="1:34" ht="13" x14ac:dyDescent="0.2"/>
    <row r="6" spans="1:34" ht="13" x14ac:dyDescent="0.2"/>
    <row r="7" spans="1:34" ht="13" x14ac:dyDescent="0.2"/>
    <row r="8" spans="1:34" ht="13" x14ac:dyDescent="0.2"/>
    <row r="9" spans="1:34" ht="13" x14ac:dyDescent="0.2">
      <c r="AH9" s="25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8"/>
    </row>
    <row r="18" spans="12:34" ht="13" x14ac:dyDescent="0.2"/>
    <row r="19" spans="12:34" ht="13" x14ac:dyDescent="0.2"/>
    <row r="20" spans="12:34" ht="13" x14ac:dyDescent="0.2">
      <c r="AH20" s="258"/>
    </row>
    <row r="21" spans="12:34" ht="13" x14ac:dyDescent="0.2">
      <c r="AH21" s="258"/>
    </row>
    <row r="22" spans="12:34" ht="13" x14ac:dyDescent="0.2"/>
    <row r="23" spans="12:34" ht="13" x14ac:dyDescent="0.2"/>
    <row r="24" spans="12:34" ht="13" x14ac:dyDescent="0.2">
      <c r="Q24" s="258"/>
    </row>
    <row r="25" spans="12:34" ht="13" x14ac:dyDescent="0.2"/>
    <row r="26" spans="12:34" ht="13" x14ac:dyDescent="0.2"/>
    <row r="27" spans="12:34" ht="13" x14ac:dyDescent="0.2"/>
    <row r="28" spans="12:34" ht="13" x14ac:dyDescent="0.2">
      <c r="O28" s="258"/>
      <c r="T28" s="258"/>
      <c r="AH28" s="258"/>
    </row>
    <row r="29" spans="12:34" ht="13" x14ac:dyDescent="0.2"/>
    <row r="30" spans="12:34" ht="13" x14ac:dyDescent="0.2"/>
    <row r="31" spans="12:34" ht="13" x14ac:dyDescent="0.2">
      <c r="Q31" s="258"/>
    </row>
    <row r="32" spans="12:34" ht="13" x14ac:dyDescent="0.2">
      <c r="L32" s="258"/>
    </row>
    <row r="33" spans="2:34" ht="13" x14ac:dyDescent="0.2">
      <c r="C33" s="258"/>
      <c r="E33" s="258"/>
      <c r="G33" s="258"/>
      <c r="I33" s="258"/>
      <c r="X33" s="258"/>
    </row>
    <row r="34" spans="2:34" ht="13" x14ac:dyDescent="0.2">
      <c r="B34" s="258"/>
      <c r="P34" s="258"/>
      <c r="R34" s="258"/>
      <c r="T34" s="258"/>
    </row>
    <row r="35" spans="2:34" ht="13" x14ac:dyDescent="0.2">
      <c r="D35" s="258"/>
      <c r="W35" s="258"/>
      <c r="AC35" s="258"/>
      <c r="AD35" s="258"/>
      <c r="AE35" s="258"/>
      <c r="AF35" s="258"/>
      <c r="AG35" s="258"/>
      <c r="AH35" s="258"/>
    </row>
    <row r="36" spans="2:34" ht="13" x14ac:dyDescent="0.2">
      <c r="H36" s="258"/>
      <c r="J36" s="258"/>
      <c r="K36" s="258"/>
      <c r="M36" s="258"/>
      <c r="Y36" s="258"/>
      <c r="Z36" s="258"/>
      <c r="AA36" s="258"/>
      <c r="AB36" s="258"/>
      <c r="AC36" s="258"/>
      <c r="AD36" s="258"/>
      <c r="AE36" s="258"/>
      <c r="AF36" s="258"/>
      <c r="AG36" s="258"/>
      <c r="AH36" s="258"/>
    </row>
    <row r="37" spans="2:34" ht="13" x14ac:dyDescent="0.2">
      <c r="AH37" s="258"/>
    </row>
    <row r="38" spans="2:34" ht="13" x14ac:dyDescent="0.2">
      <c r="AG38" s="258"/>
      <c r="AH38" s="258"/>
    </row>
    <row r="39" spans="2:34" ht="13" x14ac:dyDescent="0.2"/>
    <row r="40" spans="2:34" ht="13" x14ac:dyDescent="0.2">
      <c r="X40" s="258"/>
    </row>
    <row r="41" spans="2:34" ht="13" x14ac:dyDescent="0.2">
      <c r="R41" s="258"/>
    </row>
    <row r="42" spans="2:34" ht="13" x14ac:dyDescent="0.2">
      <c r="W42" s="258"/>
    </row>
    <row r="43" spans="2:34" ht="13" x14ac:dyDescent="0.2">
      <c r="Y43" s="258"/>
      <c r="Z43" s="258"/>
      <c r="AA43" s="258"/>
      <c r="AB43" s="258"/>
      <c r="AC43" s="258"/>
      <c r="AD43" s="258"/>
      <c r="AE43" s="258"/>
      <c r="AF43" s="258"/>
      <c r="AG43" s="258"/>
      <c r="AH43" s="258"/>
    </row>
    <row r="44" spans="2:34" ht="13" x14ac:dyDescent="0.2">
      <c r="AH44" s="258"/>
    </row>
    <row r="45" spans="2:34" ht="13" x14ac:dyDescent="0.2">
      <c r="X45" s="258"/>
    </row>
    <row r="46" spans="2:34" ht="13" x14ac:dyDescent="0.2"/>
    <row r="47" spans="2:34" ht="13" x14ac:dyDescent="0.2"/>
    <row r="48" spans="2:34" ht="13" x14ac:dyDescent="0.2">
      <c r="W48" s="258"/>
      <c r="Y48" s="258"/>
      <c r="Z48" s="258"/>
      <c r="AA48" s="258"/>
      <c r="AB48" s="258"/>
      <c r="AC48" s="258"/>
      <c r="AD48" s="258"/>
      <c r="AE48" s="258"/>
      <c r="AF48" s="258"/>
      <c r="AG48" s="258"/>
      <c r="AH48" s="258"/>
    </row>
    <row r="49" spans="28:34" ht="13" x14ac:dyDescent="0.2"/>
    <row r="50" spans="28:34" ht="13" x14ac:dyDescent="0.2">
      <c r="AE50" s="258"/>
      <c r="AF50" s="258"/>
      <c r="AG50" s="258"/>
      <c r="AH50" s="258"/>
    </row>
    <row r="51" spans="28:34" ht="13" x14ac:dyDescent="0.2">
      <c r="AC51" s="258"/>
      <c r="AD51" s="258"/>
      <c r="AE51" s="258"/>
      <c r="AF51" s="258"/>
      <c r="AG51" s="258"/>
      <c r="AH51" s="258"/>
    </row>
    <row r="52" spans="28:34" ht="13" x14ac:dyDescent="0.2"/>
    <row r="53" spans="28:34" ht="13" x14ac:dyDescent="0.2">
      <c r="AF53" s="258"/>
      <c r="AG53" s="258"/>
      <c r="AH53" s="258"/>
    </row>
    <row r="54" spans="28:34" ht="13" x14ac:dyDescent="0.2">
      <c r="AH54" s="258"/>
    </row>
    <row r="55" spans="28:34" ht="13" x14ac:dyDescent="0.2"/>
    <row r="56" spans="28:34" ht="13" x14ac:dyDescent="0.2">
      <c r="AB56" s="258"/>
      <c r="AC56" s="258"/>
      <c r="AD56" s="258"/>
      <c r="AE56" s="258"/>
      <c r="AF56" s="258"/>
      <c r="AG56" s="258"/>
      <c r="AH56" s="258"/>
    </row>
    <row r="57" spans="28:34" ht="13" x14ac:dyDescent="0.2">
      <c r="AH57" s="258"/>
    </row>
    <row r="58" spans="28:34" ht="13" x14ac:dyDescent="0.2">
      <c r="AH58" s="258"/>
    </row>
    <row r="59" spans="28:34" ht="13" x14ac:dyDescent="0.2"/>
    <row r="60" spans="28:34" ht="13" x14ac:dyDescent="0.2"/>
    <row r="61" spans="28:34" ht="13" x14ac:dyDescent="0.2"/>
    <row r="62" spans="28:34" ht="13" x14ac:dyDescent="0.2"/>
    <row r="63" spans="28:34" ht="13" x14ac:dyDescent="0.2">
      <c r="AH63" s="258"/>
    </row>
    <row r="64" spans="28:34" ht="13" x14ac:dyDescent="0.2">
      <c r="AG64" s="258"/>
      <c r="AH64" s="258"/>
    </row>
    <row r="65" spans="28:34" ht="13" x14ac:dyDescent="0.2"/>
    <row r="66" spans="28:34" ht="13" x14ac:dyDescent="0.2"/>
    <row r="67" spans="28:34" ht="13" x14ac:dyDescent="0.2"/>
    <row r="68" spans="28:34" ht="13" x14ac:dyDescent="0.2">
      <c r="AB68" s="258"/>
      <c r="AC68" s="258"/>
      <c r="AD68" s="258"/>
      <c r="AE68" s="258"/>
      <c r="AF68" s="258"/>
      <c r="AG68" s="258"/>
      <c r="AH68" s="258"/>
    </row>
    <row r="69" spans="28:34" ht="13" x14ac:dyDescent="0.2">
      <c r="AF69" s="258"/>
      <c r="AG69" s="258"/>
      <c r="AH69" s="258"/>
    </row>
    <row r="70" spans="28:34" ht="13" x14ac:dyDescent="0.2"/>
    <row r="71" spans="28:34" ht="13" x14ac:dyDescent="0.2"/>
    <row r="72" spans="28:34" ht="13" x14ac:dyDescent="0.2"/>
    <row r="73" spans="28:34" ht="13" x14ac:dyDescent="0.2"/>
    <row r="74" spans="28:34" ht="13" x14ac:dyDescent="0.2"/>
    <row r="75" spans="28:34" ht="13" x14ac:dyDescent="0.2">
      <c r="AH75" s="258"/>
    </row>
    <row r="76" spans="28:34" ht="13" x14ac:dyDescent="0.2">
      <c r="AF76" s="258"/>
      <c r="AG76" s="258"/>
      <c r="AH76" s="258"/>
    </row>
    <row r="77" spans="28:34" ht="13" x14ac:dyDescent="0.2">
      <c r="AG77" s="258"/>
      <c r="AH77" s="258"/>
    </row>
    <row r="78" spans="28:34" ht="13" x14ac:dyDescent="0.2"/>
    <row r="79" spans="28:34" ht="13" x14ac:dyDescent="0.2"/>
    <row r="80" spans="28:34" ht="13" x14ac:dyDescent="0.2"/>
    <row r="81" spans="25:34" ht="13" x14ac:dyDescent="0.2"/>
    <row r="82" spans="25:34" ht="13" x14ac:dyDescent="0.2">
      <c r="Y82" s="258"/>
    </row>
    <row r="83" spans="25:34" ht="13" x14ac:dyDescent="0.2">
      <c r="Y83" s="258"/>
      <c r="Z83" s="258"/>
      <c r="AA83" s="258"/>
      <c r="AB83" s="258"/>
      <c r="AC83" s="258"/>
      <c r="AD83" s="258"/>
      <c r="AE83" s="258"/>
      <c r="AF83" s="258"/>
      <c r="AG83" s="258"/>
      <c r="AH83" s="258"/>
    </row>
    <row r="84" spans="25:34" ht="13" x14ac:dyDescent="0.2"/>
    <row r="85" spans="25:34" ht="13" x14ac:dyDescent="0.2"/>
    <row r="86" spans="25:34" ht="13" x14ac:dyDescent="0.2"/>
    <row r="87" spans="25:34" ht="13" x14ac:dyDescent="0.2"/>
    <row r="88" spans="25:34" ht="13" x14ac:dyDescent="0.2">
      <c r="AH88" s="25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8"/>
      <c r="AG94" s="258"/>
      <c r="AH94" s="258"/>
    </row>
    <row r="95" spans="25:34" ht="13.5" customHeight="1" x14ac:dyDescent="0.2">
      <c r="AH95" s="25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8"/>
    </row>
    <row r="102" spans="33:34" ht="13.5" customHeight="1" x14ac:dyDescent="0.2"/>
    <row r="103" spans="33:34" ht="13.5" customHeight="1" x14ac:dyDescent="0.2"/>
    <row r="104" spans="33:34" ht="13.5" customHeight="1" x14ac:dyDescent="0.2">
      <c r="AG104" s="258"/>
      <c r="AH104" s="25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8"/>
    </row>
    <row r="117" spans="34:122" ht="13.5" customHeight="1" x14ac:dyDescent="0.2"/>
    <row r="118" spans="34:122" ht="13.5" customHeight="1" x14ac:dyDescent="0.2"/>
    <row r="119" spans="34:122" ht="13.5" customHeight="1" x14ac:dyDescent="0.2"/>
    <row r="120" spans="34:122" ht="13.5" customHeight="1" x14ac:dyDescent="0.2">
      <c r="AH120" s="258"/>
    </row>
    <row r="121" spans="34:122" ht="13.5" customHeight="1" x14ac:dyDescent="0.2">
      <c r="AH121" s="258"/>
    </row>
    <row r="122" spans="34:122" ht="13.5" customHeight="1" x14ac:dyDescent="0.2"/>
    <row r="123" spans="34:122" ht="13.5" customHeight="1" x14ac:dyDescent="0.2"/>
    <row r="124" spans="34:122" ht="13.5" customHeight="1" x14ac:dyDescent="0.2"/>
    <row r="125" spans="34:122" ht="13.5" customHeight="1" x14ac:dyDescent="0.2">
      <c r="DR125" s="258" t="s">
        <v>501</v>
      </c>
    </row>
  </sheetData>
  <sheetProtection algorithmName="SHA-512" hashValue="qf5dzQ56wjkBJN2JQlFbDvN8wySFkskApiIki1S3/daDpta5IaO8qrp1IL8M5fEli7BSlMTG1S4p+vKndk4ORA==" saltValue="Fu9qh4UqmCECHWXbeM1p6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75F3D-87C6-42C5-9AA0-E0BD0280B432}">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59" customWidth="1"/>
    <col min="35" max="122" width="2.453125" style="258" customWidth="1"/>
    <col min="123" max="16384" width="2.453125" style="258" hidden="1"/>
  </cols>
  <sheetData>
    <row r="1" spans="2:34"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ht="13" x14ac:dyDescent="0.2">
      <c r="S2" s="258"/>
      <c r="AH2" s="258"/>
    </row>
    <row r="3" spans="2:34" ht="13"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ht="13" x14ac:dyDescent="0.2"/>
    <row r="5" spans="2:34" ht="13" x14ac:dyDescent="0.2"/>
    <row r="6" spans="2:34" ht="13" x14ac:dyDescent="0.2"/>
    <row r="7" spans="2:34" ht="13" x14ac:dyDescent="0.2"/>
    <row r="8" spans="2:34" ht="13" x14ac:dyDescent="0.2"/>
    <row r="9" spans="2:34" ht="13" x14ac:dyDescent="0.2">
      <c r="AH9" s="25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8"/>
    </row>
    <row r="18" spans="12:34" ht="13" x14ac:dyDescent="0.2"/>
    <row r="19" spans="12:34" ht="13" x14ac:dyDescent="0.2"/>
    <row r="20" spans="12:34" ht="13" x14ac:dyDescent="0.2">
      <c r="AH20" s="258"/>
    </row>
    <row r="21" spans="12:34" ht="13" x14ac:dyDescent="0.2">
      <c r="AH21" s="258"/>
    </row>
    <row r="22" spans="12:34" ht="13" x14ac:dyDescent="0.2"/>
    <row r="23" spans="12:34" ht="13" x14ac:dyDescent="0.2"/>
    <row r="24" spans="12:34" ht="13" x14ac:dyDescent="0.2">
      <c r="Q24" s="258"/>
    </row>
    <row r="25" spans="12:34" ht="13" x14ac:dyDescent="0.2"/>
    <row r="26" spans="12:34" ht="13" x14ac:dyDescent="0.2"/>
    <row r="27" spans="12:34" ht="13" x14ac:dyDescent="0.2"/>
    <row r="28" spans="12:34" ht="13" x14ac:dyDescent="0.2">
      <c r="O28" s="258"/>
      <c r="T28" s="258"/>
      <c r="AH28" s="258"/>
    </row>
    <row r="29" spans="12:34" ht="13" x14ac:dyDescent="0.2"/>
    <row r="30" spans="12:34" ht="13" x14ac:dyDescent="0.2"/>
    <row r="31" spans="12:34" ht="13" x14ac:dyDescent="0.2">
      <c r="Q31" s="258"/>
    </row>
    <row r="32" spans="12:34" ht="13" x14ac:dyDescent="0.2">
      <c r="L32" s="258"/>
    </row>
    <row r="33" spans="2:34" ht="13" x14ac:dyDescent="0.2">
      <c r="C33" s="258"/>
      <c r="E33" s="258"/>
      <c r="G33" s="258"/>
      <c r="I33" s="258"/>
      <c r="X33" s="258"/>
    </row>
    <row r="34" spans="2:34" ht="13" x14ac:dyDescent="0.2">
      <c r="B34" s="258"/>
      <c r="P34" s="258"/>
      <c r="R34" s="258"/>
      <c r="T34" s="258"/>
    </row>
    <row r="35" spans="2:34" ht="13" x14ac:dyDescent="0.2">
      <c r="D35" s="258"/>
      <c r="W35" s="258"/>
      <c r="AC35" s="258"/>
      <c r="AD35" s="258"/>
      <c r="AE35" s="258"/>
      <c r="AF35" s="258"/>
      <c r="AG35" s="258"/>
      <c r="AH35" s="258"/>
    </row>
    <row r="36" spans="2:34" ht="13" x14ac:dyDescent="0.2">
      <c r="H36" s="258"/>
      <c r="J36" s="258"/>
      <c r="K36" s="258"/>
      <c r="M36" s="258"/>
      <c r="Y36" s="258"/>
      <c r="Z36" s="258"/>
      <c r="AA36" s="258"/>
      <c r="AB36" s="258"/>
      <c r="AC36" s="258"/>
      <c r="AD36" s="258"/>
      <c r="AE36" s="258"/>
      <c r="AF36" s="258"/>
      <c r="AG36" s="258"/>
      <c r="AH36" s="258"/>
    </row>
    <row r="37" spans="2:34" ht="13" x14ac:dyDescent="0.2">
      <c r="AH37" s="258"/>
    </row>
    <row r="38" spans="2:34" ht="13" x14ac:dyDescent="0.2">
      <c r="AG38" s="258"/>
      <c r="AH38" s="258"/>
    </row>
    <row r="39" spans="2:34" ht="13" x14ac:dyDescent="0.2"/>
    <row r="40" spans="2:34" ht="13" x14ac:dyDescent="0.2">
      <c r="X40" s="258"/>
    </row>
    <row r="41" spans="2:34" ht="13" x14ac:dyDescent="0.2">
      <c r="R41" s="258"/>
    </row>
    <row r="42" spans="2:34" ht="13" x14ac:dyDescent="0.2">
      <c r="W42" s="258"/>
    </row>
    <row r="43" spans="2:34" ht="13" x14ac:dyDescent="0.2">
      <c r="Y43" s="258"/>
      <c r="Z43" s="258"/>
      <c r="AA43" s="258"/>
      <c r="AB43" s="258"/>
      <c r="AC43" s="258"/>
      <c r="AD43" s="258"/>
      <c r="AE43" s="258"/>
      <c r="AF43" s="258"/>
      <c r="AG43" s="258"/>
      <c r="AH43" s="258"/>
    </row>
    <row r="44" spans="2:34" ht="13" x14ac:dyDescent="0.2">
      <c r="AH44" s="258"/>
    </row>
    <row r="45" spans="2:34" ht="13" x14ac:dyDescent="0.2">
      <c r="X45" s="258"/>
    </row>
    <row r="46" spans="2:34" ht="13" x14ac:dyDescent="0.2"/>
    <row r="47" spans="2:34" ht="13" x14ac:dyDescent="0.2"/>
    <row r="48" spans="2:34" ht="13" x14ac:dyDescent="0.2">
      <c r="W48" s="258"/>
      <c r="Y48" s="258"/>
      <c r="Z48" s="258"/>
      <c r="AA48" s="258"/>
      <c r="AB48" s="258"/>
      <c r="AC48" s="258"/>
      <c r="AD48" s="258"/>
      <c r="AE48" s="258"/>
      <c r="AF48" s="258"/>
      <c r="AG48" s="258"/>
      <c r="AH48" s="258"/>
    </row>
    <row r="49" spans="28:34" ht="13" x14ac:dyDescent="0.2"/>
    <row r="50" spans="28:34" ht="13" x14ac:dyDescent="0.2">
      <c r="AE50" s="258"/>
      <c r="AF50" s="258"/>
      <c r="AG50" s="258"/>
      <c r="AH50" s="258"/>
    </row>
    <row r="51" spans="28:34" ht="13" x14ac:dyDescent="0.2">
      <c r="AC51" s="258"/>
      <c r="AD51" s="258"/>
      <c r="AE51" s="258"/>
      <c r="AF51" s="258"/>
      <c r="AG51" s="258"/>
      <c r="AH51" s="258"/>
    </row>
    <row r="52" spans="28:34" ht="13" x14ac:dyDescent="0.2"/>
    <row r="53" spans="28:34" ht="13" x14ac:dyDescent="0.2">
      <c r="AF53" s="258"/>
      <c r="AG53" s="258"/>
      <c r="AH53" s="258"/>
    </row>
    <row r="54" spans="28:34" ht="13" x14ac:dyDescent="0.2">
      <c r="AH54" s="258"/>
    </row>
    <row r="55" spans="28:34" ht="13" x14ac:dyDescent="0.2"/>
    <row r="56" spans="28:34" ht="13" x14ac:dyDescent="0.2">
      <c r="AB56" s="258"/>
      <c r="AC56" s="258"/>
      <c r="AD56" s="258"/>
      <c r="AE56" s="258"/>
      <c r="AF56" s="258"/>
      <c r="AG56" s="258"/>
      <c r="AH56" s="258"/>
    </row>
    <row r="57" spans="28:34" ht="13" x14ac:dyDescent="0.2">
      <c r="AH57" s="258"/>
    </row>
    <row r="58" spans="28:34" ht="13" x14ac:dyDescent="0.2">
      <c r="AH58" s="258"/>
    </row>
    <row r="59" spans="28:34" ht="13" x14ac:dyDescent="0.2">
      <c r="AG59" s="258"/>
      <c r="AH59" s="258"/>
    </row>
    <row r="60" spans="28:34" ht="13" x14ac:dyDescent="0.2"/>
    <row r="61" spans="28:34" ht="13" x14ac:dyDescent="0.2"/>
    <row r="62" spans="28:34" ht="13" x14ac:dyDescent="0.2"/>
    <row r="63" spans="28:34" ht="13" x14ac:dyDescent="0.2">
      <c r="AH63" s="258"/>
    </row>
    <row r="64" spans="28:34" ht="13" x14ac:dyDescent="0.2">
      <c r="AG64" s="258"/>
      <c r="AH64" s="258"/>
    </row>
    <row r="65" spans="28:34" ht="13" x14ac:dyDescent="0.2"/>
    <row r="66" spans="28:34" ht="13" x14ac:dyDescent="0.2"/>
    <row r="67" spans="28:34" ht="13" x14ac:dyDescent="0.2"/>
    <row r="68" spans="28:34" ht="13" x14ac:dyDescent="0.2">
      <c r="AB68" s="258"/>
      <c r="AC68" s="258"/>
      <c r="AD68" s="258"/>
      <c r="AE68" s="258"/>
      <c r="AF68" s="258"/>
      <c r="AG68" s="258"/>
      <c r="AH68" s="258"/>
    </row>
    <row r="69" spans="28:34" ht="13" x14ac:dyDescent="0.2">
      <c r="AF69" s="258"/>
      <c r="AG69" s="258"/>
      <c r="AH69" s="258"/>
    </row>
    <row r="70" spans="28:34" ht="13" x14ac:dyDescent="0.2"/>
    <row r="71" spans="28:34" ht="13" x14ac:dyDescent="0.2"/>
    <row r="72" spans="28:34" ht="13" x14ac:dyDescent="0.2"/>
    <row r="73" spans="28:34" ht="13" x14ac:dyDescent="0.2"/>
    <row r="74" spans="28:34" ht="13" x14ac:dyDescent="0.2"/>
    <row r="75" spans="28:34" ht="13" x14ac:dyDescent="0.2">
      <c r="AH75" s="258"/>
    </row>
    <row r="76" spans="28:34" ht="13" x14ac:dyDescent="0.2">
      <c r="AF76" s="258"/>
      <c r="AG76" s="258"/>
      <c r="AH76" s="258"/>
    </row>
    <row r="77" spans="28:34" ht="13" x14ac:dyDescent="0.2">
      <c r="AG77" s="258"/>
      <c r="AH77" s="258"/>
    </row>
    <row r="78" spans="28:34" ht="13" x14ac:dyDescent="0.2"/>
    <row r="79" spans="28:34" ht="13" x14ac:dyDescent="0.2"/>
    <row r="80" spans="28:34" ht="13" x14ac:dyDescent="0.2"/>
    <row r="81" spans="25:34" ht="13" x14ac:dyDescent="0.2"/>
    <row r="82" spans="25:34" ht="13" x14ac:dyDescent="0.2">
      <c r="Y82" s="258"/>
    </row>
    <row r="83" spans="25:34" ht="13" x14ac:dyDescent="0.2">
      <c r="Y83" s="258"/>
      <c r="Z83" s="258"/>
      <c r="AA83" s="258"/>
      <c r="AB83" s="258"/>
      <c r="AC83" s="258"/>
      <c r="AD83" s="258"/>
      <c r="AE83" s="258"/>
      <c r="AF83" s="258"/>
      <c r="AG83" s="258"/>
      <c r="AH83" s="258"/>
    </row>
    <row r="84" spans="25:34" ht="13" x14ac:dyDescent="0.2"/>
    <row r="85" spans="25:34" ht="13" x14ac:dyDescent="0.2"/>
    <row r="86" spans="25:34" ht="13" x14ac:dyDescent="0.2"/>
    <row r="87" spans="25:34" ht="13" x14ac:dyDescent="0.2"/>
    <row r="88" spans="25:34" ht="13" x14ac:dyDescent="0.2">
      <c r="AH88" s="25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8"/>
      <c r="AG94" s="258"/>
      <c r="AH94" s="258"/>
    </row>
    <row r="95" spans="25:34" ht="13.5" customHeight="1" x14ac:dyDescent="0.2">
      <c r="AH95" s="25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8"/>
    </row>
    <row r="102" spans="33:34" ht="13.5" customHeight="1" x14ac:dyDescent="0.2"/>
    <row r="103" spans="33:34" ht="13.5" customHeight="1" x14ac:dyDescent="0.2"/>
    <row r="104" spans="33:34" ht="13.5" customHeight="1" x14ac:dyDescent="0.2">
      <c r="AG104" s="258"/>
      <c r="AH104" s="25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8"/>
    </row>
    <row r="117" spans="34:122" ht="13.5" customHeight="1" x14ac:dyDescent="0.2"/>
    <row r="118" spans="34:122" ht="13.5" customHeight="1" x14ac:dyDescent="0.2"/>
    <row r="119" spans="34:122" ht="13.5" customHeight="1" x14ac:dyDescent="0.2"/>
    <row r="120" spans="34:122" ht="13.5" customHeight="1" x14ac:dyDescent="0.2">
      <c r="AH120" s="258"/>
    </row>
    <row r="121" spans="34:122" ht="13.5" customHeight="1" x14ac:dyDescent="0.2">
      <c r="AH121" s="258"/>
    </row>
    <row r="122" spans="34:122" ht="13.5" customHeight="1" x14ac:dyDescent="0.2"/>
    <row r="123" spans="34:122" ht="13.5" customHeight="1" x14ac:dyDescent="0.2"/>
    <row r="124" spans="34:122" ht="13.5" customHeight="1" x14ac:dyDescent="0.2"/>
    <row r="125" spans="34:122" ht="13.5" customHeight="1" x14ac:dyDescent="0.2">
      <c r="DR125" s="258" t="s">
        <v>501</v>
      </c>
    </row>
  </sheetData>
  <sheetProtection algorithmName="SHA-512" hashValue="rcBB6JHUyQKnSQBbaXTjQMiV/M8I2p1tLOxqmKBf+iEE/nOJG/4T8OXsZB5KgrFyFgfu21LkDpBdJukurRM8bQ==" saltValue="LGdkrfxYOHzW97/uz19khQ=="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3" customWidth="1"/>
    <col min="2" max="8" width="13.36328125" style="143" customWidth="1"/>
    <col min="9" max="16384" width="11.08984375" style="143"/>
  </cols>
  <sheetData>
    <row r="1" spans="1:8" x14ac:dyDescent="0.2">
      <c r="A1" s="137"/>
      <c r="B1" s="138"/>
      <c r="C1" s="139"/>
      <c r="D1" s="140"/>
      <c r="E1" s="141"/>
      <c r="F1" s="141"/>
      <c r="G1" s="141"/>
      <c r="H1" s="142"/>
    </row>
    <row r="2" spans="1:8" x14ac:dyDescent="0.2">
      <c r="A2" s="144"/>
      <c r="B2" s="145"/>
      <c r="C2" s="146"/>
      <c r="D2" s="147" t="s">
        <v>53</v>
      </c>
      <c r="E2" s="148"/>
      <c r="F2" s="149" t="s">
        <v>551</v>
      </c>
      <c r="G2" s="150"/>
      <c r="H2" s="151"/>
    </row>
    <row r="3" spans="1:8" x14ac:dyDescent="0.2">
      <c r="A3" s="147" t="s">
        <v>544</v>
      </c>
      <c r="B3" s="152"/>
      <c r="C3" s="153"/>
      <c r="D3" s="154">
        <v>32642</v>
      </c>
      <c r="E3" s="155"/>
      <c r="F3" s="156">
        <v>41934</v>
      </c>
      <c r="G3" s="157"/>
      <c r="H3" s="158"/>
    </row>
    <row r="4" spans="1:8" x14ac:dyDescent="0.2">
      <c r="A4" s="159"/>
      <c r="B4" s="160"/>
      <c r="C4" s="161"/>
      <c r="D4" s="162">
        <v>14198</v>
      </c>
      <c r="E4" s="163"/>
      <c r="F4" s="164">
        <v>23352</v>
      </c>
      <c r="G4" s="165"/>
      <c r="H4" s="166"/>
    </row>
    <row r="5" spans="1:8" x14ac:dyDescent="0.2">
      <c r="A5" s="147" t="s">
        <v>546</v>
      </c>
      <c r="B5" s="152"/>
      <c r="C5" s="153"/>
      <c r="D5" s="154">
        <v>50757</v>
      </c>
      <c r="E5" s="155"/>
      <c r="F5" s="156">
        <v>45588</v>
      </c>
      <c r="G5" s="157"/>
      <c r="H5" s="158"/>
    </row>
    <row r="6" spans="1:8" x14ac:dyDescent="0.2">
      <c r="A6" s="159"/>
      <c r="B6" s="160"/>
      <c r="C6" s="161"/>
      <c r="D6" s="162">
        <v>31000</v>
      </c>
      <c r="E6" s="163"/>
      <c r="F6" s="164">
        <v>24150</v>
      </c>
      <c r="G6" s="165"/>
      <c r="H6" s="166"/>
    </row>
    <row r="7" spans="1:8" x14ac:dyDescent="0.2">
      <c r="A7" s="147" t="s">
        <v>547</v>
      </c>
      <c r="B7" s="152"/>
      <c r="C7" s="153"/>
      <c r="D7" s="154">
        <v>30379</v>
      </c>
      <c r="E7" s="155"/>
      <c r="F7" s="156">
        <v>45483</v>
      </c>
      <c r="G7" s="157"/>
      <c r="H7" s="158"/>
    </row>
    <row r="8" spans="1:8" x14ac:dyDescent="0.2">
      <c r="A8" s="159"/>
      <c r="B8" s="160"/>
      <c r="C8" s="161"/>
      <c r="D8" s="162">
        <v>15056</v>
      </c>
      <c r="E8" s="163"/>
      <c r="F8" s="164">
        <v>24241</v>
      </c>
      <c r="G8" s="165"/>
      <c r="H8" s="166"/>
    </row>
    <row r="9" spans="1:8" x14ac:dyDescent="0.2">
      <c r="A9" s="147" t="s">
        <v>548</v>
      </c>
      <c r="B9" s="152"/>
      <c r="C9" s="153"/>
      <c r="D9" s="154">
        <v>48842</v>
      </c>
      <c r="E9" s="155"/>
      <c r="F9" s="156">
        <v>45945</v>
      </c>
      <c r="G9" s="157"/>
      <c r="H9" s="158"/>
    </row>
    <row r="10" spans="1:8" x14ac:dyDescent="0.2">
      <c r="A10" s="159"/>
      <c r="B10" s="160"/>
      <c r="C10" s="161"/>
      <c r="D10" s="162">
        <v>24037</v>
      </c>
      <c r="E10" s="163"/>
      <c r="F10" s="164">
        <v>25180</v>
      </c>
      <c r="G10" s="165"/>
      <c r="H10" s="166"/>
    </row>
    <row r="11" spans="1:8" x14ac:dyDescent="0.2">
      <c r="A11" s="147" t="s">
        <v>549</v>
      </c>
      <c r="B11" s="152"/>
      <c r="C11" s="153"/>
      <c r="D11" s="154">
        <v>52033</v>
      </c>
      <c r="E11" s="155"/>
      <c r="F11" s="156">
        <v>44475</v>
      </c>
      <c r="G11" s="157"/>
      <c r="H11" s="158"/>
    </row>
    <row r="12" spans="1:8" x14ac:dyDescent="0.2">
      <c r="A12" s="159"/>
      <c r="B12" s="160"/>
      <c r="C12" s="167"/>
      <c r="D12" s="162">
        <v>21415</v>
      </c>
      <c r="E12" s="163"/>
      <c r="F12" s="164">
        <v>24780</v>
      </c>
      <c r="G12" s="165"/>
      <c r="H12" s="166"/>
    </row>
    <row r="13" spans="1:8" x14ac:dyDescent="0.2">
      <c r="A13" s="147"/>
      <c r="B13" s="152"/>
      <c r="C13" s="168"/>
      <c r="D13" s="169">
        <v>42931</v>
      </c>
      <c r="E13" s="170"/>
      <c r="F13" s="171">
        <v>44685</v>
      </c>
      <c r="G13" s="172"/>
      <c r="H13" s="158"/>
    </row>
    <row r="14" spans="1:8" x14ac:dyDescent="0.2">
      <c r="A14" s="159"/>
      <c r="B14" s="160"/>
      <c r="C14" s="161"/>
      <c r="D14" s="162">
        <v>21141</v>
      </c>
      <c r="E14" s="163"/>
      <c r="F14" s="164">
        <v>24341</v>
      </c>
      <c r="G14" s="165"/>
      <c r="H14" s="166"/>
    </row>
    <row r="17" spans="1:11" x14ac:dyDescent="0.2">
      <c r="A17" s="143" t="s">
        <v>54</v>
      </c>
    </row>
    <row r="18" spans="1:11" x14ac:dyDescent="0.2">
      <c r="A18" s="173"/>
      <c r="B18" s="173" t="str">
        <f>実質収支比率等に係る経年分析!F$46</f>
        <v>H30</v>
      </c>
      <c r="C18" s="173" t="str">
        <f>実質収支比率等に係る経年分析!G$46</f>
        <v>R01</v>
      </c>
      <c r="D18" s="173" t="str">
        <f>実質収支比率等に係る経年分析!H$46</f>
        <v>R02</v>
      </c>
      <c r="E18" s="173" t="str">
        <f>実質収支比率等に係る経年分析!I$46</f>
        <v>R03</v>
      </c>
      <c r="F18" s="173" t="str">
        <f>実質収支比率等に係る経年分析!J$46</f>
        <v>R04</v>
      </c>
    </row>
    <row r="19" spans="1:11" x14ac:dyDescent="0.2">
      <c r="A19" s="173" t="s">
        <v>55</v>
      </c>
      <c r="B19" s="173">
        <f>ROUND(VALUE(SUBSTITUTE(実質収支比率等に係る経年分析!F$48,"▲","-")),2)</f>
        <v>2.98</v>
      </c>
      <c r="C19" s="173">
        <f>ROUND(VALUE(SUBSTITUTE(実質収支比率等に係る経年分析!G$48,"▲","-")),2)</f>
        <v>3.56</v>
      </c>
      <c r="D19" s="173">
        <f>ROUND(VALUE(SUBSTITUTE(実質収支比率等に係る経年分析!H$48,"▲","-")),2)</f>
        <v>3.87</v>
      </c>
      <c r="E19" s="173">
        <f>ROUND(VALUE(SUBSTITUTE(実質収支比率等に係る経年分析!I$48,"▲","-")),2)</f>
        <v>8.94</v>
      </c>
      <c r="F19" s="173">
        <f>ROUND(VALUE(SUBSTITUTE(実質収支比率等に係る経年分析!J$48,"▲","-")),2)</f>
        <v>6.39</v>
      </c>
    </row>
    <row r="20" spans="1:11" x14ac:dyDescent="0.2">
      <c r="A20" s="173" t="s">
        <v>56</v>
      </c>
      <c r="B20" s="173">
        <f>ROUND(VALUE(SUBSTITUTE(実質収支比率等に係る経年分析!F$47,"▲","-")),2)</f>
        <v>6.33</v>
      </c>
      <c r="C20" s="173">
        <f>ROUND(VALUE(SUBSTITUTE(実質収支比率等に係る経年分析!G$47,"▲","-")),2)</f>
        <v>7.06</v>
      </c>
      <c r="D20" s="173">
        <f>ROUND(VALUE(SUBSTITUTE(実質収支比率等に係る経年分析!H$47,"▲","-")),2)</f>
        <v>6.84</v>
      </c>
      <c r="E20" s="173">
        <f>ROUND(VALUE(SUBSTITUTE(実質収支比率等に係る経年分析!I$47,"▲","-")),2)</f>
        <v>8.4600000000000009</v>
      </c>
      <c r="F20" s="173">
        <f>ROUND(VALUE(SUBSTITUTE(実質収支比率等に係る経年分析!J$47,"▲","-")),2)</f>
        <v>13.29</v>
      </c>
    </row>
    <row r="21" spans="1:11" x14ac:dyDescent="0.2">
      <c r="A21" s="173" t="s">
        <v>57</v>
      </c>
      <c r="B21" s="173">
        <f>IF(ISNUMBER(VALUE(SUBSTITUTE(実質収支比率等に係る経年分析!F$49,"▲","-"))),ROUND(VALUE(SUBSTITUTE(実質収支比率等に係る経年分析!F$49,"▲","-")),2),NA())</f>
        <v>-0.41</v>
      </c>
      <c r="C21" s="173">
        <f>IF(ISNUMBER(VALUE(SUBSTITUTE(実質収支比率等に係る経年分析!G$49,"▲","-"))),ROUND(VALUE(SUBSTITUTE(実質収支比率等に係る経年分析!G$49,"▲","-")),2),NA())</f>
        <v>1.27</v>
      </c>
      <c r="D21" s="173">
        <f>IF(ISNUMBER(VALUE(SUBSTITUTE(実質収支比率等に係る経年分析!H$49,"▲","-"))),ROUND(VALUE(SUBSTITUTE(実質収支比率等に係る経年分析!H$49,"▲","-")),2),NA())</f>
        <v>0.42</v>
      </c>
      <c r="E21" s="173">
        <f>IF(ISNUMBER(VALUE(SUBSTITUTE(実質収支比率等に係る経年分析!I$49,"▲","-"))),ROUND(VALUE(SUBSTITUTE(実質収支比率等に係る経年分析!I$49,"▲","-")),2),NA())</f>
        <v>7.06</v>
      </c>
      <c r="F21" s="173">
        <f>IF(ISNUMBER(VALUE(SUBSTITUTE(実質収支比率等に係る経年分析!J$49,"▲","-"))),ROUND(VALUE(SUBSTITUTE(実質収支比率等に係る経年分析!J$49,"▲","-")),2),NA())</f>
        <v>1.98</v>
      </c>
    </row>
    <row r="24" spans="1:11" x14ac:dyDescent="0.2">
      <c r="A24" s="143" t="s">
        <v>58</v>
      </c>
    </row>
    <row r="25" spans="1:11" x14ac:dyDescent="0.2">
      <c r="A25" s="174"/>
      <c r="B25" s="174" t="str">
        <f>連結実質赤字比率に係る赤字・黒字の構成分析!F$33</f>
        <v>H30</v>
      </c>
      <c r="C25" s="174"/>
      <c r="D25" s="174" t="str">
        <f>連結実質赤字比率に係る赤字・黒字の構成分析!G$33</f>
        <v>R01</v>
      </c>
      <c r="E25" s="174"/>
      <c r="F25" s="174" t="str">
        <f>連結実質赤字比率に係る赤字・黒字の構成分析!H$33</f>
        <v>R02</v>
      </c>
      <c r="G25" s="174"/>
      <c r="H25" s="174" t="str">
        <f>連結実質赤字比率に係る赤字・黒字の構成分析!I$33</f>
        <v>R03</v>
      </c>
      <c r="I25" s="174"/>
      <c r="J25" s="174" t="str">
        <f>連結実質赤字比率に係る赤字・黒字の構成分析!J$33</f>
        <v>R04</v>
      </c>
      <c r="K25" s="174"/>
    </row>
    <row r="26" spans="1:11" x14ac:dyDescent="0.2">
      <c r="A26" s="174"/>
      <c r="B26" s="174" t="s">
        <v>59</v>
      </c>
      <c r="C26" s="174" t="s">
        <v>60</v>
      </c>
      <c r="D26" s="174" t="s">
        <v>59</v>
      </c>
      <c r="E26" s="174" t="s">
        <v>60</v>
      </c>
      <c r="F26" s="174" t="s">
        <v>59</v>
      </c>
      <c r="G26" s="174" t="s">
        <v>60</v>
      </c>
      <c r="H26" s="174" t="s">
        <v>59</v>
      </c>
      <c r="I26" s="174" t="s">
        <v>60</v>
      </c>
      <c r="J26" s="174" t="s">
        <v>59</v>
      </c>
      <c r="K26" s="174" t="s">
        <v>60</v>
      </c>
    </row>
    <row r="27" spans="1:11" x14ac:dyDescent="0.2">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#N/A</v>
      </c>
      <c r="C27" s="174">
        <f>IF(ROUND(VALUE(SUBSTITUTE(連結実質赤字比率に係る赤字・黒字の構成分析!F$43,"▲", "-")), 2) &gt;= 0, ABS(ROUND(VALUE(SUBSTITUTE(連結実質赤字比率に係る赤字・黒字の構成分析!F$43,"▲", "-")), 2)), NA())</f>
        <v>0.12</v>
      </c>
      <c r="D27" s="174" t="e">
        <f>IF(ROUND(VALUE(SUBSTITUTE(連結実質赤字比率に係る赤字・黒字の構成分析!G$43,"▲", "-")), 2) &lt; 0, ABS(ROUND(VALUE(SUBSTITUTE(連結実質赤字比率に係る赤字・黒字の構成分析!G$43,"▲", "-")), 2)), NA())</f>
        <v>#N/A</v>
      </c>
      <c r="E27" s="174">
        <f>IF(ROUND(VALUE(SUBSTITUTE(連結実質赤字比率に係る赤字・黒字の構成分析!G$43,"▲", "-")), 2) &gt;= 0, ABS(ROUND(VALUE(SUBSTITUTE(連結実質赤字比率に係る赤字・黒字の構成分析!G$43,"▲", "-")), 2)), NA())</f>
        <v>0</v>
      </c>
      <c r="F27" s="174" t="e">
        <f>IF(ROUND(VALUE(SUBSTITUTE(連結実質赤字比率に係る赤字・黒字の構成分析!H$43,"▲", "-")), 2) &lt; 0, ABS(ROUND(VALUE(SUBSTITUTE(連結実質赤字比率に係る赤字・黒字の構成分析!H$43,"▲", "-")), 2)), NA())</f>
        <v>#N/A</v>
      </c>
      <c r="G27" s="174">
        <f>IF(ROUND(VALUE(SUBSTITUTE(連結実質赤字比率に係る赤字・黒字の構成分析!H$43,"▲", "-")), 2) &gt;= 0, ABS(ROUND(VALUE(SUBSTITUTE(連結実質赤字比率に係る赤字・黒字の構成分析!H$43,"▲", "-")), 2)), NA())</f>
        <v>0</v>
      </c>
      <c r="H27" s="174" t="e">
        <f>IF(ROUND(VALUE(SUBSTITUTE(連結実質赤字比率に係る赤字・黒字の構成分析!I$43,"▲", "-")), 2) &lt; 0, ABS(ROUND(VALUE(SUBSTITUTE(連結実質赤字比率に係る赤字・黒字の構成分析!I$43,"▲", "-")), 2)), NA())</f>
        <v>#N/A</v>
      </c>
      <c r="I27" s="174">
        <f>IF(ROUND(VALUE(SUBSTITUTE(連結実質赤字比率に係る赤字・黒字の構成分析!I$43,"▲", "-")), 2) &gt;= 0, ABS(ROUND(VALUE(SUBSTITUTE(連結実質赤字比率に係る赤字・黒字の構成分析!I$43,"▲", "-")), 2)), NA())</f>
        <v>0</v>
      </c>
      <c r="J27" s="174" t="e">
        <f>IF(ROUND(VALUE(SUBSTITUTE(連結実質赤字比率に係る赤字・黒字の構成分析!J$43,"▲", "-")), 2) &lt; 0, ABS(ROUND(VALUE(SUBSTITUTE(連結実質赤字比率に係る赤字・黒字の構成分析!J$43,"▲", "-")), 2)), NA())</f>
        <v>#N/A</v>
      </c>
      <c r="K27" s="174">
        <f>IF(ROUND(VALUE(SUBSTITUTE(連結実質赤字比率に係る赤字・黒字の構成分析!J$43,"▲", "-")), 2) &gt;= 0, ABS(ROUND(VALUE(SUBSTITUTE(連結実質赤字比率に係る赤字・黒字の構成分析!J$43,"▲", "-")), 2)), NA())</f>
        <v>0</v>
      </c>
    </row>
    <row r="28" spans="1:11" x14ac:dyDescent="0.2">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2">
      <c r="A29" s="174" t="str">
        <f>IF(連結実質赤字比率に係る赤字・黒字の構成分析!C$41="",NA(),連結実質赤字比率に係る赤字・黒字の構成分析!C$41)</f>
        <v>休日診療事業特別会計</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0.02</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0.03</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0.04</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0.01</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0.03</v>
      </c>
    </row>
    <row r="30" spans="1:11" x14ac:dyDescent="0.2">
      <c r="A30" s="174" t="str">
        <f>IF(連結実質赤字比率に係る赤字・黒字の構成分析!C$40="",NA(),連結実質赤字比率に係る赤字・黒字の構成分析!C$40)</f>
        <v>後期高齢者医療事業特別会計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0.12</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0.12</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0.14000000000000001</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0.12</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0.16</v>
      </c>
    </row>
    <row r="31" spans="1:11" x14ac:dyDescent="0.2">
      <c r="A31" s="174" t="str">
        <f>IF(連結実質赤字比率に係る赤字・黒字の構成分析!C$39="",NA(),連結実質赤字比率に係る赤字・黒字の構成分析!C$39)</f>
        <v>国民健康保険事業特別会計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0.9</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0.8</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0.95</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1.0900000000000001</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0.18</v>
      </c>
    </row>
    <row r="32" spans="1:11" x14ac:dyDescent="0.2">
      <c r="A32" s="174" t="str">
        <f>IF(連結実質赤字比率に係る赤字・黒字の構成分析!C$38="",NA(),連結実質赤字比率に係る赤字・黒字の構成分析!C$38)</f>
        <v>病院事業会計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0.24</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0.92</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0.91</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0.75</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0.45</v>
      </c>
    </row>
    <row r="33" spans="1:16" x14ac:dyDescent="0.2">
      <c r="A33" s="174" t="str">
        <f>IF(連結実質赤字比率に係る赤字・黒字の構成分析!C$37="",NA(),連結実質赤字比率に係る赤字・黒字の構成分析!C$37)</f>
        <v>介護保険事業特別会計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0.4</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0.28999999999999998</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0.5</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0.39</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0.72</v>
      </c>
    </row>
    <row r="34" spans="1:16" x14ac:dyDescent="0.2">
      <c r="A34" s="174" t="str">
        <f>IF(連結実質赤字比率に係る赤字・黒字の構成分析!C$36="",NA(),連結実質赤字比率に係る赤字・黒字の構成分析!C$36)</f>
        <v>下水道事業会計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1.19</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2.08</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3.11</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3.67</v>
      </c>
    </row>
    <row r="35" spans="1:16" x14ac:dyDescent="0.2">
      <c r="A35" s="174" t="str">
        <f>IF(連結実質赤字比率に係る赤字・黒字の構成分析!C$35="",NA(),連結実質赤字比率に係る赤字・黒字の構成分析!C$35)</f>
        <v>一般会計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2.95</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3.52</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3.82</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8.93</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6.35</v>
      </c>
    </row>
    <row r="36" spans="1:16" x14ac:dyDescent="0.2">
      <c r="A36" s="174" t="str">
        <f>IF(連結実質赤字比率に係る赤字・黒字の構成分析!C$34="",NA(),連結実質赤字比率に係る赤字・黒字の構成分析!C$34)</f>
        <v>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16.46</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16.43</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15.1</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13.78</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13.58</v>
      </c>
    </row>
    <row r="39" spans="1:16" x14ac:dyDescent="0.2">
      <c r="A39" s="143" t="s">
        <v>61</v>
      </c>
    </row>
    <row r="40" spans="1:16" x14ac:dyDescent="0.2">
      <c r="A40" s="175"/>
      <c r="B40" s="175" t="str">
        <f>'実質公債費比率（分子）の構造'!K$44</f>
        <v>H30</v>
      </c>
      <c r="C40" s="175"/>
      <c r="D40" s="175"/>
      <c r="E40" s="175" t="str">
        <f>'実質公債費比率（分子）の構造'!L$44</f>
        <v>R01</v>
      </c>
      <c r="F40" s="175"/>
      <c r="G40" s="175"/>
      <c r="H40" s="175" t="str">
        <f>'実質公債費比率（分子）の構造'!M$44</f>
        <v>R02</v>
      </c>
      <c r="I40" s="175"/>
      <c r="J40" s="175"/>
      <c r="K40" s="175" t="str">
        <f>'実質公債費比率（分子）の構造'!N$44</f>
        <v>R03</v>
      </c>
      <c r="L40" s="175"/>
      <c r="M40" s="175"/>
      <c r="N40" s="175" t="str">
        <f>'実質公債費比率（分子）の構造'!O$44</f>
        <v>R04</v>
      </c>
      <c r="O40" s="175"/>
      <c r="P40" s="175"/>
    </row>
    <row r="41" spans="1:16" x14ac:dyDescent="0.2">
      <c r="A41" s="175"/>
      <c r="B41" s="175" t="s">
        <v>62</v>
      </c>
      <c r="C41" s="175"/>
      <c r="D41" s="175" t="s">
        <v>63</v>
      </c>
      <c r="E41" s="175" t="s">
        <v>62</v>
      </c>
      <c r="F41" s="175"/>
      <c r="G41" s="175" t="s">
        <v>63</v>
      </c>
      <c r="H41" s="175" t="s">
        <v>62</v>
      </c>
      <c r="I41" s="175"/>
      <c r="J41" s="175" t="s">
        <v>63</v>
      </c>
      <c r="K41" s="175" t="s">
        <v>62</v>
      </c>
      <c r="L41" s="175"/>
      <c r="M41" s="175" t="s">
        <v>63</v>
      </c>
      <c r="N41" s="175" t="s">
        <v>62</v>
      </c>
      <c r="O41" s="175"/>
      <c r="P41" s="175" t="s">
        <v>63</v>
      </c>
    </row>
    <row r="42" spans="1:16" x14ac:dyDescent="0.2">
      <c r="A42" s="175" t="s">
        <v>64</v>
      </c>
      <c r="B42" s="175"/>
      <c r="C42" s="175"/>
      <c r="D42" s="175">
        <f>'実質公債費比率（分子）の構造'!K$52</f>
        <v>3446</v>
      </c>
      <c r="E42" s="175"/>
      <c r="F42" s="175"/>
      <c r="G42" s="175">
        <f>'実質公債費比率（分子）の構造'!L$52</f>
        <v>3388</v>
      </c>
      <c r="H42" s="175"/>
      <c r="I42" s="175"/>
      <c r="J42" s="175">
        <f>'実質公債費比率（分子）の構造'!M$52</f>
        <v>3372</v>
      </c>
      <c r="K42" s="175"/>
      <c r="L42" s="175"/>
      <c r="M42" s="175">
        <f>'実質公債費比率（分子）の構造'!N$52</f>
        <v>3185</v>
      </c>
      <c r="N42" s="175"/>
      <c r="O42" s="175"/>
      <c r="P42" s="175">
        <f>'実質公債費比率（分子）の構造'!O$52</f>
        <v>3140</v>
      </c>
    </row>
    <row r="43" spans="1:16" x14ac:dyDescent="0.2">
      <c r="A43" s="175" t="s">
        <v>65</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2">
      <c r="A44" s="175" t="s">
        <v>66</v>
      </c>
      <c r="B44" s="175" t="str">
        <f>'実質公債費比率（分子）の構造'!K$50</f>
        <v>-</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2">
      <c r="A45" s="175" t="s">
        <v>67</v>
      </c>
      <c r="B45" s="175">
        <f>'実質公債費比率（分子）の構造'!K$49</f>
        <v>88</v>
      </c>
      <c r="C45" s="175"/>
      <c r="D45" s="175"/>
      <c r="E45" s="175">
        <f>'実質公債費比率（分子）の構造'!L$49</f>
        <v>93</v>
      </c>
      <c r="F45" s="175"/>
      <c r="G45" s="175"/>
      <c r="H45" s="175">
        <f>'実質公債費比率（分子）の構造'!M$49</f>
        <v>77</v>
      </c>
      <c r="I45" s="175"/>
      <c r="J45" s="175"/>
      <c r="K45" s="175">
        <f>'実質公債費比率（分子）の構造'!N$49</f>
        <v>59</v>
      </c>
      <c r="L45" s="175"/>
      <c r="M45" s="175"/>
      <c r="N45" s="175">
        <f>'実質公債費比率（分子）の構造'!O$49</f>
        <v>68</v>
      </c>
      <c r="O45" s="175"/>
      <c r="P45" s="175"/>
    </row>
    <row r="46" spans="1:16" x14ac:dyDescent="0.2">
      <c r="A46" s="175" t="s">
        <v>68</v>
      </c>
      <c r="B46" s="175">
        <f>'実質公債費比率（分子）の構造'!K$48</f>
        <v>1231</v>
      </c>
      <c r="C46" s="175"/>
      <c r="D46" s="175"/>
      <c r="E46" s="175">
        <f>'実質公債費比率（分子）の構造'!L$48</f>
        <v>1148</v>
      </c>
      <c r="F46" s="175"/>
      <c r="G46" s="175"/>
      <c r="H46" s="175">
        <f>'実質公債費比率（分子）の構造'!M$48</f>
        <v>1200</v>
      </c>
      <c r="I46" s="175"/>
      <c r="J46" s="175"/>
      <c r="K46" s="175">
        <f>'実質公債費比率（分子）の構造'!N$48</f>
        <v>1208</v>
      </c>
      <c r="L46" s="175"/>
      <c r="M46" s="175"/>
      <c r="N46" s="175">
        <f>'実質公債費比率（分子）の構造'!O$48</f>
        <v>1225</v>
      </c>
      <c r="O46" s="175"/>
      <c r="P46" s="175"/>
    </row>
    <row r="47" spans="1:16" x14ac:dyDescent="0.2">
      <c r="A47" s="175" t="s">
        <v>69</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2">
      <c r="A48" s="175" t="s">
        <v>70</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2">
      <c r="A49" s="175" t="s">
        <v>71</v>
      </c>
      <c r="B49" s="175">
        <f>'実質公債費比率（分子）の構造'!K$45</f>
        <v>4350</v>
      </c>
      <c r="C49" s="175"/>
      <c r="D49" s="175"/>
      <c r="E49" s="175">
        <f>'実質公債費比率（分子）の構造'!L$45</f>
        <v>4236</v>
      </c>
      <c r="F49" s="175"/>
      <c r="G49" s="175"/>
      <c r="H49" s="175">
        <f>'実質公債費比率（分子）の構造'!M$45</f>
        <v>4110</v>
      </c>
      <c r="I49" s="175"/>
      <c r="J49" s="175"/>
      <c r="K49" s="175">
        <f>'実質公債費比率（分子）の構造'!N$45</f>
        <v>4139</v>
      </c>
      <c r="L49" s="175"/>
      <c r="M49" s="175"/>
      <c r="N49" s="175">
        <f>'実質公債費比率（分子）の構造'!O$45</f>
        <v>4114</v>
      </c>
      <c r="O49" s="175"/>
      <c r="P49" s="175"/>
    </row>
    <row r="50" spans="1:16" x14ac:dyDescent="0.2">
      <c r="A50" s="175" t="s">
        <v>72</v>
      </c>
      <c r="B50" s="175" t="e">
        <f>NA()</f>
        <v>#N/A</v>
      </c>
      <c r="C50" s="175">
        <f>IF(ISNUMBER('実質公債費比率（分子）の構造'!K$53),'実質公債費比率（分子）の構造'!K$53,NA())</f>
        <v>2223</v>
      </c>
      <c r="D50" s="175" t="e">
        <f>NA()</f>
        <v>#N/A</v>
      </c>
      <c r="E50" s="175" t="e">
        <f>NA()</f>
        <v>#N/A</v>
      </c>
      <c r="F50" s="175">
        <f>IF(ISNUMBER('実質公債費比率（分子）の構造'!L$53),'実質公債費比率（分子）の構造'!L$53,NA())</f>
        <v>2089</v>
      </c>
      <c r="G50" s="175" t="e">
        <f>NA()</f>
        <v>#N/A</v>
      </c>
      <c r="H50" s="175" t="e">
        <f>NA()</f>
        <v>#N/A</v>
      </c>
      <c r="I50" s="175">
        <f>IF(ISNUMBER('実質公債費比率（分子）の構造'!M$53),'実質公債費比率（分子）の構造'!M$53,NA())</f>
        <v>2015</v>
      </c>
      <c r="J50" s="175" t="e">
        <f>NA()</f>
        <v>#N/A</v>
      </c>
      <c r="K50" s="175" t="e">
        <f>NA()</f>
        <v>#N/A</v>
      </c>
      <c r="L50" s="175">
        <f>IF(ISNUMBER('実質公債費比率（分子）の構造'!N$53),'実質公債費比率（分子）の構造'!N$53,NA())</f>
        <v>2221</v>
      </c>
      <c r="M50" s="175" t="e">
        <f>NA()</f>
        <v>#N/A</v>
      </c>
      <c r="N50" s="175" t="e">
        <f>NA()</f>
        <v>#N/A</v>
      </c>
      <c r="O50" s="175">
        <f>IF(ISNUMBER('実質公債費比率（分子）の構造'!O$53),'実質公債費比率（分子）の構造'!O$53,NA())</f>
        <v>2267</v>
      </c>
      <c r="P50" s="175" t="e">
        <f>NA()</f>
        <v>#N/A</v>
      </c>
    </row>
    <row r="53" spans="1:16" x14ac:dyDescent="0.2">
      <c r="A53" s="143" t="s">
        <v>73</v>
      </c>
    </row>
    <row r="54" spans="1:16" x14ac:dyDescent="0.2">
      <c r="A54" s="174"/>
      <c r="B54" s="174" t="str">
        <f>'将来負担比率（分子）の構造'!I$40</f>
        <v>H30</v>
      </c>
      <c r="C54" s="174"/>
      <c r="D54" s="174"/>
      <c r="E54" s="174" t="str">
        <f>'将来負担比率（分子）の構造'!J$40</f>
        <v>R01</v>
      </c>
      <c r="F54" s="174"/>
      <c r="G54" s="174"/>
      <c r="H54" s="174" t="str">
        <f>'将来負担比率（分子）の構造'!K$40</f>
        <v>R02</v>
      </c>
      <c r="I54" s="174"/>
      <c r="J54" s="174"/>
      <c r="K54" s="174" t="str">
        <f>'将来負担比率（分子）の構造'!L$40</f>
        <v>R03</v>
      </c>
      <c r="L54" s="174"/>
      <c r="M54" s="174"/>
      <c r="N54" s="174" t="str">
        <f>'将来負担比率（分子）の構造'!M$40</f>
        <v>R04</v>
      </c>
      <c r="O54" s="174"/>
      <c r="P54" s="174"/>
    </row>
    <row r="55" spans="1:16" x14ac:dyDescent="0.2">
      <c r="A55" s="174"/>
      <c r="B55" s="174" t="s">
        <v>74</v>
      </c>
      <c r="C55" s="174"/>
      <c r="D55" s="174" t="s">
        <v>75</v>
      </c>
      <c r="E55" s="174" t="s">
        <v>74</v>
      </c>
      <c r="F55" s="174"/>
      <c r="G55" s="174" t="s">
        <v>75</v>
      </c>
      <c r="H55" s="174" t="s">
        <v>74</v>
      </c>
      <c r="I55" s="174"/>
      <c r="J55" s="174" t="s">
        <v>75</v>
      </c>
      <c r="K55" s="174" t="s">
        <v>74</v>
      </c>
      <c r="L55" s="174"/>
      <c r="M55" s="174" t="s">
        <v>75</v>
      </c>
      <c r="N55" s="174" t="s">
        <v>74</v>
      </c>
      <c r="O55" s="174"/>
      <c r="P55" s="174" t="s">
        <v>75</v>
      </c>
    </row>
    <row r="56" spans="1:16" x14ac:dyDescent="0.2">
      <c r="A56" s="174" t="s">
        <v>45</v>
      </c>
      <c r="B56" s="174"/>
      <c r="C56" s="174"/>
      <c r="D56" s="174">
        <f>'将来負担比率（分子）の構造'!I$52</f>
        <v>34465</v>
      </c>
      <c r="E56" s="174"/>
      <c r="F56" s="174"/>
      <c r="G56" s="174">
        <f>'将来負担比率（分子）の構造'!J$52</f>
        <v>33983</v>
      </c>
      <c r="H56" s="174"/>
      <c r="I56" s="174"/>
      <c r="J56" s="174">
        <f>'将来負担比率（分子）の構造'!K$52</f>
        <v>33203</v>
      </c>
      <c r="K56" s="174"/>
      <c r="L56" s="174"/>
      <c r="M56" s="174">
        <f>'将来負担比率（分子）の構造'!L$52</f>
        <v>32757</v>
      </c>
      <c r="N56" s="174"/>
      <c r="O56" s="174"/>
      <c r="P56" s="174">
        <f>'将来負担比率（分子）の構造'!M$52</f>
        <v>31553</v>
      </c>
    </row>
    <row r="57" spans="1:16" x14ac:dyDescent="0.2">
      <c r="A57" s="174" t="s">
        <v>44</v>
      </c>
      <c r="B57" s="174"/>
      <c r="C57" s="174"/>
      <c r="D57" s="174">
        <f>'将来負担比率（分子）の構造'!I$51</f>
        <v>2161</v>
      </c>
      <c r="E57" s="174"/>
      <c r="F57" s="174"/>
      <c r="G57" s="174">
        <f>'将来負担比率（分子）の構造'!J$51</f>
        <v>3017</v>
      </c>
      <c r="H57" s="174"/>
      <c r="I57" s="174"/>
      <c r="J57" s="174">
        <f>'将来負担比率（分子）の構造'!K$51</f>
        <v>2479</v>
      </c>
      <c r="K57" s="174"/>
      <c r="L57" s="174"/>
      <c r="M57" s="174">
        <f>'将来負担比率（分子）の構造'!L$51</f>
        <v>2603</v>
      </c>
      <c r="N57" s="174"/>
      <c r="O57" s="174"/>
      <c r="P57" s="174">
        <f>'将来負担比率（分子）の構造'!M$51</f>
        <v>2531</v>
      </c>
    </row>
    <row r="58" spans="1:16" x14ac:dyDescent="0.2">
      <c r="A58" s="174" t="s">
        <v>43</v>
      </c>
      <c r="B58" s="174"/>
      <c r="C58" s="174"/>
      <c r="D58" s="174">
        <f>'将来負担比率（分子）の構造'!I$50</f>
        <v>3284</v>
      </c>
      <c r="E58" s="174"/>
      <c r="F58" s="174"/>
      <c r="G58" s="174">
        <f>'将来負担比率（分子）の構造'!J$50</f>
        <v>3845</v>
      </c>
      <c r="H58" s="174"/>
      <c r="I58" s="174"/>
      <c r="J58" s="174">
        <f>'将来負担比率（分子）の構造'!K$50</f>
        <v>4829</v>
      </c>
      <c r="K58" s="174"/>
      <c r="L58" s="174"/>
      <c r="M58" s="174">
        <f>'将来負担比率（分子）の構造'!L$50</f>
        <v>6567</v>
      </c>
      <c r="N58" s="174"/>
      <c r="O58" s="174"/>
      <c r="P58" s="174">
        <f>'将来負担比率（分子）の構造'!M$50</f>
        <v>7417</v>
      </c>
    </row>
    <row r="59" spans="1:16" x14ac:dyDescent="0.2">
      <c r="A59" s="174" t="s">
        <v>41</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2">
      <c r="A60" s="174" t="s">
        <v>40</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2">
      <c r="A61" s="174" t="s">
        <v>38</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2">
      <c r="A62" s="174" t="s">
        <v>37</v>
      </c>
      <c r="B62" s="174">
        <f>'将来負担比率（分子）の構造'!I$45</f>
        <v>3499</v>
      </c>
      <c r="C62" s="174"/>
      <c r="D62" s="174"/>
      <c r="E62" s="174">
        <f>'将来負担比率（分子）の構造'!J$45</f>
        <v>3635</v>
      </c>
      <c r="F62" s="174"/>
      <c r="G62" s="174"/>
      <c r="H62" s="174">
        <f>'将来負担比率（分子）の構造'!K$45</f>
        <v>3541</v>
      </c>
      <c r="I62" s="174"/>
      <c r="J62" s="174"/>
      <c r="K62" s="174">
        <f>'将来負担比率（分子）の構造'!L$45</f>
        <v>3464</v>
      </c>
      <c r="L62" s="174"/>
      <c r="M62" s="174"/>
      <c r="N62" s="174">
        <f>'将来負担比率（分子）の構造'!M$45</f>
        <v>3395</v>
      </c>
      <c r="O62" s="174"/>
      <c r="P62" s="174"/>
    </row>
    <row r="63" spans="1:16" x14ac:dyDescent="0.2">
      <c r="A63" s="174" t="s">
        <v>36</v>
      </c>
      <c r="B63" s="174">
        <f>'将来負担比率（分子）の構造'!I$44</f>
        <v>974</v>
      </c>
      <c r="C63" s="174"/>
      <c r="D63" s="174"/>
      <c r="E63" s="174">
        <f>'将来負担比率（分子）の構造'!J$44</f>
        <v>198</v>
      </c>
      <c r="F63" s="174"/>
      <c r="G63" s="174"/>
      <c r="H63" s="174">
        <f>'将来負担比率（分子）の構造'!K$44</f>
        <v>168</v>
      </c>
      <c r="I63" s="174"/>
      <c r="J63" s="174"/>
      <c r="K63" s="174">
        <f>'将来負担比率（分子）の構造'!L$44</f>
        <v>164</v>
      </c>
      <c r="L63" s="174"/>
      <c r="M63" s="174"/>
      <c r="N63" s="174">
        <f>'将来負担比率（分子）の構造'!M$44</f>
        <v>201</v>
      </c>
      <c r="O63" s="174"/>
      <c r="P63" s="174"/>
    </row>
    <row r="64" spans="1:16" x14ac:dyDescent="0.2">
      <c r="A64" s="174" t="s">
        <v>35</v>
      </c>
      <c r="B64" s="174">
        <f>'将来負担比率（分子）の構造'!I$43</f>
        <v>13390</v>
      </c>
      <c r="C64" s="174"/>
      <c r="D64" s="174"/>
      <c r="E64" s="174">
        <f>'将来負担比率（分子）の構造'!J$43</f>
        <v>10376</v>
      </c>
      <c r="F64" s="174"/>
      <c r="G64" s="174"/>
      <c r="H64" s="174">
        <f>'将来負担比率（分子）の構造'!K$43</f>
        <v>10497</v>
      </c>
      <c r="I64" s="174"/>
      <c r="J64" s="174"/>
      <c r="K64" s="174">
        <f>'将来負担比率（分子）の構造'!L$43</f>
        <v>10605</v>
      </c>
      <c r="L64" s="174"/>
      <c r="M64" s="174"/>
      <c r="N64" s="174">
        <f>'将来負担比率（分子）の構造'!M$43</f>
        <v>10497</v>
      </c>
      <c r="O64" s="174"/>
      <c r="P64" s="174"/>
    </row>
    <row r="65" spans="1:16" x14ac:dyDescent="0.2">
      <c r="A65" s="174" t="s">
        <v>34</v>
      </c>
      <c r="B65" s="174">
        <f>'将来負担比率（分子）の構造'!I$42</f>
        <v>137</v>
      </c>
      <c r="C65" s="174"/>
      <c r="D65" s="174"/>
      <c r="E65" s="174">
        <f>'将来負担比率（分子）の構造'!J$42</f>
        <v>135</v>
      </c>
      <c r="F65" s="174"/>
      <c r="G65" s="174"/>
      <c r="H65" s="174">
        <f>'将来負担比率（分子）の構造'!K$42</f>
        <v>135</v>
      </c>
      <c r="I65" s="174"/>
      <c r="J65" s="174"/>
      <c r="K65" s="174">
        <f>'将来負担比率（分子）の構造'!L$42</f>
        <v>134</v>
      </c>
      <c r="L65" s="174"/>
      <c r="M65" s="174"/>
      <c r="N65" s="174">
        <f>'将来負担比率（分子）の構造'!M$42</f>
        <v>133</v>
      </c>
      <c r="O65" s="174"/>
      <c r="P65" s="174"/>
    </row>
    <row r="66" spans="1:16" x14ac:dyDescent="0.2">
      <c r="A66" s="174" t="s">
        <v>33</v>
      </c>
      <c r="B66" s="174">
        <f>'将来負担比率（分子）の構造'!I$41</f>
        <v>41660</v>
      </c>
      <c r="C66" s="174"/>
      <c r="D66" s="174"/>
      <c r="E66" s="174">
        <f>'将来負担比率（分子）の構造'!J$41</f>
        <v>42121</v>
      </c>
      <c r="F66" s="174"/>
      <c r="G66" s="174"/>
      <c r="H66" s="174">
        <f>'将来負担比率（分子）の構造'!K$41</f>
        <v>40739</v>
      </c>
      <c r="I66" s="174"/>
      <c r="J66" s="174"/>
      <c r="K66" s="174">
        <f>'将来負担比率（分子）の構造'!L$41</f>
        <v>40388</v>
      </c>
      <c r="L66" s="174"/>
      <c r="M66" s="174"/>
      <c r="N66" s="174">
        <f>'将来負担比率（分子）の構造'!M$41</f>
        <v>39058</v>
      </c>
      <c r="O66" s="174"/>
      <c r="P66" s="174"/>
    </row>
    <row r="67" spans="1:16" x14ac:dyDescent="0.2">
      <c r="A67" s="174" t="s">
        <v>76</v>
      </c>
      <c r="B67" s="174" t="e">
        <f>NA()</f>
        <v>#N/A</v>
      </c>
      <c r="C67" s="174">
        <f>IF(ISNUMBER('将来負担比率（分子）の構造'!I$53), IF('将来負担比率（分子）の構造'!I$53 &lt; 0, 0, '将来負担比率（分子）の構造'!I$53), NA())</f>
        <v>19752</v>
      </c>
      <c r="D67" s="174" t="e">
        <f>NA()</f>
        <v>#N/A</v>
      </c>
      <c r="E67" s="174" t="e">
        <f>NA()</f>
        <v>#N/A</v>
      </c>
      <c r="F67" s="174">
        <f>IF(ISNUMBER('将来負担比率（分子）の構造'!J$53), IF('将来負担比率（分子）の構造'!J$53 &lt; 0, 0, '将来負担比率（分子）の構造'!J$53), NA())</f>
        <v>15620</v>
      </c>
      <c r="G67" s="174" t="e">
        <f>NA()</f>
        <v>#N/A</v>
      </c>
      <c r="H67" s="174" t="e">
        <f>NA()</f>
        <v>#N/A</v>
      </c>
      <c r="I67" s="174">
        <f>IF(ISNUMBER('将来負担比率（分子）の構造'!K$53), IF('将来負担比率（分子）の構造'!K$53 &lt; 0, 0, '将来負担比率（分子）の構造'!K$53), NA())</f>
        <v>14568</v>
      </c>
      <c r="J67" s="174" t="e">
        <f>NA()</f>
        <v>#N/A</v>
      </c>
      <c r="K67" s="174" t="e">
        <f>NA()</f>
        <v>#N/A</v>
      </c>
      <c r="L67" s="174">
        <f>IF(ISNUMBER('将来負担比率（分子）の構造'!L$53), IF('将来負担比率（分子）の構造'!L$53 &lt; 0, 0, '将来負担比率（分子）の構造'!L$53), NA())</f>
        <v>12826</v>
      </c>
      <c r="M67" s="174" t="e">
        <f>NA()</f>
        <v>#N/A</v>
      </c>
      <c r="N67" s="174" t="e">
        <f>NA()</f>
        <v>#N/A</v>
      </c>
      <c r="O67" s="174">
        <f>IF(ISNUMBER('将来負担比率（分子）の構造'!M$53), IF('将来負担比率（分子）の構造'!M$53 &lt; 0, 0, '将来負担比率（分子）の構造'!M$53), NA())</f>
        <v>11782</v>
      </c>
      <c r="P67" s="174" t="e">
        <f>NA()</f>
        <v>#N/A</v>
      </c>
    </row>
    <row r="70" spans="1:16" x14ac:dyDescent="0.2">
      <c r="A70" s="176" t="s">
        <v>77</v>
      </c>
      <c r="B70" s="176"/>
      <c r="C70" s="176"/>
      <c r="D70" s="176"/>
      <c r="E70" s="176"/>
      <c r="F70" s="176"/>
    </row>
    <row r="71" spans="1:16" x14ac:dyDescent="0.2">
      <c r="A71" s="177"/>
      <c r="B71" s="177" t="str">
        <f>基金残高に係る経年分析!F54</f>
        <v>R02</v>
      </c>
      <c r="C71" s="177" t="str">
        <f>基金残高に係る経年分析!G54</f>
        <v>R03</v>
      </c>
      <c r="D71" s="177" t="str">
        <f>基金残高に係る経年分析!H54</f>
        <v>R04</v>
      </c>
    </row>
    <row r="72" spans="1:16" x14ac:dyDescent="0.2">
      <c r="A72" s="177" t="s">
        <v>78</v>
      </c>
      <c r="B72" s="178">
        <f>基金残高に係る経年分析!F55</f>
        <v>1319</v>
      </c>
      <c r="C72" s="178">
        <f>基金残高に係る経年分析!G55</f>
        <v>1690</v>
      </c>
      <c r="D72" s="178">
        <f>基金残高に係る経年分析!H55</f>
        <v>2610</v>
      </c>
    </row>
    <row r="73" spans="1:16" x14ac:dyDescent="0.2">
      <c r="A73" s="177" t="s">
        <v>79</v>
      </c>
      <c r="B73" s="178">
        <f>基金残高に係る経年分析!F56</f>
        <v>1</v>
      </c>
      <c r="C73" s="178">
        <f>基金残高に係る経年分析!G56</f>
        <v>349</v>
      </c>
      <c r="D73" s="178">
        <f>基金残高に係る経年分析!H56</f>
        <v>348</v>
      </c>
    </row>
    <row r="74" spans="1:16" x14ac:dyDescent="0.2">
      <c r="A74" s="177" t="s">
        <v>80</v>
      </c>
      <c r="B74" s="178">
        <f>基金残高に係る経年分析!F57</f>
        <v>2053</v>
      </c>
      <c r="C74" s="178">
        <f>基金残高に係る経年分析!G57</f>
        <v>2953</v>
      </c>
      <c r="D74" s="178">
        <f>基金残高に係る経年分析!H57</f>
        <v>2966</v>
      </c>
    </row>
  </sheetData>
  <sheetProtection algorithmName="SHA-512" hashValue="RVaGzNL+uR43jo4yH42WEUzLU9rMACHsMnAtr4PoHibCneCeSPNqX50+GaN7BsH3/AvH+KA+T1BVshnDO9IjfQ==" saltValue="0QXFPm2nRa8JolOQCsjxr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荒木　將吉</cp:lastModifiedBy>
  <cp:lastPrinted>2024-03-19T07:36:41Z</cp:lastPrinted>
  <dcterms:modified xsi:type="dcterms:W3CDTF">2024-09-25T04:13:29Z</dcterms:modified>
</cp:coreProperties>
</file>