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zsvst11\02-04_予算係\予算係共有\02　決算\25 06決算統計\20 財政状況資料集\R08.03.04【311（水）〆】令和6年度財政状況資料集の作成について（依頼）\03 確認事項※修正後\"/>
    </mc:Choice>
  </mc:AlternateContent>
  <xr:revisionPtr revIDLastSave="0" documentId="13_ncr:1_{673BDBF4-241C-46C3-B9EF-95E60CFD0E03}" xr6:coauthVersionLast="47" xr6:coauthVersionMax="47" xr10:uidLastSave="{00000000-0000-0000-0000-000000000000}"/>
  <bookViews>
    <workbookView xWindow="35430" yWindow="2340" windowWidth="21600" windowHeight="1341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5" i="10"/>
  <c r="BW34" i="10"/>
  <c r="C34" i="10"/>
  <c r="BW35" i="10" l="1"/>
  <c r="BW36" i="10" s="1"/>
  <c r="BW37" i="10" s="1"/>
  <c r="BW38" i="10" s="1"/>
  <c r="BW39" i="10" s="1"/>
  <c r="BW40" i="10" s="1"/>
  <c r="BW41" i="10" s="1"/>
  <c r="BW42"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 r="AM35" i="10" s="1"/>
  <c r="BE34" i="10" l="1"/>
</calcChain>
</file>

<file path=xl/sharedStrings.xml><?xml version="1.0" encoding="utf-8"?>
<sst xmlns="http://schemas.openxmlformats.org/spreadsheetml/2006/main" count="1144" uniqueCount="637">
  <si>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</si>
  <si>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</si>
  <si>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</si>
  <si>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</si>
  <si>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</si>
  <si>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</si>
  <si>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</si>
  <si>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</si>
  <si>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</si>
  <si>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</si>
  <si>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</si>
  <si>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</si>
  <si>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</si>
  <si>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</si>
  <si>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</si>
  <si>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</si>
  <si>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</si>
  <si>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</si>
  <si>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</si>
  <si>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</si>
  <si>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</si>
  <si>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</si>
  <si>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</si>
  <si>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</si>
  <si>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</si>
  <si>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</si>
  <si>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</si>
  <si>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</si>
  <si>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</si>
  <si>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</si>
  <si>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</si>
  <si>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</si>
  <si>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</si>
  <si>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</si>
  <si>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</si>
  <si>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</si>
  <si>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</si>
  <si>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</si>
  <si>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</si>
  <si>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</si>
  <si>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</si>
  <si>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</si>
  <si>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</si>
  <si>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</si>
  <si>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</si>
  <si>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</si>
  <si>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</si>
  <si>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</si>
  <si>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</si>
  <si>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</si>
  <si>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</si>
  <si>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</si>
  <si>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</si>
  <si>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</si>
  <si>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</si>
  <si>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</si>
  <si>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</si>
  <si>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</si>
  <si>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</si>
  <si>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</si>
  <si>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</si>
  <si>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</si>
  <si>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</si>
  <si>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</si>
  <si>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</si>
  <si>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</si>
  <si>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</si>
  <si>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</si>
  <si>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</si>
  <si>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</si>
  <si>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</si>
  <si>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</si>
  <si>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</si>
  <si>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</si>
  <si>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</si>
  <si>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</si>
  <si>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</si>
  <si>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</si>
  <si>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</si>
  <si>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</si>
  <si>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</si>
  <si>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</si>
  <si>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</si>
  <si>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</si>
  <si>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</si>
  <si>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</si>
  <si>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</si>
  <si>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</si>
  <si>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</si>
  <si>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</si>
  <si>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</si>
  <si>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</si>
  <si>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</si>
  <si>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</si>
  <si>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</si>
  <si>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</si>
  <si>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</si>
  <si>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</si>
  <si>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</si>
  <si>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</si>
  <si>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</si>
  <si>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</si>
  <si>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</si>
  <si>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</si>
  <si>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</si>
  <si>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</si>
  <si>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</si>
  <si>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</si>
  <si>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</si>
  <si>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</si>
  <si>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</si>
  <si>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</si>
  <si>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</si>
  <si>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</si>
  <si>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</si>
  <si>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</si>
  <si>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</si>
  <si>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</si>
  <si>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</si>
  <si>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</si>
  <si>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</si>
  <si>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</si>
  <si>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</si>
  <si>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</si>
  <si>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</si>
  <si>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</si>
  <si>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</si>
  <si>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</si>
  <si>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</si>
  <si>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</si>
  <si>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</si>
  <si>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</si>
  <si>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</si>
  <si>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</si>
  <si>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</si>
  <si>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</si>
  <si>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</si>
  <si>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</si>
  <si>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</si>
  <si>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</si>
  <si>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</si>
  <si>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</si>
  <si>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</si>
  <si>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</si>
  <si>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</si>
  <si>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</si>
  <si>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</si>
  <si>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</si>
  <si>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</si>
  <si>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</si>
  <si>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</si>
  <si>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</si>
  <si>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</si>
  <si>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</si>
  <si>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</si>
  <si>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</si>
  <si>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</si>
  <si>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</si>
  <si>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</si>
  <si>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</si>
  <si>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</si>
  <si>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</si>
  <si>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</si>
  <si>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</si>
  <si>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</si>
  <si>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</si>
  <si>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</si>
  <si>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</si>
  <si>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</si>
  <si>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</si>
  <si>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</si>
  <si>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</si>
  <si>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</si>
  <si>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</si>
  <si>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</si>
  <si>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</si>
  <si>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</si>
  <si>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</si>
  <si>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</si>
  <si>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</si>
  <si>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</si>
  <si>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</si>
  <si>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</si>
  <si>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</si>
  <si>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</si>
  <si>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</si>
  <si>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</si>
  <si>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</si>
  <si>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</si>
  <si>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</si>
  <si>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</si>
  <si>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</si>
  <si>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</si>
  <si>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</si>
  <si>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</si>
  <si>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</si>
  <si>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</si>
  <si>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</si>
  <si>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</si>
  <si>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</si>
  <si>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</si>
  <si>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</si>
  <si>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</si>
  <si>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京都府宮津市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</si>
  <si>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</si>
  <si>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</si>
  <si>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</si>
  <si>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</si>
  <si>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</si>
  <si>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</si>
  <si>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</si>
  <si>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</si>
  <si>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</si>
  <si>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</si>
  <si>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</si>
  <si>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</si>
  <si>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</si>
  <si>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</si>
  <si>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</si>
  <si>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</si>
  <si>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</si>
  <si>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</si>
  <si>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</si>
  <si>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</si>
  <si>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</si>
  <si>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</si>
  <si>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</si>
  <si>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</si>
  <si>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</si>
  <si>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</si>
  <si>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</si>
  <si>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</si>
  <si>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</si>
  <si>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</si>
  <si>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</si>
  <si>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</si>
  <si>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</si>
  <si>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</si>
  <si>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</si>
  <si>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</si>
  <si>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</si>
  <si>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</si>
  <si>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</si>
  <si>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</si>
  <si>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</si>
  <si>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</si>
  <si>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</si>
  <si>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</si>
  <si>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</si>
  <si>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</si>
  <si>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</si>
  <si>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</si>
  <si>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</si>
  <si>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</si>
  <si>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</si>
  <si>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</si>
  <si>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</si>
  <si>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</si>
  <si>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</si>
  <si>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</si>
  <si>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</si>
  <si>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</si>
  <si>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</si>
  <si>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</si>
  <si>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</si>
  <si>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</si>
  <si>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</si>
  <si>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</si>
  <si>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</si>
  <si>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</si>
  <si>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</si>
  <si>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</si>
  <si>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</si>
  <si>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</si>
  <si>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</si>
  <si>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</si>
  <si>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</si>
  <si>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</si>
  <si>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</si>
  <si>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</si>
  <si>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</si>
  <si>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</si>
  <si>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</si>
  <si>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</si>
  <si>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</si>
  <si>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</si>
  <si>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</si>
  <si>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</si>
  <si>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</si>
  <si>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</si>
  <si>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</si>
  <si>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</si>
  <si>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</si>
  <si>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</si>
  <si>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</si>
  <si>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</si>
  <si>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</si>
  <si>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</si>
  <si>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</si>
  <si>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</si>
  <si>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</si>
  <si>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</si>
  <si>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</si>
  <si>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</si>
  <si>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</si>
  <si>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</si>
  <si>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</si>
  <si>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</si>
  <si>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</si>
  <si>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</si>
  <si>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</si>
  <si>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</si>
  <si>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</si>
  <si>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</si>
  <si>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</si>
  <si>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</si>
  <si>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</si>
  <si>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</si>
  <si>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</si>
  <si>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</si>
  <si>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</si>
  <si>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</si>
  <si>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</si>
  <si>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</si>
  <si>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</si>
  <si>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</si>
  <si>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</si>
  <si>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</si>
  <si>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</si>
  <si>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</si>
  <si>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</si>
  <si>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</si>
  <si>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</si>
  <si>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</si>
  <si>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</si>
  <si>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</si>
  <si>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</si>
  <si>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</si>
  <si>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</si>
  <si>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</si>
  <si>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</si>
  <si>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</si>
  <si>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</si>
  <si>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</si>
  <si>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</si>
  <si>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</si>
  <si>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</si>
  <si>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</si>
  <si>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</si>
  <si>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</si>
  <si>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</si>
  <si>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</si>
  <si>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</si>
  <si>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</si>
  <si>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京都府宮津市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</si>
  <si>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</si>
  <si>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</si>
  <si>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</si>
  <si>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</si>
  <si>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</si>
  <si>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</si>
  <si>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</si>
  <si>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</si>
  <si>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</si>
  <si>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</si>
  <si>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</si>
  <si>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</si>
  <si>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</si>
  <si>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</si>
  <si>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</si>
  <si>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</si>
  <si>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</si>
  <si>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</si>
  <si>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</si>
  <si>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</si>
  <si>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</si>
  <si>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</si>
  <si>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</si>
  <si>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</si>
  <si>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</si>
  <si>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</si>
  <si>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</si>
  <si>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</si>
  <si>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</si>
  <si>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</si>
  <si>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</si>
  <si>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</si>
  <si>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</si>
  <si>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</si>
  <si>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</si>
  <si>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</si>
  <si>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</si>
  <si>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介護予防支援事業特別会計</t>
    <phoneticPr fontId="5"/>
  </si>
  <si>
    <t>水道事業会計</t>
    <phoneticPr fontId="5"/>
  </si>
  <si>
    <t>法適用企業</t>
    <phoneticPr fontId="5"/>
  </si>
  <si>
    <t>下水道事業会計</t>
    <phoneticPr fontId="5"/>
  </si>
  <si>
    <t>土地建物造成事業特別会計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</si>
  <si>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</si>
  <si>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</si>
  <si>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</si>
  <si>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</si>
  <si>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</si>
  <si>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</si>
  <si>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</si>
  <si>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</si>
  <si>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</si>
  <si>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</si>
  <si>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</si>
  <si>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</si>
  <si>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</si>
  <si>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</si>
  <si>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</si>
  <si>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</si>
  <si>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</si>
  <si>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</si>
  <si>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</si>
  <si>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</si>
  <si>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</si>
  <si>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</si>
  <si>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</si>
  <si>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</si>
  <si>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</si>
  <si>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</si>
  <si>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</si>
  <si>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</si>
  <si>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</si>
  <si>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</si>
  <si>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</si>
  <si>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</si>
  <si>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</si>
  <si>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</si>
  <si>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</si>
  <si>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</si>
  <si>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</si>
  <si>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</si>
  <si>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</si>
  <si>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</si>
  <si>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</si>
  <si>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</si>
  <si>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</si>
  <si>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</si>
  <si>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</si>
  <si>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</si>
  <si>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</si>
  <si>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</si>
  <si>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</si>
  <si>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</si>
  <si>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</si>
  <si>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</si>
  <si>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</si>
  <si>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</si>
  <si>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</si>
  <si>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</si>
  <si>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</si>
  <si>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</si>
  <si>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</si>
  <si>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</si>
  <si>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</si>
  <si>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</si>
  <si>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</si>
  <si>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</si>
  <si>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</si>
  <si>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</si>
  <si>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</si>
  <si>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</si>
  <si>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</si>
  <si>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</si>
  <si>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</si>
  <si>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</si>
  <si>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</si>
  <si>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</si>
  <si>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</si>
  <si>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</si>
  <si>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</si>
  <si>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</si>
  <si>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</si>
  <si>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</si>
  <si>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</si>
  <si>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</si>
  <si>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</si>
  <si>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</si>
  <si>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</si>
  <si>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</si>
  <si>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</si>
  <si>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</si>
  <si>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</si>
  <si>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</si>
  <si>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</si>
  <si>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</si>
  <si>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</si>
  <si>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</si>
  <si>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</si>
  <si>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</si>
  <si>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</si>
  <si>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</si>
  <si>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</si>
  <si>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</si>
  <si>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</si>
  <si>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</si>
  <si>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</si>
  <si>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</si>
  <si>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</si>
  <si>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</si>
  <si>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</si>
  <si>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</si>
  <si>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</si>
  <si>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</si>
  <si>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</si>
  <si>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</si>
  <si>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</si>
  <si>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</si>
  <si>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</si>
  <si>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</si>
  <si>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</si>
  <si>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</si>
  <si>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</si>
  <si>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</si>
  <si>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</si>
  <si>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</si>
  <si>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</si>
  <si>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</si>
  <si>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</si>
  <si>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</si>
  <si>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</si>
  <si>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</si>
  <si>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</si>
  <si>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</si>
  <si>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</si>
  <si>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</si>
  <si>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</si>
  <si>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</si>
  <si>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</si>
  <si>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</si>
  <si>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0.89</t>
  </si>
  <si>
    <t>水道事業会計</t>
  </si>
  <si>
    <t>一般会計</t>
  </si>
  <si>
    <t>下水道事業会計</t>
  </si>
  <si>
    <t>介護保険事業特別会計</t>
  </si>
  <si>
    <t>土地建物造成事業特別会計</t>
  </si>
  <si>
    <t>後期高齢者医療特別会計</t>
  </si>
  <si>
    <t>国民健康保険事業特別会計</t>
  </si>
  <si>
    <t>休日応急診療所事業特別会計</t>
  </si>
  <si>
    <t>その他会計（赤字）</t>
  </si>
  <si>
    <t>その他会計（黒字）</t>
  </si>
  <si>
    <t>R02</t>
    <phoneticPr fontId="5"/>
  </si>
  <si>
    <t>R03</t>
    <phoneticPr fontId="5"/>
  </si>
  <si>
    <t>R04</t>
    <phoneticPr fontId="5"/>
  </si>
  <si>
    <t>R05</t>
    <phoneticPr fontId="5"/>
  </si>
  <si>
    <t>R06</t>
    <phoneticPr fontId="5"/>
  </si>
  <si>
    <t>13,166</t>
  </si>
  <si>
    <t>12,895</t>
  </si>
  <si>
    <t>271</t>
  </si>
  <si>
    <t>25</t>
  </si>
  <si>
    <t>23</t>
  </si>
  <si>
    <t>2</t>
  </si>
  <si>
    <t>13,179</t>
  </si>
  <si>
    <t>12,906</t>
  </si>
  <si>
    <t>273</t>
  </si>
  <si>
    <t>4,197</t>
  </si>
  <si>
    <t>1,146</t>
  </si>
  <si>
    <t>8,024</t>
  </si>
  <si>
    <t>6,845</t>
  </si>
  <si>
    <t>2,086</t>
  </si>
  <si>
    <t>2,079</t>
  </si>
  <si>
    <t>7</t>
  </si>
  <si>
    <t>2,953</t>
  </si>
  <si>
    <t>2,901</t>
  </si>
  <si>
    <t>52</t>
  </si>
  <si>
    <t>425</t>
  </si>
  <si>
    <t>417</t>
  </si>
  <si>
    <t>8</t>
  </si>
  <si>
    <t>12</t>
  </si>
  <si>
    <t>11</t>
  </si>
  <si>
    <t>1</t>
  </si>
  <si>
    <t>4</t>
  </si>
  <si>
    <t>138</t>
  </si>
  <si>
    <t>12,222</t>
  </si>
  <si>
    <t>7,991</t>
  </si>
  <si>
    <t>宮津市土地開発公社</t>
  </si>
  <si>
    <t>宮津市水産振興財団</t>
  </si>
  <si>
    <t>宮津市民実践活動センター</t>
  </si>
  <si>
    <t>50</t>
  </si>
  <si>
    <t>60</t>
  </si>
  <si>
    <t>10</t>
  </si>
  <si>
    <t>71</t>
  </si>
  <si>
    <t>宮津与謝消防組合</t>
  </si>
  <si>
    <t>与謝野町宮津市中学校組合</t>
  </si>
  <si>
    <t>京都府自治会館管理組合</t>
  </si>
  <si>
    <t>京都府住宅新築資金等貸付事業管理組合（一般会計）</t>
  </si>
  <si>
    <t>京都府住宅新築資金等貸付事業管理組合（特別会計）</t>
  </si>
  <si>
    <t>京都府市町村職員退職手当組合</t>
  </si>
  <si>
    <t>京都府後期高齢者医療広域連合（一般会計）</t>
  </si>
  <si>
    <t>京都府後期高齢者医療広域連合（特別会計）</t>
  </si>
  <si>
    <t>京都地方税機構</t>
  </si>
  <si>
    <t>宮津与謝環境組合</t>
  </si>
  <si>
    <t>989</t>
  </si>
  <si>
    <t>955</t>
  </si>
  <si>
    <t>34</t>
  </si>
  <si>
    <t>452</t>
  </si>
  <si>
    <t>191</t>
  </si>
  <si>
    <t>143</t>
  </si>
  <si>
    <t>118</t>
  </si>
  <si>
    <t>19</t>
  </si>
  <si>
    <t>98</t>
  </si>
  <si>
    <t>96</t>
  </si>
  <si>
    <t>3</t>
  </si>
  <si>
    <t>58</t>
  </si>
  <si>
    <t>55</t>
  </si>
  <si>
    <t>51</t>
  </si>
  <si>
    <t>775</t>
  </si>
  <si>
    <t>103</t>
  </si>
  <si>
    <t>672</t>
  </si>
  <si>
    <t>4,064</t>
  </si>
  <si>
    <t>3,765</t>
  </si>
  <si>
    <t>299</t>
  </si>
  <si>
    <t>1,731</t>
  </si>
  <si>
    <t>1,681</t>
  </si>
  <si>
    <t>516</t>
  </si>
  <si>
    <t>431,888</t>
  </si>
  <si>
    <t>423,822</t>
  </si>
  <si>
    <t>8,066</t>
  </si>
  <si>
    <t>87</t>
  </si>
  <si>
    <t>2,645</t>
  </si>
  <si>
    <t>2,643</t>
  </si>
  <si>
    <t>600</t>
  </si>
  <si>
    <t>576</t>
  </si>
  <si>
    <t>24</t>
  </si>
  <si>
    <t>9,178</t>
  </si>
  <si>
    <t/>
  </si>
  <si>
    <t>471</t>
  </si>
  <si>
    <t>○</t>
    <phoneticPr fontId="2"/>
  </si>
  <si>
    <t>庁舎整備基金</t>
    <phoneticPr fontId="5"/>
  </si>
  <si>
    <t>子ども若者未来応援基金</t>
    <phoneticPr fontId="5"/>
  </si>
  <si>
    <t>まちづくり基金</t>
    <phoneticPr fontId="5"/>
  </si>
  <si>
    <t>自然環境保全基金</t>
    <phoneticPr fontId="5"/>
  </si>
  <si>
    <t>教育基金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</si>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</sst>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A5E5-49CB-88C9-367E9EC679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87157</c:v>
                </c:pt>
                <c:pt idx="1">
                  <c:v>58385</c:v>
                </c:pt>
                <c:pt idx="2">
                  <c:v>45410</c:v>
                </c:pt>
                <c:pt idx="3">
                  <c:v>71810</c:v>
                </c:pt>
                <c:pt idx="4">
                  <c:v>91360</c:v>
                </c:pt>
              </c:numCache>
            </c:numRef>
          </c:val>
          <c:smooth val="0"/>
          <c:extLst>
            <c:ext xmlns:c16="http://schemas.microsoft.com/office/drawing/2014/chart" uri="{C3380CC4-5D6E-409C-BE32-E72D297353CC}">
              <c16:uniqueId val="{00000001-A5E5-49CB-88C9-367E9EC679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2.11</c:v>
                </c:pt>
                <c:pt idx="1">
                  <c:v>7.22</c:v>
                </c:pt>
                <c:pt idx="2">
                  <c:v>4.33</c:v>
                </c:pt>
                <c:pt idx="3">
                  <c:v>4.29</c:v>
                </c:pt>
                <c:pt idx="4">
                  <c:v>2.84</c:v>
                </c:pt>
              </c:numCache>
            </c:numRef>
          </c:val>
          <c:extLst>
            <c:ext xmlns:c16="http://schemas.microsoft.com/office/drawing/2014/chart" uri="{C3380CC4-5D6E-409C-BE32-E72D297353CC}">
              <c16:uniqueId val="{00000000-23B6-42CE-8B0E-ADFD6A3748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c:v>
                </c:pt>
                <c:pt idx="1">
                  <c:v>3.17</c:v>
                </c:pt>
                <c:pt idx="2">
                  <c:v>9.82</c:v>
                </c:pt>
                <c:pt idx="3">
                  <c:v>13.28</c:v>
                </c:pt>
                <c:pt idx="4">
                  <c:v>15.79</c:v>
                </c:pt>
              </c:numCache>
            </c:numRef>
          </c:val>
          <c:extLst>
            <c:ext xmlns:c16="http://schemas.microsoft.com/office/drawing/2014/chart" uri="{C3380CC4-5D6E-409C-BE32-E72D297353CC}">
              <c16:uniqueId val="{00000001-23B6-42CE-8B0E-ADFD6A3748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6.46</c:v>
                </c:pt>
                <c:pt idx="2">
                  <c:v>-0.89</c:v>
                </c:pt>
                <c:pt idx="3">
                  <c:v>2.16</c:v>
                </c:pt>
                <c:pt idx="4">
                  <c:v>0.05</c:v>
                </c:pt>
              </c:numCache>
            </c:numRef>
          </c:val>
          <c:smooth val="0"/>
          <c:extLst>
            <c:ext xmlns:c16="http://schemas.microsoft.com/office/drawing/2014/chart" uri="{C3380CC4-5D6E-409C-BE32-E72D297353CC}">
              <c16:uniqueId val="{00000002-23B6-42CE-8B0E-ADFD6A3748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0.04</c:v>
                </c:pt>
                <c:pt idx="4">
                  <c:v>#N/A</c:v>
                </c:pt>
                <c:pt idx="5">
                  <c:v>0.03</c:v>
                </c:pt>
                <c:pt idx="6">
                  <c:v>#N/A</c:v>
                </c:pt>
                <c:pt idx="7">
                  <c:v>0.02</c:v>
                </c:pt>
                <c:pt idx="8">
                  <c:v>#N/A</c:v>
                </c:pt>
                <c:pt idx="9">
                  <c:v>0.01</c:v>
                </c:pt>
              </c:numCache>
            </c:numRef>
          </c:val>
          <c:extLst>
            <c:ext xmlns:c16="http://schemas.microsoft.com/office/drawing/2014/chart" uri="{C3380CC4-5D6E-409C-BE32-E72D297353CC}">
              <c16:uniqueId val="{00000000-740D-4887-8BEC-C1617A102F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0D-4887-8BEC-C1617A102F6C}"/>
            </c:ext>
          </c:extLst>
        </c:ser>
        <c:ser>
          <c:idx val="2"/>
          <c:order val="2"/>
          <c:tx>
            <c:strRef>
              <c:f>データシート!$A$29</c:f>
              <c:strCache>
                <c:ptCount val="1"/>
                <c:pt idx="0">
                  <c:v>休日応急診療所事業特別会計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0.05</c:v>
                </c:pt>
                <c:pt idx="8">
                  <c:v>#N/A</c:v>
                </c:pt>
                <c:pt idx="9">
                  <c:v>0.03</c:v>
                </c:pt>
              </c:numCache>
            </c:numRef>
          </c:val>
          <c:extLst>
            <c:ext xmlns:c16="http://schemas.microsoft.com/office/drawing/2014/chart" uri="{C3380CC4-5D6E-409C-BE32-E72D297353CC}">
              <c16:uniqueId val="{00000002-740D-4887-8BEC-C1617A102F6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7.0000000000000007E-2</c:v>
                </c:pt>
                <c:pt idx="4">
                  <c:v>#N/A</c:v>
                </c:pt>
                <c:pt idx="5">
                  <c:v>0.03</c:v>
                </c:pt>
                <c:pt idx="6">
                  <c:v>#N/A</c:v>
                </c:pt>
                <c:pt idx="7">
                  <c:v>0.03</c:v>
                </c:pt>
                <c:pt idx="8">
                  <c:v>#N/A</c:v>
                </c:pt>
                <c:pt idx="9">
                  <c:v>0.1</c:v>
                </c:pt>
              </c:numCache>
            </c:numRef>
          </c:val>
          <c:extLst>
            <c:ext xmlns:c16="http://schemas.microsoft.com/office/drawing/2014/chart" uri="{C3380CC4-5D6E-409C-BE32-E72D297353CC}">
              <c16:uniqueId val="{00000003-740D-4887-8BEC-C1617A102F6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0.09</c:v>
                </c:pt>
                <c:pt idx="4">
                  <c:v>#N/A</c:v>
                </c:pt>
                <c:pt idx="5">
                  <c:v>0.12</c:v>
                </c:pt>
                <c:pt idx="6">
                  <c:v>#N/A</c:v>
                </c:pt>
                <c:pt idx="7">
                  <c:v>0.13</c:v>
                </c:pt>
                <c:pt idx="8">
                  <c:v>#N/A</c:v>
                </c:pt>
                <c:pt idx="9">
                  <c:v>0.11</c:v>
                </c:pt>
              </c:numCache>
            </c:numRef>
          </c:val>
          <c:extLst>
            <c:ext xmlns:c16="http://schemas.microsoft.com/office/drawing/2014/chart" uri="{C3380CC4-5D6E-409C-BE32-E72D297353CC}">
              <c16:uniqueId val="{00000004-740D-4887-8BEC-C1617A102F6C}"/>
            </c:ext>
          </c:extLst>
        </c:ser>
        <c:ser>
          <c:idx val="5"/>
          <c:order val="5"/>
          <c:tx>
            <c:strRef>
              <c:f>データシート!$A$32</c:f>
              <c:strCache>
                <c:ptCount val="1"/>
                <c:pt idx="0">
                  <c:v>土地建物造成事業特別会計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0.14000000000000001</c:v>
                </c:pt>
                <c:pt idx="4">
                  <c:v>#N/A</c:v>
                </c:pt>
                <c:pt idx="5">
                  <c:v>0.14000000000000001</c:v>
                </c:pt>
                <c:pt idx="6">
                  <c:v>#N/A</c:v>
                </c:pt>
                <c:pt idx="7">
                  <c:v>0.14000000000000001</c:v>
                </c:pt>
                <c:pt idx="8">
                  <c:v>#N/A</c:v>
                </c:pt>
                <c:pt idx="9">
                  <c:v>0.13</c:v>
                </c:pt>
              </c:numCache>
            </c:numRef>
          </c:val>
          <c:extLst>
            <c:ext xmlns:c16="http://schemas.microsoft.com/office/drawing/2014/chart" uri="{C3380CC4-5D6E-409C-BE32-E72D297353CC}">
              <c16:uniqueId val="{00000005-740D-4887-8BEC-C1617A102F6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2.0699999999999998</c:v>
                </c:pt>
                <c:pt idx="2">
                  <c:v>#N/A</c:v>
                </c:pt>
                <c:pt idx="3">
                  <c:v>1.61</c:v>
                </c:pt>
                <c:pt idx="4">
                  <c:v>#N/A</c:v>
                </c:pt>
                <c:pt idx="5">
                  <c:v>1.6</c:v>
                </c:pt>
                <c:pt idx="6">
                  <c:v>#N/A</c:v>
                </c:pt>
                <c:pt idx="7">
                  <c:v>1.67</c:v>
                </c:pt>
                <c:pt idx="8">
                  <c:v>#N/A</c:v>
                </c:pt>
                <c:pt idx="9">
                  <c:v>0.75</c:v>
                </c:pt>
              </c:numCache>
            </c:numRef>
          </c:val>
          <c:extLst>
            <c:ext xmlns:c16="http://schemas.microsoft.com/office/drawing/2014/chart" uri="{C3380CC4-5D6E-409C-BE32-E72D297353CC}">
              <c16:uniqueId val="{00000006-740D-4887-8BEC-C1617A102F6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0.75</c:v>
                </c:pt>
                <c:pt idx="2">
                  <c:v>#N/A</c:v>
                </c:pt>
                <c:pt idx="3">
                  <c:v>0.96</c:v>
                </c:pt>
                <c:pt idx="4">
                  <c:v>#N/A</c:v>
                </c:pt>
                <c:pt idx="5">
                  <c:v>1.64</c:v>
                </c:pt>
                <c:pt idx="6">
                  <c:v>#N/A</c:v>
                </c:pt>
                <c:pt idx="7">
                  <c:v>1.36</c:v>
                </c:pt>
                <c:pt idx="8">
                  <c:v>#N/A</c:v>
                </c:pt>
                <c:pt idx="9">
                  <c:v>1.8</c:v>
                </c:pt>
              </c:numCache>
            </c:numRef>
          </c:val>
          <c:extLst>
            <c:ext xmlns:c16="http://schemas.microsoft.com/office/drawing/2014/chart" uri="{C3380CC4-5D6E-409C-BE32-E72D297353CC}">
              <c16:uniqueId val="{00000007-740D-4887-8BEC-C1617A102F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2.0699999999999998</c:v>
                </c:pt>
                <c:pt idx="2">
                  <c:v>#N/A</c:v>
                </c:pt>
                <c:pt idx="3">
                  <c:v>7.19</c:v>
                </c:pt>
                <c:pt idx="4">
                  <c:v>#N/A</c:v>
                </c:pt>
                <c:pt idx="5">
                  <c:v>4.28</c:v>
                </c:pt>
                <c:pt idx="6">
                  <c:v>#N/A</c:v>
                </c:pt>
                <c:pt idx="7">
                  <c:v>4.2300000000000004</c:v>
                </c:pt>
                <c:pt idx="8">
                  <c:v>#N/A</c:v>
                </c:pt>
                <c:pt idx="9">
                  <c:v>2.8</c:v>
                </c:pt>
              </c:numCache>
            </c:numRef>
          </c:val>
          <c:extLst>
            <c:ext xmlns:c16="http://schemas.microsoft.com/office/drawing/2014/chart" uri="{C3380CC4-5D6E-409C-BE32-E72D297353CC}">
              <c16:uniqueId val="{00000008-740D-4887-8BEC-C1617A102F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2.95</c:v>
                </c:pt>
                <c:pt idx="2">
                  <c:v>#N/A</c:v>
                </c:pt>
                <c:pt idx="3">
                  <c:v>3.99</c:v>
                </c:pt>
                <c:pt idx="4">
                  <c:v>#N/A</c:v>
                </c:pt>
                <c:pt idx="5">
                  <c:v>4.62</c:v>
                </c:pt>
                <c:pt idx="6">
                  <c:v>#N/A</c:v>
                </c:pt>
                <c:pt idx="7">
                  <c:v>5.5</c:v>
                </c:pt>
                <c:pt idx="8">
                  <c:v>#N/A</c:v>
                </c:pt>
                <c:pt idx="9">
                  <c:v>6.21</c:v>
                </c:pt>
              </c:numCache>
            </c:numRef>
          </c:val>
          <c:extLst>
            <c:ext xmlns:c16="http://schemas.microsoft.com/office/drawing/2014/chart" uri="{C3380CC4-5D6E-409C-BE32-E72D297353CC}">
              <c16:uniqueId val="{00000009-740D-4887-8BEC-C1617A102F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1077</c:v>
                </c:pt>
                <c:pt idx="5">
                  <c:v>1191</c:v>
                </c:pt>
                <c:pt idx="8">
                  <c:v>1367</c:v>
                </c:pt>
                <c:pt idx="11">
                  <c:v>1432</c:v>
                </c:pt>
                <c:pt idx="14">
                  <c:v>1544</c:v>
                </c:pt>
              </c:numCache>
            </c:numRef>
          </c:val>
          <c:extLst>
            <c:ext xmlns:c16="http://schemas.microsoft.com/office/drawing/2014/chart" uri="{C3380CC4-5D6E-409C-BE32-E72D297353CC}">
              <c16:uniqueId val="{00000000-9CA9-4B6B-ACA0-91AAC055AA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9CA9-4B6B-ACA0-91AAC055AA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18</c:v>
                </c:pt>
                <c:pt idx="6">
                  <c:v>8</c:v>
                </c:pt>
                <c:pt idx="9">
                  <c:v>8</c:v>
                </c:pt>
                <c:pt idx="12">
                  <c:v>8</c:v>
                </c:pt>
              </c:numCache>
            </c:numRef>
          </c:val>
          <c:extLst>
            <c:ext xmlns:c16="http://schemas.microsoft.com/office/drawing/2014/chart" uri="{C3380CC4-5D6E-409C-BE32-E72D297353CC}">
              <c16:uniqueId val="{00000002-9CA9-4B6B-ACA0-91AAC055AA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22</c:v>
                </c:pt>
                <c:pt idx="6">
                  <c:v>22</c:v>
                </c:pt>
                <c:pt idx="9">
                  <c:v>32</c:v>
                </c:pt>
                <c:pt idx="12">
                  <c:v>38</c:v>
                </c:pt>
              </c:numCache>
            </c:numRef>
          </c:val>
          <c:extLst>
            <c:ext xmlns:c16="http://schemas.microsoft.com/office/drawing/2014/chart" uri="{C3380CC4-5D6E-409C-BE32-E72D297353CC}">
              <c16:uniqueId val="{00000003-9CA9-4B6B-ACA0-91AAC055AA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537</c:v>
                </c:pt>
                <c:pt idx="3">
                  <c:v>579</c:v>
                </c:pt>
                <c:pt idx="6">
                  <c:v>566</c:v>
                </c:pt>
                <c:pt idx="9">
                  <c:v>562</c:v>
                </c:pt>
                <c:pt idx="12">
                  <c:v>538</c:v>
                </c:pt>
              </c:numCache>
            </c:numRef>
          </c:val>
          <c:extLst>
            <c:ext xmlns:c16="http://schemas.microsoft.com/office/drawing/2014/chart" uri="{C3380CC4-5D6E-409C-BE32-E72D297353CC}">
              <c16:uniqueId val="{00000004-9CA9-4B6B-ACA0-91AAC055AA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A9-4B6B-ACA0-91AAC055AA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A9-4B6B-ACA0-91AAC055AA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1287</c:v>
                </c:pt>
                <c:pt idx="3">
                  <c:v>1415</c:v>
                </c:pt>
                <c:pt idx="6">
                  <c:v>1575</c:v>
                </c:pt>
                <c:pt idx="9">
                  <c:v>1545</c:v>
                </c:pt>
                <c:pt idx="12">
                  <c:v>1697</c:v>
                </c:pt>
              </c:numCache>
            </c:numRef>
          </c:val>
          <c:extLst>
            <c:ext xmlns:c16="http://schemas.microsoft.com/office/drawing/2014/chart" uri="{C3380CC4-5D6E-409C-BE32-E72D297353CC}">
              <c16:uniqueId val="{00000007-9CA9-4B6B-ACA0-91AAC055AA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786</c:v>
                </c:pt>
                <c:pt idx="2">
                  <c:v>#N/A</c:v>
                </c:pt>
                <c:pt idx="3">
                  <c:v>#N/A</c:v>
                </c:pt>
                <c:pt idx="4">
                  <c:v>843</c:v>
                </c:pt>
                <c:pt idx="5">
                  <c:v>#N/A</c:v>
                </c:pt>
                <c:pt idx="6">
                  <c:v>#N/A</c:v>
                </c:pt>
                <c:pt idx="7">
                  <c:v>804</c:v>
                </c:pt>
                <c:pt idx="8">
                  <c:v>#N/A</c:v>
                </c:pt>
                <c:pt idx="9">
                  <c:v>#N/A</c:v>
                </c:pt>
                <c:pt idx="10">
                  <c:v>715</c:v>
                </c:pt>
                <c:pt idx="11">
                  <c:v>#N/A</c:v>
                </c:pt>
                <c:pt idx="12">
                  <c:v>#N/A</c:v>
                </c:pt>
                <c:pt idx="13">
                  <c:v>737</c:v>
                </c:pt>
                <c:pt idx="14">
                  <c:v>#N/A</c:v>
                </c:pt>
              </c:numCache>
            </c:numRef>
          </c:val>
          <c:smooth val="0"/>
          <c:extLst>
            <c:ext xmlns:c16="http://schemas.microsoft.com/office/drawing/2014/chart" uri="{C3380CC4-5D6E-409C-BE32-E72D297353CC}">
              <c16:uniqueId val="{00000008-9CA9-4B6B-ACA0-91AAC055AA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15484</c:v>
                </c:pt>
                <c:pt idx="5">
                  <c:v>15413</c:v>
                </c:pt>
                <c:pt idx="8">
                  <c:v>14821</c:v>
                </c:pt>
                <c:pt idx="11">
                  <c:v>14181</c:v>
                </c:pt>
                <c:pt idx="14">
                  <c:v>13464</c:v>
                </c:pt>
              </c:numCache>
            </c:numRef>
          </c:val>
          <c:extLst>
            <c:ext xmlns:c16="http://schemas.microsoft.com/office/drawing/2014/chart" uri="{C3380CC4-5D6E-409C-BE32-E72D297353CC}">
              <c16:uniqueId val="{00000000-C23C-4C62-87FD-789BDACA6A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2125</c:v>
                </c:pt>
                <c:pt idx="5">
                  <c:v>2132</c:v>
                </c:pt>
                <c:pt idx="8">
                  <c:v>2042</c:v>
                </c:pt>
                <c:pt idx="11">
                  <c:v>1926</c:v>
                </c:pt>
                <c:pt idx="14">
                  <c:v>1709</c:v>
                </c:pt>
              </c:numCache>
            </c:numRef>
          </c:val>
          <c:extLst>
            <c:ext xmlns:c16="http://schemas.microsoft.com/office/drawing/2014/chart" uri="{C3380CC4-5D6E-409C-BE32-E72D297353CC}">
              <c16:uniqueId val="{00000001-C23C-4C62-87FD-789BDACA6A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763</c:v>
                </c:pt>
                <c:pt idx="5">
                  <c:v>1073</c:v>
                </c:pt>
                <c:pt idx="8">
                  <c:v>1875</c:v>
                </c:pt>
                <c:pt idx="11">
                  <c:v>2381</c:v>
                </c:pt>
                <c:pt idx="14">
                  <c:v>2781</c:v>
                </c:pt>
              </c:numCache>
            </c:numRef>
          </c:val>
          <c:extLst>
            <c:ext xmlns:c16="http://schemas.microsoft.com/office/drawing/2014/chart" uri="{C3380CC4-5D6E-409C-BE32-E72D297353CC}">
              <c16:uniqueId val="{00000002-C23C-4C62-87FD-789BDACA6A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3C-4C62-87FD-789BDACA6A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3C-4C62-87FD-789BDACA6A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3C-4C62-87FD-789BDACA6A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1392</c:v>
                </c:pt>
                <c:pt idx="3">
                  <c:v>1395</c:v>
                </c:pt>
                <c:pt idx="6">
                  <c:v>1403</c:v>
                </c:pt>
                <c:pt idx="9">
                  <c:v>1367</c:v>
                </c:pt>
                <c:pt idx="12">
                  <c:v>1359</c:v>
                </c:pt>
              </c:numCache>
            </c:numRef>
          </c:val>
          <c:extLst>
            <c:ext xmlns:c16="http://schemas.microsoft.com/office/drawing/2014/chart" uri="{C3380CC4-5D6E-409C-BE32-E72D297353CC}">
              <c16:uniqueId val="{00000006-C23C-4C62-87FD-789BDACA6A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190</c:v>
                </c:pt>
                <c:pt idx="3">
                  <c:v>171</c:v>
                </c:pt>
                <c:pt idx="6">
                  <c:v>202</c:v>
                </c:pt>
                <c:pt idx="9">
                  <c:v>210</c:v>
                </c:pt>
                <c:pt idx="12">
                  <c:v>196</c:v>
                </c:pt>
              </c:numCache>
            </c:numRef>
          </c:val>
          <c:extLst>
            <c:ext xmlns:c16="http://schemas.microsoft.com/office/drawing/2014/chart" uri="{C3380CC4-5D6E-409C-BE32-E72D297353CC}">
              <c16:uniqueId val="{00000007-C23C-4C62-87FD-789BDACA6A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10191</c:v>
                </c:pt>
                <c:pt idx="3">
                  <c:v>10065</c:v>
                </c:pt>
                <c:pt idx="6">
                  <c:v>9562</c:v>
                </c:pt>
                <c:pt idx="9">
                  <c:v>8703</c:v>
                </c:pt>
                <c:pt idx="12">
                  <c:v>7991</c:v>
                </c:pt>
              </c:numCache>
            </c:numRef>
          </c:val>
          <c:extLst>
            <c:ext xmlns:c16="http://schemas.microsoft.com/office/drawing/2014/chart" uri="{C3380CC4-5D6E-409C-BE32-E72D297353CC}">
              <c16:uniqueId val="{00000008-C23C-4C62-87FD-789BDACA6A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278</c:v>
                </c:pt>
                <c:pt idx="3">
                  <c:v>241</c:v>
                </c:pt>
                <c:pt idx="6">
                  <c:v>214</c:v>
                </c:pt>
                <c:pt idx="9">
                  <c:v>180</c:v>
                </c:pt>
                <c:pt idx="12">
                  <c:v>157</c:v>
                </c:pt>
              </c:numCache>
            </c:numRef>
          </c:val>
          <c:extLst>
            <c:ext xmlns:c16="http://schemas.microsoft.com/office/drawing/2014/chart" uri="{C3380CC4-5D6E-409C-BE32-E72D297353CC}">
              <c16:uniqueId val="{00000009-C23C-4C62-87FD-789BDACA6A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17393</c:v>
                </c:pt>
                <c:pt idx="3">
                  <c:v>16775</c:v>
                </c:pt>
                <c:pt idx="6">
                  <c:v>15884</c:v>
                </c:pt>
                <c:pt idx="9">
                  <c:v>14998</c:v>
                </c:pt>
                <c:pt idx="12">
                  <c:v>14337</c:v>
                </c:pt>
              </c:numCache>
            </c:numRef>
          </c:val>
          <c:extLst>
            <c:ext xmlns:c16="http://schemas.microsoft.com/office/drawing/2014/chart" uri="{C3380CC4-5D6E-409C-BE32-E72D297353CC}">
              <c16:uniqueId val="{0000000A-C23C-4C62-87FD-789BDACA6A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11072</c:v>
                </c:pt>
                <c:pt idx="2">
                  <c:v>#N/A</c:v>
                </c:pt>
                <c:pt idx="3">
                  <c:v>#N/A</c:v>
                </c:pt>
                <c:pt idx="4">
                  <c:v>10029</c:v>
                </c:pt>
                <c:pt idx="5">
                  <c:v>#N/A</c:v>
                </c:pt>
                <c:pt idx="6">
                  <c:v>#N/A</c:v>
                </c:pt>
                <c:pt idx="7">
                  <c:v>8527</c:v>
                </c:pt>
                <c:pt idx="8">
                  <c:v>#N/A</c:v>
                </c:pt>
                <c:pt idx="9">
                  <c:v>#N/A</c:v>
                </c:pt>
                <c:pt idx="10">
                  <c:v>6969</c:v>
                </c:pt>
                <c:pt idx="11">
                  <c:v>#N/A</c:v>
                </c:pt>
                <c:pt idx="12">
                  <c:v>#N/A</c:v>
                </c:pt>
                <c:pt idx="13">
                  <c:v>6086</c:v>
                </c:pt>
                <c:pt idx="14">
                  <c:v>#N/A</c:v>
                </c:pt>
              </c:numCache>
            </c:numRef>
          </c:val>
          <c:smooth val="0"/>
          <c:extLst>
            <c:ext xmlns:c16="http://schemas.microsoft.com/office/drawing/2014/chart" uri="{C3380CC4-5D6E-409C-BE32-E72D297353CC}">
              <c16:uniqueId val="{0000000B-C23C-4C62-87FD-789BDACA6A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650</c:v>
                </c:pt>
                <c:pt idx="1">
                  <c:v>893</c:v>
                </c:pt>
                <c:pt idx="2">
                  <c:v>1089</c:v>
                </c:pt>
              </c:numCache>
            </c:numRef>
          </c:val>
          <c:extLst>
            <c:ext xmlns:c16="http://schemas.microsoft.com/office/drawing/2014/chart" uri="{C3380CC4-5D6E-409C-BE32-E72D297353CC}">
              <c16:uniqueId val="{00000000-7594-44BB-821C-141E2D56A9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c:v>
                </c:pt>
                <c:pt idx="1">
                  <c:v>30</c:v>
                </c:pt>
                <c:pt idx="2">
                  <c:v>77</c:v>
                </c:pt>
              </c:numCache>
            </c:numRef>
          </c:val>
          <c:extLst>
            <c:ext xmlns:c16="http://schemas.microsoft.com/office/drawing/2014/chart" uri="{C3380CC4-5D6E-409C-BE32-E72D297353CC}">
              <c16:uniqueId val="{00000001-7594-44BB-821C-141E2D56A9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781</c:v>
                </c:pt>
                <c:pt idx="1">
                  <c:v>1013</c:v>
                </c:pt>
                <c:pt idx="2">
                  <c:v>1137</c:v>
                </c:pt>
              </c:numCache>
            </c:numRef>
          </c:val>
          <c:extLst>
            <c:ext xmlns:c16="http://schemas.microsoft.com/office/drawing/2014/chart" uri="{C3380CC4-5D6E-409C-BE32-E72D297353CC}">
              <c16:uniqueId val="{00000002-7594-44BB-821C-141E2D56A9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一般会計においては、令和元年頃の生活関連基盤の整備に係る元金償還の開始による元利償還金の増とともに交付税算入額も増加している。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引き続き、第２期行財政運営指針（</a:t>
          </a:r>
          <a:r>
            <a:rPr kumimoji="1" lang="en-US" altLang="ja-JP" sz="1400">
              <a:latin typeface="ＭＳ ゴシック" pitchFamily="49" charset="-128"/>
              <a:ea typeface="ＭＳ ゴシック" pitchFamily="49" charset="-128"/>
            </a:rPr>
            <a:t>R3-R12</a:t>
          </a:r>
          <a:r>
            <a:rPr kumimoji="1" lang="ja-JP" altLang="en-US" sz="1400">
              <a:latin typeface="ＭＳ ゴシック" pitchFamily="49" charset="-128"/>
              <a:ea typeface="ＭＳ ゴシック" pitchFamily="49" charset="-128"/>
            </a:rPr>
            <a:t>）に基づき、建設地方債発行キャップの遵守や、公営企業の経営改善を行い公営企業債の元利償還金に対する繰入金の抑制等を図る。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期行財政運営指針に基づく市債発行の抑制等による地方債残高の減、公営企業債残高の減少等による公営企業への繰出見込額の減少や基金残高の増加により、将来負担比率の分子は、近年は減少傾向にある。</a:t>
          </a:r>
        </a:p>
        <a:p>
          <a:r>
            <a:rPr kumimoji="1" lang="ja-JP" altLang="en-US" sz="1400">
              <a:latin typeface="ＭＳ ゴシック" pitchFamily="49" charset="-128"/>
              <a:ea typeface="ＭＳ ゴシック" pitchFamily="49" charset="-128"/>
            </a:rPr>
            <a:t>　今後、大型の整備（新し尿処理施設、庁舎移転等）が控えていることから、宮津市第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）に基づいた建設地方債の発行抑制や基金の計画的な積立に加え、公営企業等における経営の効率化・経営基盤強化の取組みにより、将来負担比率の改善を図ることとしている。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京都府宮津市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財政調整基金や庁舎整備基金への計画的な積立を行ったため、基金全体としては前年度比で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宮津市第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）に基づき、財政調整基金の計画的な積立を行うとともに、ふるさと応援寄附金の増に向けた取組みを進めることなどにより、基金の計画的な増加を図る。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・庁舎整備基金：庁舎整備に向けて計画的な積立を行うためのもの（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・子ども若者未来応援基金：本市の重点施策「総合的な移住定住対策」の財源として活用（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・まちづくり基金：ふるさと応援寄付金を原資に市民との協働によるまちづくりの推進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・自然環境保全基金：本市の豊かな自然環境を保全し、後世への継承に活用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・教育基金：子どもたちの教育の振興及び教育環境の充実を図るためのもの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庁舎移転に向けた庁舎整備基金の積立額が大きく増となったことが主な要因。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庁舎移転に向けて計画的に庁舎整備基金の積立を行うとともに、ふるさと応援寄附金の増に向けた取組みを進め、基金残高の増を図る。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また、基金充当については、第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次宮津市総合計画に基づく将来に向けた事業等のうち基金の目的に沿った事業に厳選するなど、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未来への投資に繋げるとともに、基金繰入に頼らない、財政運営を進める。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財政調整基金への計画的な積立や、決算余剰積立を行ったことによる増。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宮津市第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）に基づき、財政規模や人口規模に見合う行政サービス水準にすることで経費の削減等を進めるとともに、計画的に積立を行っていくこととしている。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公債費に係る普通交付税の令和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年度における減額調整を見越した積立を行ったことによる増。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に大幅に取り崩した結果、ほぼ残高が無い状況となっていることから、今後も「第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期行財政運営指針」に基づき財政健全化を図ることが肝要である。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15,966
15,740
172.74
13,179,256
12,905,938
195,675
6,895,821
14,337,162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生活関連基盤整備等に係る市債償還の交付税算入開始及び国の臨時経済対策等により基準財政需要額が増となる一方で、固定資産税の減や地方消費税交付金の交付減等に伴い基準財政収入額は減となり、単年度、</a:t>
          </a:r>
          <a:r>
            <a:rPr kumimoji="1" lang="en-US" altLang="ja-JP" sz="1300">
              <a:latin typeface="ＭＳ Ｐゴシック" panose="020B0600070205080204" pitchFamily="50" charset="-128"/>
              <a:ea typeface="ＭＳ Ｐゴシック" panose="020B0600070205080204" pitchFamily="50" charset="-128"/>
            </a:rPr>
            <a:t>3 </a:t>
          </a:r>
          <a:r>
            <a:rPr kumimoji="1" lang="ja-JP" altLang="en-US" sz="1300">
              <a:latin typeface="ＭＳ Ｐゴシック" panose="020B0600070205080204" pitchFamily="50" charset="-128"/>
              <a:ea typeface="ＭＳ Ｐゴシック" panose="020B0600070205080204" pitchFamily="50" charset="-128"/>
            </a:rPr>
            <a:t>ヶ年平均とも減となったもの。</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実質的な交付税額が、国の臨時経済対策による普通交付税の増となった一方で、人事院勧告に伴う人件費の増や公債費の増等により、経常経費充当一般財源が増となったことから、前年度と比べて</a:t>
          </a:r>
          <a:r>
            <a:rPr kumimoji="1" lang="en-US" altLang="ja-JP" sz="1300">
              <a:latin typeface="ＭＳ Ｐゴシック" panose="020B0600070205080204" pitchFamily="50" charset="-128"/>
              <a:ea typeface="ＭＳ Ｐゴシック" panose="020B0600070205080204" pitchFamily="50" charset="-128"/>
            </a:rPr>
            <a:t>0.8 </a:t>
          </a:r>
          <a:r>
            <a:rPr kumimoji="1" lang="ja-JP" altLang="en-US" sz="1300">
              <a:latin typeface="ＭＳ Ｐゴシック" panose="020B0600070205080204" pitchFamily="50" charset="-128"/>
              <a:ea typeface="ＭＳ Ｐゴシック" panose="020B0600070205080204" pitchFamily="50" charset="-128"/>
            </a:rPr>
            <a:t>ポイント増となったもの。</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63</xdr:row>
      <xdr:rowOff>167386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012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63</xdr:row>
      <xdr:rowOff>128778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99822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274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2743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人事院勧告に伴う人件費の増や、除雪事業にかかる事業の物件費増により、依然として類似団体平均と比較して高くなっている。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や指定管理者制度の導入・活用などによるコスト低減を行う。また、少子高齢化や都市部への流出等による人口減が年々進行する中、若者の定住できる環境づくりに努める一方、公共施設の統廃合についても引き続き検討を行う。</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25166</xdr:rowOff>
    </xdr:from>
    <xdr:to>
      <xdr:col>23</xdr:col>
      <xdr:colOff>133350</xdr:colOff>
      <xdr:row>84</xdr:row>
      <xdr:rowOff>65915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6966"/>
          <a:ext cx="838200" cy="4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5223</xdr:rowOff>
    </xdr:from>
    <xdr:to>
      <xdr:col>19</xdr:col>
      <xdr:colOff>133350</xdr:colOff>
      <xdr:row>84</xdr:row>
      <xdr:rowOff>25166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07023"/>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161159</xdr:rowOff>
    </xdr:from>
    <xdr:to>
      <xdr:col>15</xdr:col>
      <xdr:colOff>82550</xdr:colOff>
      <xdr:row>84</xdr:row>
      <xdr:rowOff>5223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1509"/>
          <a:ext cx="889000" cy="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153184</xdr:rowOff>
    </xdr:from>
    <xdr:to>
      <xdr:col>11</xdr:col>
      <xdr:colOff>31750</xdr:colOff>
      <xdr:row>83</xdr:row>
      <xdr:rowOff>161159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83534"/>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10906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15115</xdr:rowOff>
    </xdr:from>
    <xdr:to>
      <xdr:col>23</xdr:col>
      <xdr:colOff>184150</xdr:colOff>
      <xdr:row>84</xdr:row>
      <xdr:rowOff>116715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158642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145816</xdr:rowOff>
    </xdr:from>
    <xdr:to>
      <xdr:col>19</xdr:col>
      <xdr:colOff>184150</xdr:colOff>
      <xdr:row>84</xdr:row>
      <xdr:rowOff>75966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60743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2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125873</xdr:rowOff>
    </xdr:from>
    <xdr:to>
      <xdr:col>15</xdr:col>
      <xdr:colOff>133350</xdr:colOff>
      <xdr:row>84</xdr:row>
      <xdr:rowOff>56023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40800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4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110359</xdr:rowOff>
    </xdr:from>
    <xdr:to>
      <xdr:col>11</xdr:col>
      <xdr:colOff>82550</xdr:colOff>
      <xdr:row>84</xdr:row>
      <xdr:rowOff>40509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25286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102384</xdr:rowOff>
    </xdr:from>
    <xdr:to>
      <xdr:col>7</xdr:col>
      <xdr:colOff>31750</xdr:colOff>
      <xdr:row>84</xdr:row>
      <xdr:rowOff>32534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17311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1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前年度よりも微増しているものの、引き続き国よりも低い水準となっているもの。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166914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568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29936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29936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財政健全化に向けた取組み（第２期行財政運営指針</a:t>
          </a:r>
          <a:r>
            <a:rPr kumimoji="1" lang="en-US" altLang="ja-JP" sz="1300">
              <a:latin typeface="ＭＳ Ｐゴシック" panose="020B0600070205080204" pitchFamily="50" charset="-128"/>
              <a:ea typeface="ＭＳ Ｐゴシック" panose="020B0600070205080204" pitchFamily="50" charset="-128"/>
            </a:rPr>
            <a:t>R3-R12</a:t>
          </a:r>
          <a:r>
            <a:rPr kumimoji="1" lang="ja-JP" altLang="en-US" sz="1300">
              <a:latin typeface="ＭＳ Ｐゴシック" panose="020B0600070205080204" pitchFamily="50" charset="-128"/>
              <a:ea typeface="ＭＳ Ｐゴシック" panose="020B0600070205080204" pitchFamily="50" charset="-128"/>
            </a:rPr>
            <a:t>に基づく）として、職員定数の見直しを行ってはいるものの（職員数の減（</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人））、本市の人口減の影響により、微増となったもの。</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の活用による業務効率化と合わせて、適切な職員定数管理を行う。</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144442</xdr:rowOff>
    </xdr:from>
    <xdr:to>
      <xdr:col>81</xdr:col>
      <xdr:colOff>44450</xdr:colOff>
      <xdr:row>60</xdr:row>
      <xdr:rowOff>154495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1442"/>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144442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18974"/>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131974</xdr:rowOff>
    </xdr:from>
    <xdr:to>
      <xdr:col>72</xdr:col>
      <xdr:colOff>203200</xdr:colOff>
      <xdr:row>60</xdr:row>
      <xdr:rowOff>143235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1897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133583</xdr:rowOff>
    </xdr:from>
    <xdr:to>
      <xdr:col>68</xdr:col>
      <xdr:colOff>152400</xdr:colOff>
      <xdr:row>60</xdr:row>
      <xdr:rowOff>143235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058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103695</xdr:rowOff>
    </xdr:from>
    <xdr:to>
      <xdr:col>81</xdr:col>
      <xdr:colOff>95250</xdr:colOff>
      <xdr:row>61</xdr:row>
      <xdr:rowOff>33845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75772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6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93642</xdr:rowOff>
    </xdr:from>
    <xdr:to>
      <xdr:col>77</xdr:col>
      <xdr:colOff>95250</xdr:colOff>
      <xdr:row>61</xdr:row>
      <xdr:rowOff>23792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8569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67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81174</xdr:rowOff>
    </xdr:from>
    <xdr:to>
      <xdr:col>73</xdr:col>
      <xdr:colOff>44450</xdr:colOff>
      <xdr:row>61</xdr:row>
      <xdr:rowOff>11324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167551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5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92435</xdr:rowOff>
    </xdr:from>
    <xdr:to>
      <xdr:col>68</xdr:col>
      <xdr:colOff>203200</xdr:colOff>
      <xdr:row>61</xdr:row>
      <xdr:rowOff>22585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7362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6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82783</xdr:rowOff>
    </xdr:from>
    <xdr:to>
      <xdr:col>64</xdr:col>
      <xdr:colOff>152400</xdr:colOff>
      <xdr:row>61</xdr:row>
      <xdr:rowOff>12933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169160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5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令和元年頃の生活関連基盤の整備に係る元金償還の開始により公債費が増加したが、有利な起債である過疎対策事業債等の償還に係る交付税算入額が増加したことなどにより、前年度と比べて単年度では</a:t>
          </a:r>
          <a:r>
            <a:rPr kumimoji="1" lang="en-US" altLang="ja-JP" sz="1300">
              <a:latin typeface="ＭＳ Ｐゴシック" panose="020B0600070205080204" pitchFamily="50" charset="-128"/>
              <a:ea typeface="ＭＳ Ｐゴシック" panose="020B0600070205080204" pitchFamily="50" charset="-128"/>
            </a:rPr>
            <a:t>0.2 </a:t>
          </a:r>
          <a:r>
            <a:rPr kumimoji="1" lang="ja-JP" altLang="en-US" sz="1300">
              <a:latin typeface="ＭＳ Ｐゴシック" panose="020B0600070205080204" pitchFamily="50" charset="-128"/>
              <a:ea typeface="ＭＳ Ｐゴシック" panose="020B0600070205080204" pitchFamily="50" charset="-128"/>
            </a:rPr>
            <a:t>ポイント上がったものの、３ヶ年平均では</a:t>
          </a:r>
          <a:r>
            <a:rPr kumimoji="1" lang="en-US" altLang="ja-JP" sz="1300">
              <a:latin typeface="ＭＳ Ｐゴシック" panose="020B0600070205080204" pitchFamily="50" charset="-128"/>
              <a:ea typeface="ＭＳ Ｐゴシック" panose="020B0600070205080204" pitchFamily="50" charset="-128"/>
            </a:rPr>
            <a:t>0.5 </a:t>
          </a:r>
          <a:r>
            <a:rPr kumimoji="1" lang="ja-JP" altLang="en-US" sz="1300">
              <a:latin typeface="ＭＳ Ｐゴシック" panose="020B0600070205080204" pitchFamily="50" charset="-128"/>
              <a:ea typeface="ＭＳ Ｐゴシック" panose="020B0600070205080204" pitchFamily="50" charset="-128"/>
            </a:rPr>
            <a:t>ポイント下がったもの。</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42</xdr:row>
      <xdr:rowOff>89746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085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61823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26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89746</xdr:rowOff>
    </xdr:from>
    <xdr:to>
      <xdr:col>81</xdr:col>
      <xdr:colOff>133350</xdr:colOff>
      <xdr:row>42</xdr:row>
      <xdr:rowOff>89746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29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129963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906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6773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3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103294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7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44</xdr:row>
      <xdr:rowOff>76623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7564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102870</xdr:rowOff>
    </xdr:from>
    <xdr:to>
      <xdr:col>68</xdr:col>
      <xdr:colOff>203200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106273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3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25823</xdr:rowOff>
    </xdr:from>
    <xdr:to>
      <xdr:col>64</xdr:col>
      <xdr:colOff>152400</xdr:colOff>
      <xdr:row>44</xdr:row>
      <xdr:rowOff>127423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112200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期行財政運営指針に基づく市債発行の抑制等により、一般会計等における地方債残高が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5,479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千円減少するとともに、公営企業債残高の減少等による公営企業への繰出見込額の減少や基金残高の増加などにより、前年度と比べて</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ポイント下がったもの。</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18</xdr:row>
      <xdr:rowOff>154654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571750"/>
          <a:ext cx="0" cy="6690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126731</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154654</xdr:rowOff>
    </xdr:from>
    <xdr:to>
      <xdr:col>81</xdr:col>
      <xdr:colOff>133350</xdr:colOff>
      <xdr:row>18</xdr:row>
      <xdr:rowOff>154654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240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154654</xdr:rowOff>
    </xdr:from>
    <xdr:to>
      <xdr:col>81</xdr:col>
      <xdr:colOff>44450</xdr:colOff>
      <xdr:row>19</xdr:row>
      <xdr:rowOff>89376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24075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41737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44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25210</xdr:rowOff>
    </xdr:from>
    <xdr:to>
      <xdr:col>81</xdr:col>
      <xdr:colOff>95250</xdr:colOff>
      <xdr:row>15</xdr:row>
      <xdr:rowOff>126810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89376</xdr:rowOff>
    </xdr:from>
    <xdr:to>
      <xdr:col>77</xdr:col>
      <xdr:colOff>44450</xdr:colOff>
      <xdr:row>20</xdr:row>
      <xdr:rowOff>99504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346926"/>
          <a:ext cx="889000" cy="1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27623</xdr:rowOff>
    </xdr:from>
    <xdr:to>
      <xdr:col>77</xdr:col>
      <xdr:colOff>95250</xdr:colOff>
      <xdr:row>15</xdr:row>
      <xdr:rowOff>129223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59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139400</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368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99504</xdr:rowOff>
    </xdr:from>
    <xdr:to>
      <xdr:col>72</xdr:col>
      <xdr:colOff>203200</xdr:colOff>
      <xdr:row>21</xdr:row>
      <xdr:rowOff>46291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528504"/>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45117</xdr:rowOff>
    </xdr:from>
    <xdr:to>
      <xdr:col>73</xdr:col>
      <xdr:colOff>44450</xdr:colOff>
      <xdr:row>15</xdr:row>
      <xdr:rowOff>146717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61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156894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8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46291</xdr:rowOff>
    </xdr:from>
    <xdr:to>
      <xdr:col>68</xdr:col>
      <xdr:colOff>152400</xdr:colOff>
      <xdr:row>22</xdr:row>
      <xdr:rowOff>67278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646741"/>
          <a:ext cx="889000" cy="19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87948</xdr:rowOff>
    </xdr:from>
    <xdr:to>
      <xdr:col>68</xdr:col>
      <xdr:colOff>203200</xdr:colOff>
      <xdr:row>16</xdr:row>
      <xdr:rowOff>18098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28275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28099</xdr:rowOff>
    </xdr:from>
    <xdr:to>
      <xdr:col>64</xdr:col>
      <xdr:colOff>152400</xdr:colOff>
      <xdr:row>16</xdr:row>
      <xdr:rowOff>129699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139876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103854</xdr:rowOff>
    </xdr:from>
    <xdr:to>
      <xdr:col>81</xdr:col>
      <xdr:colOff>95250</xdr:colOff>
      <xdr:row>19</xdr:row>
      <xdr:rowOff>34004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1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171181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08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38576</xdr:rowOff>
    </xdr:from>
    <xdr:to>
      <xdr:col>77</xdr:col>
      <xdr:colOff>95250</xdr:colOff>
      <xdr:row>19</xdr:row>
      <xdr:rowOff>140176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2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124953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382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48704</xdr:rowOff>
    </xdr:from>
    <xdr:to>
      <xdr:col>73</xdr:col>
      <xdr:colOff>44450</xdr:colOff>
      <xdr:row>20</xdr:row>
      <xdr:rowOff>150304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135081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6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166941</xdr:rowOff>
    </xdr:from>
    <xdr:to>
      <xdr:col>68</xdr:col>
      <xdr:colOff>203200</xdr:colOff>
      <xdr:row>21</xdr:row>
      <xdr:rowOff>97091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5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81868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6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16478</xdr:rowOff>
    </xdr:from>
    <xdr:to>
      <xdr:col>64</xdr:col>
      <xdr:colOff>152400</xdr:colOff>
      <xdr:row>22</xdr:row>
      <xdr:rowOff>118078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102855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87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15,966
15,740
172.74
13,179,256
12,905,938
195,675
6,895,821
14,337,162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人事院勧告に伴う人件費の増や、会計年度任用職員への勤勉手当支給開始等により、経常一般財源における人件費は前年に比べて増加。今後も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の活用による業務効率化や定数管理計画に基づき、職員数の削減を図る。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物件費全体は増加しているものの除雪にかかる臨時的な経費の増によるもののため、前年度比で減となっている。引き続き宮津市第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）に基づき、財政規模や人口規模に見合う行政サービス水準を見極めることなどにより、行政サービスのあり方を見直し、経費の削減を図る。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72136</xdr:rowOff>
    </xdr:from>
    <xdr:to>
      <xdr:col>82</xdr:col>
      <xdr:colOff>107950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724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638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117856</xdr:rowOff>
    </xdr:from>
    <xdr:to>
      <xdr:col>73</xdr:col>
      <xdr:colOff>180975</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181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117856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45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21336</xdr:rowOff>
    </xdr:from>
    <xdr:to>
      <xdr:col>82</xdr:col>
      <xdr:colOff>158750</xdr:colOff>
      <xdr:row>14</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37863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6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53103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8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67056</xdr:rowOff>
    </xdr:from>
    <xdr:to>
      <xdr:col>69</xdr:col>
      <xdr:colOff>142875</xdr:colOff>
      <xdr:row>14</xdr:row>
      <xdr:rowOff>168656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153433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策として市独自に実施した給付等の減に伴い扶助費全体は前年度比で減となっているものの、障害福祉サービス等の社会保障費は依然として高いため前年度比で増となっているもの。引き続き、健康寿命の延伸、健診受診率の向上等に努め、医療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1815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81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1815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34472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後期高齢者医療広域連合への繰出金等が増となったことで、前年度比で微増となっている。今後も、宮津市第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）に基づき、財政規模や人口規模に見合う行政サービス水準を見極めることなどにより、行政サービスのあり方を見直し、経費の削減を図る。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53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6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定額減税補足給付金給付、市制施行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周年記念事業等にかかる補助増により全体としては増加しているものの、物価高騰対策として実施した臨時的な支出増によるもののため、前年度比で減となっている。今後も、宮津市第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）に基づき、補助金・負担金のあり方の見直しを実施するとともに、公営企業等においても、一層の経営の効率化、経営基盤強化の取組みなどを進める。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826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460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令和元年頃の生活関連基盤の整備に係る元金償還の開始により前年に比べ増となっている。今後も大型事業が控える中、緊急度、優先度を考慮して計画的に実施し、公債費の抑制、平準化を図る。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81</xdr:row>
      <xdr:rowOff>58964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8049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80</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307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170543</xdr:rowOff>
    </xdr:from>
    <xdr:to>
      <xdr:col>11</xdr:col>
      <xdr:colOff>9525</xdr:colOff>
      <xdr:row>79</xdr:row>
      <xdr:rowOff>86179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43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8164</xdr:rowOff>
    </xdr:from>
    <xdr:to>
      <xdr:col>24</xdr:col>
      <xdr:colOff>76200</xdr:colOff>
      <xdr:row>81</xdr:row>
      <xdr:rowOff>109764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151691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86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35379</xdr:rowOff>
    </xdr:from>
    <xdr:to>
      <xdr:col>11</xdr:col>
      <xdr:colOff>60325</xdr:colOff>
      <xdr:row>79</xdr:row>
      <xdr:rowOff>136979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119743</xdr:rowOff>
    </xdr:from>
    <xdr:to>
      <xdr:col>6</xdr:col>
      <xdr:colOff>171450</xdr:colOff>
      <xdr:row>79</xdr:row>
      <xdr:rowOff>49893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60070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人件費や扶助費等の比率は上がったものの、公債費の比率増が上回ったため、前年度比で減となっている。今後についても、宮津市第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）に基づき、経費の削減を進めるとともに、公営企業等においても、一層の経営の効率化、経営基盤強化の取組みなどを進める。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12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76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74422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16637"/>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46754</xdr:rowOff>
    </xdr:from>
    <xdr:to>
      <xdr:col>29</xdr:col>
      <xdr:colOff>127000</xdr:colOff>
      <xdr:row>17</xdr:row>
      <xdr:rowOff>87266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9029"/>
          <a:ext cx="647700" cy="4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87266</xdr:rowOff>
    </xdr:from>
    <xdr:to>
      <xdr:col>26</xdr:col>
      <xdr:colOff>50800</xdr:colOff>
      <xdr:row>17</xdr:row>
      <xdr:rowOff>124916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49541"/>
          <a:ext cx="6985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114663</xdr:rowOff>
    </xdr:from>
    <xdr:to>
      <xdr:col>22</xdr:col>
      <xdr:colOff>114300</xdr:colOff>
      <xdr:row>17</xdr:row>
      <xdr:rowOff>124916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76938"/>
          <a:ext cx="698500" cy="10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112343</xdr:rowOff>
    </xdr:from>
    <xdr:to>
      <xdr:col>18</xdr:col>
      <xdr:colOff>177800</xdr:colOff>
      <xdr:row>17</xdr:row>
      <xdr:rowOff>114663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74618"/>
          <a:ext cx="698500" cy="2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37655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7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167404</xdr:rowOff>
    </xdr:from>
    <xdr:to>
      <xdr:col>29</xdr:col>
      <xdr:colOff>177800</xdr:colOff>
      <xdr:row>17</xdr:row>
      <xdr:rowOff>97554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5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12481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0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36466</xdr:rowOff>
    </xdr:from>
    <xdr:to>
      <xdr:col>26</xdr:col>
      <xdr:colOff>101600</xdr:colOff>
      <xdr:row>17</xdr:row>
      <xdr:rowOff>138066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148243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7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74116</xdr:rowOff>
    </xdr:from>
    <xdr:to>
      <xdr:col>22</xdr:col>
      <xdr:colOff>165100</xdr:colOff>
      <xdr:row>18</xdr:row>
      <xdr:rowOff>4266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63863</xdr:rowOff>
    </xdr:from>
    <xdr:to>
      <xdr:col>19</xdr:col>
      <xdr:colOff>38100</xdr:colOff>
      <xdr:row>17</xdr:row>
      <xdr:rowOff>165463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4190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61543</xdr:rowOff>
    </xdr:from>
    <xdr:to>
      <xdr:col>15</xdr:col>
      <xdr:colOff>101600</xdr:colOff>
      <xdr:row>17</xdr:row>
      <xdr:rowOff>163143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2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67735</xdr:rowOff>
    </xdr:from>
    <xdr:to>
      <xdr:col>29</xdr:col>
      <xdr:colOff>127000</xdr:colOff>
      <xdr:row>35</xdr:row>
      <xdr:rowOff>113150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8085"/>
          <a:ext cx="647700" cy="4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30493</xdr:rowOff>
    </xdr:from>
    <xdr:to>
      <xdr:col>26</xdr:col>
      <xdr:colOff>50800</xdr:colOff>
      <xdr:row>35</xdr:row>
      <xdr:rowOff>113150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40843"/>
          <a:ext cx="698500" cy="8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1918</xdr:rowOff>
    </xdr:from>
    <xdr:to>
      <xdr:col>22</xdr:col>
      <xdr:colOff>114300</xdr:colOff>
      <xdr:row>35</xdr:row>
      <xdr:rowOff>30493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12268"/>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1918</xdr:rowOff>
    </xdr:from>
    <xdr:to>
      <xdr:col>18</xdr:col>
      <xdr:colOff>177800</xdr:colOff>
      <xdr:row>35</xdr:row>
      <xdr:rowOff>84937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12268"/>
          <a:ext cx="698500" cy="8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161491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16935</xdr:rowOff>
    </xdr:from>
    <xdr:to>
      <xdr:col>29</xdr:col>
      <xdr:colOff>177800</xdr:colOff>
      <xdr:row>35</xdr:row>
      <xdr:rowOff>118535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7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204912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62350</xdr:rowOff>
    </xdr:from>
    <xdr:to>
      <xdr:col>26</xdr:col>
      <xdr:colOff>101600</xdr:colOff>
      <xdr:row>35</xdr:row>
      <xdr:rowOff>163950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7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174127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322593</xdr:rowOff>
    </xdr:from>
    <xdr:to>
      <xdr:col>22</xdr:col>
      <xdr:colOff>165100</xdr:colOff>
      <xdr:row>35</xdr:row>
      <xdr:rowOff>81293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90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91470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294018</xdr:rowOff>
    </xdr:from>
    <xdr:to>
      <xdr:col>19</xdr:col>
      <xdr:colOff>38100</xdr:colOff>
      <xdr:row>35</xdr:row>
      <xdr:rowOff>52718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6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62895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34137</xdr:rowOff>
    </xdr:from>
    <xdr:to>
      <xdr:col>15</xdr:col>
      <xdr:colOff>101600</xdr:colOff>
      <xdr:row>35</xdr:row>
      <xdr:rowOff>135737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145914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15,966
15,740
172.74
13,179,256
12,905,938
195,675
6,895,821
14,337,162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80405</xdr:rowOff>
    </xdr:from>
    <xdr:to>
      <xdr:col>24</xdr:col>
      <xdr:colOff>63500</xdr:colOff>
      <xdr:row>36</xdr:row>
      <xdr:rowOff>114047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2605"/>
          <a:ext cx="8382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114047</xdr:rowOff>
    </xdr:from>
    <xdr:to>
      <xdr:col>19</xdr:col>
      <xdr:colOff>177800</xdr:colOff>
      <xdr:row>36</xdr:row>
      <xdr:rowOff>132190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6247"/>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132190</xdr:rowOff>
    </xdr:from>
    <xdr:to>
      <xdr:col>15</xdr:col>
      <xdr:colOff>50800</xdr:colOff>
      <xdr:row>36</xdr:row>
      <xdr:rowOff>132987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4390"/>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132987</xdr:rowOff>
    </xdr:from>
    <xdr:to>
      <xdr:col>10</xdr:col>
      <xdr:colOff>114300</xdr:colOff>
      <xdr:row>36</xdr:row>
      <xdr:rowOff>137978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518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47603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29605</xdr:rowOff>
    </xdr:from>
    <xdr:to>
      <xdr:col>24</xdr:col>
      <xdr:colOff>114300</xdr:colOff>
      <xdr:row>36</xdr:row>
      <xdr:rowOff>131205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52482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63247</xdr:rowOff>
    </xdr:from>
    <xdr:to>
      <xdr:col>20</xdr:col>
      <xdr:colOff>38100</xdr:colOff>
      <xdr:row>36</xdr:row>
      <xdr:rowOff>164847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9924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1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81390</xdr:rowOff>
    </xdr:from>
    <xdr:to>
      <xdr:col>15</xdr:col>
      <xdr:colOff>101600</xdr:colOff>
      <xdr:row>37</xdr:row>
      <xdr:rowOff>11540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28067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82187</xdr:rowOff>
    </xdr:from>
    <xdr:to>
      <xdr:col>10</xdr:col>
      <xdr:colOff>165100</xdr:colOff>
      <xdr:row>37</xdr:row>
      <xdr:rowOff>12337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28864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87178</xdr:rowOff>
    </xdr:from>
    <xdr:to>
      <xdr:col>6</xdr:col>
      <xdr:colOff>38100</xdr:colOff>
      <xdr:row>37</xdr:row>
      <xdr:rowOff>17328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33855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89627</xdr:rowOff>
    </xdr:from>
    <xdr:to>
      <xdr:col>24</xdr:col>
      <xdr:colOff>63500</xdr:colOff>
      <xdr:row>55</xdr:row>
      <xdr:rowOff>126373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19377"/>
          <a:ext cx="838200" cy="3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126373</xdr:rowOff>
    </xdr:from>
    <xdr:to>
      <xdr:col>19</xdr:col>
      <xdr:colOff>177800</xdr:colOff>
      <xdr:row>55</xdr:row>
      <xdr:rowOff>138982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56123"/>
          <a:ext cx="889000" cy="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138982</xdr:rowOff>
    </xdr:from>
    <xdr:to>
      <xdr:col>15</xdr:col>
      <xdr:colOff>50800</xdr:colOff>
      <xdr:row>55</xdr:row>
      <xdr:rowOff>166016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68732"/>
          <a:ext cx="889000" cy="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166016</xdr:rowOff>
    </xdr:from>
    <xdr:to>
      <xdr:col>10</xdr:col>
      <xdr:colOff>114300</xdr:colOff>
      <xdr:row>56</xdr:row>
      <xdr:rowOff>12914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95766"/>
          <a:ext cx="889000" cy="1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38827</xdr:rowOff>
    </xdr:from>
    <xdr:to>
      <xdr:col>24</xdr:col>
      <xdr:colOff>114300</xdr:colOff>
      <xdr:row>55</xdr:row>
      <xdr:rowOff>140427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61704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2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75573</xdr:rowOff>
    </xdr:from>
    <xdr:to>
      <xdr:col>20</xdr:col>
      <xdr:colOff>38100</xdr:colOff>
      <xdr:row>56</xdr:row>
      <xdr:rowOff>5723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22250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8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88182</xdr:rowOff>
    </xdr:from>
    <xdr:to>
      <xdr:col>15</xdr:col>
      <xdr:colOff>101600</xdr:colOff>
      <xdr:row>56</xdr:row>
      <xdr:rowOff>18332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1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34859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9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115216</xdr:rowOff>
    </xdr:from>
    <xdr:to>
      <xdr:col>10</xdr:col>
      <xdr:colOff>165100</xdr:colOff>
      <xdr:row>56</xdr:row>
      <xdr:rowOff>45366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4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61893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2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133564</xdr:rowOff>
    </xdr:from>
    <xdr:to>
      <xdr:col>6</xdr:col>
      <xdr:colOff>38100</xdr:colOff>
      <xdr:row>56</xdr:row>
      <xdr:rowOff>63714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80241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3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37212</xdr:rowOff>
    </xdr:from>
    <xdr:to>
      <xdr:col>24</xdr:col>
      <xdr:colOff>63500</xdr:colOff>
      <xdr:row>79</xdr:row>
      <xdr:rowOff>41763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81762"/>
          <a:ext cx="838200" cy="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37212</xdr:rowOff>
    </xdr:from>
    <xdr:to>
      <xdr:col>19</xdr:col>
      <xdr:colOff>177800</xdr:colOff>
      <xdr:row>79</xdr:row>
      <xdr:rowOff>37821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8176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37821</xdr:rowOff>
    </xdr:from>
    <xdr:to>
      <xdr:col>15</xdr:col>
      <xdr:colOff>50800</xdr:colOff>
      <xdr:row>79</xdr:row>
      <xdr:rowOff>43021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82371"/>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43021</xdr:rowOff>
    </xdr:from>
    <xdr:to>
      <xdr:col>10</xdr:col>
      <xdr:colOff>114300</xdr:colOff>
      <xdr:row>79</xdr:row>
      <xdr:rowOff>43250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87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162413</xdr:rowOff>
    </xdr:from>
    <xdr:to>
      <xdr:col>24</xdr:col>
      <xdr:colOff>114300</xdr:colOff>
      <xdr:row>79</xdr:row>
      <xdr:rowOff>92563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77340</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50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157862</xdr:rowOff>
    </xdr:from>
    <xdr:to>
      <xdr:col>20</xdr:col>
      <xdr:colOff>38100</xdr:colOff>
      <xdr:row>79</xdr:row>
      <xdr:rowOff>88012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79139</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62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158471</xdr:rowOff>
    </xdr:from>
    <xdr:to>
      <xdr:col>15</xdr:col>
      <xdr:colOff>101600</xdr:colOff>
      <xdr:row>79</xdr:row>
      <xdr:rowOff>88621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79748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62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163671</xdr:rowOff>
    </xdr:from>
    <xdr:to>
      <xdr:col>10</xdr:col>
      <xdr:colOff>165100</xdr:colOff>
      <xdr:row>79</xdr:row>
      <xdr:rowOff>93821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84948</xdr:rowOff>
    </xdr:from>
    <xdr:ext cx="313932"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62333" y="1362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163900</xdr:rowOff>
    </xdr:from>
    <xdr:to>
      <xdr:col>6</xdr:col>
      <xdr:colOff>38100</xdr:colOff>
      <xdr:row>79</xdr:row>
      <xdr:rowOff>94050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85177</xdr:rowOff>
    </xdr:from>
    <xdr:ext cx="313932"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73333" y="13629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56679</xdr:rowOff>
    </xdr:from>
    <xdr:to>
      <xdr:col>24</xdr:col>
      <xdr:colOff>63500</xdr:colOff>
      <xdr:row>96</xdr:row>
      <xdr:rowOff>97272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15879"/>
          <a:ext cx="8382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56679</xdr:rowOff>
    </xdr:from>
    <xdr:to>
      <xdr:col>19</xdr:col>
      <xdr:colOff>177800</xdr:colOff>
      <xdr:row>96</xdr:row>
      <xdr:rowOff>132437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15879"/>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37099</xdr:rowOff>
    </xdr:from>
    <xdr:to>
      <xdr:col>15</xdr:col>
      <xdr:colOff>50800</xdr:colOff>
      <xdr:row>96</xdr:row>
      <xdr:rowOff>132437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6299"/>
          <a:ext cx="889000" cy="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37099</xdr:rowOff>
    </xdr:from>
    <xdr:to>
      <xdr:col>10</xdr:col>
      <xdr:colOff>114300</xdr:colOff>
      <xdr:row>97</xdr:row>
      <xdr:rowOff>76842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6299"/>
          <a:ext cx="889000" cy="2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46472</xdr:rowOff>
    </xdr:from>
    <xdr:to>
      <xdr:col>24</xdr:col>
      <xdr:colOff>114300</xdr:colOff>
      <xdr:row>96</xdr:row>
      <xdr:rowOff>148072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24899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8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5879</xdr:rowOff>
    </xdr:from>
    <xdr:to>
      <xdr:col>20</xdr:col>
      <xdr:colOff>38100</xdr:colOff>
      <xdr:row>96</xdr:row>
      <xdr:rowOff>107479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98606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5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81637</xdr:rowOff>
    </xdr:from>
    <xdr:to>
      <xdr:col>15</xdr:col>
      <xdr:colOff>101600</xdr:colOff>
      <xdr:row>97</xdr:row>
      <xdr:rowOff>11787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2914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157749</xdr:rowOff>
    </xdr:from>
    <xdr:to>
      <xdr:col>10</xdr:col>
      <xdr:colOff>165100</xdr:colOff>
      <xdr:row>96</xdr:row>
      <xdr:rowOff>87899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104426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22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26042</xdr:rowOff>
    </xdr:from>
    <xdr:to>
      <xdr:col>6</xdr:col>
      <xdr:colOff>38100</xdr:colOff>
      <xdr:row>97</xdr:row>
      <xdr:rowOff>127642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144169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43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68712</xdr:rowOff>
    </xdr:from>
    <xdr:to>
      <xdr:col>55</xdr:col>
      <xdr:colOff>0</xdr:colOff>
      <xdr:row>36</xdr:row>
      <xdr:rowOff>86699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0912"/>
          <a:ext cx="838200" cy="1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84939</xdr:rowOff>
    </xdr:from>
    <xdr:to>
      <xdr:col>50</xdr:col>
      <xdr:colOff>114300</xdr:colOff>
      <xdr:row>36</xdr:row>
      <xdr:rowOff>86699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57139"/>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84939</xdr:rowOff>
    </xdr:from>
    <xdr:to>
      <xdr:col>45</xdr:col>
      <xdr:colOff>177800</xdr:colOff>
      <xdr:row>36</xdr:row>
      <xdr:rowOff>96377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57139"/>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168001</xdr:rowOff>
    </xdr:from>
    <xdr:to>
      <xdr:col>41</xdr:col>
      <xdr:colOff>50800</xdr:colOff>
      <xdr:row>36</xdr:row>
      <xdr:rowOff>96377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25851"/>
          <a:ext cx="889000" cy="4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17912</xdr:rowOff>
    </xdr:from>
    <xdr:to>
      <xdr:col>55</xdr:col>
      <xdr:colOff>50800</xdr:colOff>
      <xdr:row>36</xdr:row>
      <xdr:rowOff>119512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40789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35899</xdr:rowOff>
    </xdr:from>
    <xdr:to>
      <xdr:col>50</xdr:col>
      <xdr:colOff>165100</xdr:colOff>
      <xdr:row>36</xdr:row>
      <xdr:rowOff>137499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154026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8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34139</xdr:rowOff>
    </xdr:from>
    <xdr:to>
      <xdr:col>46</xdr:col>
      <xdr:colOff>38100</xdr:colOff>
      <xdr:row>36</xdr:row>
      <xdr:rowOff>135739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152266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8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45577</xdr:rowOff>
    </xdr:from>
    <xdr:to>
      <xdr:col>41</xdr:col>
      <xdr:colOff>101600</xdr:colOff>
      <xdr:row>36</xdr:row>
      <xdr:rowOff>147177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163704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9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117201</xdr:rowOff>
    </xdr:from>
    <xdr:to>
      <xdr:col>36</xdr:col>
      <xdr:colOff>165100</xdr:colOff>
      <xdr:row>34</xdr:row>
      <xdr:rowOff>47351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63878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64902</xdr:rowOff>
    </xdr:from>
    <xdr:to>
      <xdr:col>55</xdr:col>
      <xdr:colOff>0</xdr:colOff>
      <xdr:row>56</xdr:row>
      <xdr:rowOff>154284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66102"/>
          <a:ext cx="8382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154284</xdr:rowOff>
    </xdr:from>
    <xdr:to>
      <xdr:col>50</xdr:col>
      <xdr:colOff>114300</xdr:colOff>
      <xdr:row>57</xdr:row>
      <xdr:rowOff>103536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5484"/>
          <a:ext cx="889000" cy="1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44214</xdr:rowOff>
    </xdr:from>
    <xdr:to>
      <xdr:col>45</xdr:col>
      <xdr:colOff>177800</xdr:colOff>
      <xdr:row>57</xdr:row>
      <xdr:rowOff>103536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16864"/>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84118</xdr:rowOff>
    </xdr:from>
    <xdr:to>
      <xdr:col>41</xdr:col>
      <xdr:colOff>50800</xdr:colOff>
      <xdr:row>57</xdr:row>
      <xdr:rowOff>44214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85318"/>
          <a:ext cx="889000" cy="1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14102</xdr:rowOff>
    </xdr:from>
    <xdr:to>
      <xdr:col>55</xdr:col>
      <xdr:colOff>50800</xdr:colOff>
      <xdr:row>56</xdr:row>
      <xdr:rowOff>115702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36979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103484</xdr:rowOff>
    </xdr:from>
    <xdr:to>
      <xdr:col>50</xdr:col>
      <xdr:colOff>165100</xdr:colOff>
      <xdr:row>57</xdr:row>
      <xdr:rowOff>33634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52736</xdr:rowOff>
    </xdr:from>
    <xdr:to>
      <xdr:col>46</xdr:col>
      <xdr:colOff>38100</xdr:colOff>
      <xdr:row>57</xdr:row>
      <xdr:rowOff>154336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145463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1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164864</xdr:rowOff>
    </xdr:from>
    <xdr:to>
      <xdr:col>41</xdr:col>
      <xdr:colOff>101600</xdr:colOff>
      <xdr:row>57</xdr:row>
      <xdr:rowOff>95014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33318</xdr:rowOff>
    </xdr:from>
    <xdr:to>
      <xdr:col>36</xdr:col>
      <xdr:colOff>165100</xdr:colOff>
      <xdr:row>56</xdr:row>
      <xdr:rowOff>134918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126045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124440</xdr:rowOff>
    </xdr:from>
    <xdr:to>
      <xdr:col>55</xdr:col>
      <xdr:colOff>0</xdr:colOff>
      <xdr:row>77</xdr:row>
      <xdr:rowOff>133803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26090"/>
          <a:ext cx="8382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111685</xdr:rowOff>
    </xdr:from>
    <xdr:to>
      <xdr:col>50</xdr:col>
      <xdr:colOff>114300</xdr:colOff>
      <xdr:row>77</xdr:row>
      <xdr:rowOff>133803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13335"/>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65342</xdr:rowOff>
    </xdr:from>
    <xdr:to>
      <xdr:col>45</xdr:col>
      <xdr:colOff>177800</xdr:colOff>
      <xdr:row>77</xdr:row>
      <xdr:rowOff>111685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66992"/>
          <a:ext cx="889000" cy="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19639</xdr:rowOff>
    </xdr:from>
    <xdr:to>
      <xdr:col>41</xdr:col>
      <xdr:colOff>50800</xdr:colOff>
      <xdr:row>77</xdr:row>
      <xdr:rowOff>65342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21289"/>
          <a:ext cx="8890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85833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73640</xdr:rowOff>
    </xdr:from>
    <xdr:to>
      <xdr:col>55</xdr:col>
      <xdr:colOff>50800</xdr:colOff>
      <xdr:row>78</xdr:row>
      <xdr:rowOff>3790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160017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9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83003</xdr:rowOff>
    </xdr:from>
    <xdr:to>
      <xdr:col>50</xdr:col>
      <xdr:colOff>165100</xdr:colOff>
      <xdr:row>78</xdr:row>
      <xdr:rowOff>13153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4280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7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60885</xdr:rowOff>
    </xdr:from>
    <xdr:to>
      <xdr:col>46</xdr:col>
      <xdr:colOff>38100</xdr:colOff>
      <xdr:row>77</xdr:row>
      <xdr:rowOff>162485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153612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14542</xdr:rowOff>
    </xdr:from>
    <xdr:to>
      <xdr:col>41</xdr:col>
      <xdr:colOff>101600</xdr:colOff>
      <xdr:row>77</xdr:row>
      <xdr:rowOff>116142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132669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140289</xdr:rowOff>
    </xdr:from>
    <xdr:to>
      <xdr:col>36</xdr:col>
      <xdr:colOff>165100</xdr:colOff>
      <xdr:row>77</xdr:row>
      <xdr:rowOff>70439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7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86966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25594</xdr:rowOff>
    </xdr:from>
    <xdr:to>
      <xdr:col>55</xdr:col>
      <xdr:colOff>0</xdr:colOff>
      <xdr:row>96</xdr:row>
      <xdr:rowOff>74377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84794"/>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74377</xdr:rowOff>
    </xdr:from>
    <xdr:to>
      <xdr:col>50</xdr:col>
      <xdr:colOff>114300</xdr:colOff>
      <xdr:row>97</xdr:row>
      <xdr:rowOff>70692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33577"/>
          <a:ext cx="889000" cy="1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70692</xdr:rowOff>
    </xdr:from>
    <xdr:to>
      <xdr:col>45</xdr:col>
      <xdr:colOff>177800</xdr:colOff>
      <xdr:row>97</xdr:row>
      <xdr:rowOff>106279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01342"/>
          <a:ext cx="889000" cy="3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146667</xdr:rowOff>
    </xdr:from>
    <xdr:to>
      <xdr:col>41</xdr:col>
      <xdr:colOff>50800</xdr:colOff>
      <xdr:row>97</xdr:row>
      <xdr:rowOff>106279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05867"/>
          <a:ext cx="889000" cy="13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146244</xdr:rowOff>
    </xdr:from>
    <xdr:to>
      <xdr:col>55</xdr:col>
      <xdr:colOff>50800</xdr:colOff>
      <xdr:row>96</xdr:row>
      <xdr:rowOff>76394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169121</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23577</xdr:rowOff>
    </xdr:from>
    <xdr:to>
      <xdr:col>50</xdr:col>
      <xdr:colOff>165100</xdr:colOff>
      <xdr:row>96</xdr:row>
      <xdr:rowOff>125177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141704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19892</xdr:rowOff>
    </xdr:from>
    <xdr:to>
      <xdr:col>46</xdr:col>
      <xdr:colOff>38100</xdr:colOff>
      <xdr:row>97</xdr:row>
      <xdr:rowOff>121492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5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112619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4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55479</xdr:rowOff>
    </xdr:from>
    <xdr:to>
      <xdr:col>41</xdr:col>
      <xdr:colOff>101600</xdr:colOff>
      <xdr:row>97</xdr:row>
      <xdr:rowOff>157079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148206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95867</xdr:rowOff>
    </xdr:from>
    <xdr:to>
      <xdr:col>36</xdr:col>
      <xdr:colOff>165100</xdr:colOff>
      <xdr:row>97</xdr:row>
      <xdr:rowOff>26017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88722</xdr:rowOff>
    </xdr:from>
    <xdr:to>
      <xdr:col>85</xdr:col>
      <xdr:colOff>127000</xdr:colOff>
      <xdr:row>38</xdr:row>
      <xdr:rowOff>96838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03822"/>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96838</xdr:rowOff>
    </xdr:from>
    <xdr:to>
      <xdr:col>81</xdr:col>
      <xdr:colOff>50800</xdr:colOff>
      <xdr:row>38</xdr:row>
      <xdr:rowOff>126281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11938"/>
          <a:ext cx="8890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113160</xdr:rowOff>
    </xdr:from>
    <xdr:to>
      <xdr:col>76</xdr:col>
      <xdr:colOff>114300</xdr:colOff>
      <xdr:row>38</xdr:row>
      <xdr:rowOff>126281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28260"/>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44534</xdr:rowOff>
    </xdr:from>
    <xdr:to>
      <xdr:col>71</xdr:col>
      <xdr:colOff>177800</xdr:colOff>
      <xdr:row>38</xdr:row>
      <xdr:rowOff>113160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388184"/>
          <a:ext cx="889000" cy="2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142536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4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37922</xdr:rowOff>
    </xdr:from>
    <xdr:to>
      <xdr:col>85</xdr:col>
      <xdr:colOff>177800</xdr:colOff>
      <xdr:row>38</xdr:row>
      <xdr:rowOff>139522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124299</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6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46038</xdr:rowOff>
    </xdr:from>
    <xdr:to>
      <xdr:col>81</xdr:col>
      <xdr:colOff>101600</xdr:colOff>
      <xdr:row>38</xdr:row>
      <xdr:rowOff>147638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138765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75481</xdr:rowOff>
    </xdr:from>
    <xdr:to>
      <xdr:col>76</xdr:col>
      <xdr:colOff>165100</xdr:colOff>
      <xdr:row>39</xdr:row>
      <xdr:rowOff>5631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168208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83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62360</xdr:rowOff>
    </xdr:from>
    <xdr:to>
      <xdr:col>72</xdr:col>
      <xdr:colOff>38100</xdr:colOff>
      <xdr:row>38</xdr:row>
      <xdr:rowOff>163960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155087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7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165184</xdr:rowOff>
    </xdr:from>
    <xdr:to>
      <xdr:col>67</xdr:col>
      <xdr:colOff>101600</xdr:colOff>
      <xdr:row>37</xdr:row>
      <xdr:rowOff>95334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3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111861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1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104572</xdr:rowOff>
    </xdr:from>
    <xdr:to>
      <xdr:col>85</xdr:col>
      <xdr:colOff>127000</xdr:colOff>
      <xdr:row>74</xdr:row>
      <xdr:rowOff>80899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620422"/>
          <a:ext cx="838200" cy="1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80899</xdr:rowOff>
    </xdr:from>
    <xdr:to>
      <xdr:col>81</xdr:col>
      <xdr:colOff>50800</xdr:colOff>
      <xdr:row>74</xdr:row>
      <xdr:rowOff>86411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768199"/>
          <a:ext cx="8890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86411</xdr:rowOff>
    </xdr:from>
    <xdr:to>
      <xdr:col>76</xdr:col>
      <xdr:colOff>114300</xdr:colOff>
      <xdr:row>75</xdr:row>
      <xdr:rowOff>47117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773711"/>
          <a:ext cx="889000" cy="1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47117</xdr:rowOff>
    </xdr:from>
    <xdr:to>
      <xdr:col>71</xdr:col>
      <xdr:colOff>177800</xdr:colOff>
      <xdr:row>75</xdr:row>
      <xdr:rowOff>169774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905867"/>
          <a:ext cx="889000" cy="1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86199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1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53772</xdr:rowOff>
    </xdr:from>
    <xdr:to>
      <xdr:col>85</xdr:col>
      <xdr:colOff>177800</xdr:colOff>
      <xdr:row>73</xdr:row>
      <xdr:rowOff>155372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5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76649</xdr:rowOff>
    </xdr:from>
    <xdr:ext cx="599010"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42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30099</xdr:rowOff>
    </xdr:from>
    <xdr:to>
      <xdr:col>81</xdr:col>
      <xdr:colOff>101600</xdr:colOff>
      <xdr:row>74</xdr:row>
      <xdr:rowOff>131699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7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148226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4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35611</xdr:rowOff>
    </xdr:from>
    <xdr:to>
      <xdr:col>76</xdr:col>
      <xdr:colOff>165100</xdr:colOff>
      <xdr:row>74</xdr:row>
      <xdr:rowOff>137211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7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153738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4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167767</xdr:rowOff>
    </xdr:from>
    <xdr:to>
      <xdr:col>72</xdr:col>
      <xdr:colOff>38100</xdr:colOff>
      <xdr:row>75</xdr:row>
      <xdr:rowOff>97917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114444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118973</xdr:rowOff>
    </xdr:from>
    <xdr:to>
      <xdr:col>67</xdr:col>
      <xdr:colOff>101600</xdr:colOff>
      <xdr:row>76</xdr:row>
      <xdr:rowOff>49123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9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65650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87674</xdr:rowOff>
    </xdr:from>
    <xdr:to>
      <xdr:col>85</xdr:col>
      <xdr:colOff>127000</xdr:colOff>
      <xdr:row>98</xdr:row>
      <xdr:rowOff>105837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89774"/>
          <a:ext cx="838200" cy="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82584</xdr:rowOff>
    </xdr:from>
    <xdr:to>
      <xdr:col>81</xdr:col>
      <xdr:colOff>50800</xdr:colOff>
      <xdr:row>98</xdr:row>
      <xdr:rowOff>105837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84684"/>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82584</xdr:rowOff>
    </xdr:from>
    <xdr:to>
      <xdr:col>76</xdr:col>
      <xdr:colOff>114300</xdr:colOff>
      <xdr:row>98</xdr:row>
      <xdr:rowOff>156194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84684"/>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156194</xdr:rowOff>
    </xdr:from>
    <xdr:to>
      <xdr:col>71</xdr:col>
      <xdr:colOff>177800</xdr:colOff>
      <xdr:row>98</xdr:row>
      <xdr:rowOff>162148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58294"/>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36874</xdr:rowOff>
    </xdr:from>
    <xdr:to>
      <xdr:col>85</xdr:col>
      <xdr:colOff>177800</xdr:colOff>
      <xdr:row>98</xdr:row>
      <xdr:rowOff>138474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167701</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2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55037</xdr:rowOff>
    </xdr:from>
    <xdr:to>
      <xdr:col>81</xdr:col>
      <xdr:colOff>101600</xdr:colOff>
      <xdr:row>98</xdr:row>
      <xdr:rowOff>156637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31784</xdr:rowOff>
    </xdr:from>
    <xdr:to>
      <xdr:col>76</xdr:col>
      <xdr:colOff>165100</xdr:colOff>
      <xdr:row>98</xdr:row>
      <xdr:rowOff>133384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105394</xdr:rowOff>
    </xdr:from>
    <xdr:to>
      <xdr:col>72</xdr:col>
      <xdr:colOff>38100</xdr:colOff>
      <xdr:row>99</xdr:row>
      <xdr:rowOff>35544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26671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111348</xdr:rowOff>
    </xdr:from>
    <xdr:to>
      <xdr:col>67</xdr:col>
      <xdr:colOff>101600</xdr:colOff>
      <xdr:row>99</xdr:row>
      <xdr:rowOff>41498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32625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10255</xdr:rowOff>
    </xdr:from>
    <xdr:to>
      <xdr:col>116</xdr:col>
      <xdr:colOff>63500</xdr:colOff>
      <xdr:row>59</xdr:row>
      <xdr:rowOff>18771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25805"/>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140119</xdr:rowOff>
    </xdr:from>
    <xdr:to>
      <xdr:col>111</xdr:col>
      <xdr:colOff>177800</xdr:colOff>
      <xdr:row>59</xdr:row>
      <xdr:rowOff>18771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84219"/>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140119</xdr:rowOff>
    </xdr:from>
    <xdr:to>
      <xdr:col>107</xdr:col>
      <xdr:colOff>50800</xdr:colOff>
      <xdr:row>59</xdr:row>
      <xdr:rowOff>28239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84219"/>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28239</xdr:rowOff>
    </xdr:from>
    <xdr:to>
      <xdr:col>102</xdr:col>
      <xdr:colOff>114300</xdr:colOff>
      <xdr:row>59</xdr:row>
      <xdr:rowOff>31991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437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130905</xdr:rowOff>
    </xdr:from>
    <xdr:to>
      <xdr:col>116</xdr:col>
      <xdr:colOff>114300</xdr:colOff>
      <xdr:row>59</xdr:row>
      <xdr:rowOff>61055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45832</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139421</xdr:rowOff>
    </xdr:from>
    <xdr:to>
      <xdr:col>112</xdr:col>
      <xdr:colOff>38100</xdr:colOff>
      <xdr:row>59</xdr:row>
      <xdr:rowOff>69571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60698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89319</xdr:rowOff>
    </xdr:from>
    <xdr:to>
      <xdr:col>107</xdr:col>
      <xdr:colOff>101600</xdr:colOff>
      <xdr:row>59</xdr:row>
      <xdr:rowOff>19469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10596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148889</xdr:rowOff>
    </xdr:from>
    <xdr:to>
      <xdr:col>102</xdr:col>
      <xdr:colOff>165100</xdr:colOff>
      <xdr:row>59</xdr:row>
      <xdr:rowOff>79039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70166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8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152641</xdr:rowOff>
    </xdr:from>
    <xdr:to>
      <xdr:col>98</xdr:col>
      <xdr:colOff>38100</xdr:colOff>
      <xdr:row>59</xdr:row>
      <xdr:rowOff>82791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73918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8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20675</xdr:rowOff>
    </xdr:from>
    <xdr:to>
      <xdr:col>116</xdr:col>
      <xdr:colOff>63500</xdr:colOff>
      <xdr:row>74</xdr:row>
      <xdr:rowOff>63824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07975"/>
          <a:ext cx="838200" cy="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63824</xdr:rowOff>
    </xdr:from>
    <xdr:to>
      <xdr:col>111</xdr:col>
      <xdr:colOff>177800</xdr:colOff>
      <xdr:row>74</xdr:row>
      <xdr:rowOff>101886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51124"/>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101886</xdr:rowOff>
    </xdr:from>
    <xdr:to>
      <xdr:col>107</xdr:col>
      <xdr:colOff>50800</xdr:colOff>
      <xdr:row>74</xdr:row>
      <xdr:rowOff>122345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789186"/>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122345</xdr:rowOff>
    </xdr:from>
    <xdr:to>
      <xdr:col>102</xdr:col>
      <xdr:colOff>114300</xdr:colOff>
      <xdr:row>74</xdr:row>
      <xdr:rowOff>126003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096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141325</xdr:rowOff>
    </xdr:from>
    <xdr:to>
      <xdr:col>116</xdr:col>
      <xdr:colOff>114300</xdr:colOff>
      <xdr:row>74</xdr:row>
      <xdr:rowOff>71475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6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164202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13024</xdr:rowOff>
    </xdr:from>
    <xdr:to>
      <xdr:col>112</xdr:col>
      <xdr:colOff>38100</xdr:colOff>
      <xdr:row>74</xdr:row>
      <xdr:rowOff>114624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131151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4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51086</xdr:rowOff>
    </xdr:from>
    <xdr:to>
      <xdr:col>107</xdr:col>
      <xdr:colOff>101600</xdr:colOff>
      <xdr:row>74</xdr:row>
      <xdr:rowOff>152686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169213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71545</xdr:rowOff>
    </xdr:from>
    <xdr:to>
      <xdr:col>102</xdr:col>
      <xdr:colOff>165100</xdr:colOff>
      <xdr:row>75</xdr:row>
      <xdr:rowOff>1695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18222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75203</xdr:rowOff>
    </xdr:from>
    <xdr:to>
      <xdr:col>98</xdr:col>
      <xdr:colOff>38100</xdr:colOff>
      <xdr:row>75</xdr:row>
      <xdr:rowOff>5353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21880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a:t>
          </a:r>
          <a:r>
            <a:rPr kumimoji="1" lang="en-US" altLang="ja-JP" sz="1300">
              <a:latin typeface="ＭＳ Ｐゴシック" panose="020B0600070205080204" pitchFamily="50" charset="-128"/>
              <a:ea typeface="ＭＳ Ｐゴシック" panose="020B0600070205080204" pitchFamily="50" charset="-128"/>
            </a:rPr>
            <a:t>808,338</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54,155</a:t>
          </a:r>
          <a:r>
            <a:rPr kumimoji="1" lang="ja-JP" altLang="en-US" sz="1300">
              <a:latin typeface="ＭＳ Ｐゴシック" panose="020B0600070205080204" pitchFamily="50" charset="-128"/>
              <a:ea typeface="ＭＳ Ｐゴシック" panose="020B0600070205080204" pitchFamily="50" charset="-128"/>
            </a:rPr>
            <a:t>円の増。</a:t>
          </a: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91,360</a:t>
          </a:r>
          <a:r>
            <a:rPr kumimoji="1" lang="ja-JP" altLang="en-US" sz="1300">
              <a:latin typeface="ＭＳ Ｐゴシック" panose="020B0600070205080204" pitchFamily="50" charset="-128"/>
              <a:ea typeface="ＭＳ Ｐゴシック" panose="020B0600070205080204" pitchFamily="50" charset="-128"/>
            </a:rPr>
            <a:t>円であり、前年度比で</a:t>
          </a:r>
          <a:r>
            <a:rPr kumimoji="1" lang="en-US" altLang="ja-JP" sz="1300">
              <a:latin typeface="ＭＳ Ｐゴシック" panose="020B0600070205080204" pitchFamily="50" charset="-128"/>
              <a:ea typeface="ＭＳ Ｐゴシック" panose="020B0600070205080204" pitchFamily="50" charset="-128"/>
            </a:rPr>
            <a:t>19,550</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・増加の主な要因は立体駐車場の長寿命化改修工事や大雲橋架替え工事の実施による増。</a:t>
          </a:r>
        </a:p>
        <a:p>
          <a:r>
            <a:rPr kumimoji="1" lang="ja-JP" altLang="en-US" sz="1300">
              <a:latin typeface="ＭＳ Ｐゴシック" panose="020B0600070205080204" pitchFamily="50" charset="-128"/>
              <a:ea typeface="ＭＳ Ｐゴシック" panose="020B0600070205080204" pitchFamily="50" charset="-128"/>
            </a:rPr>
            <a:t>・令和元年頃の生活関連基盤の整備等の償還も開始したことから公債費についても住民一人当たり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106,266</a:t>
          </a:r>
          <a:r>
            <a:rPr kumimoji="1" lang="ja-JP" altLang="en-US" sz="1300">
              <a:latin typeface="ＭＳ Ｐゴシック" panose="020B0600070205080204" pitchFamily="50" charset="-128"/>
              <a:ea typeface="ＭＳ Ｐゴシック" panose="020B0600070205080204" pitchFamily="50" charset="-128"/>
            </a:rPr>
            <a:t>円であり、前年度比で</a:t>
          </a:r>
          <a:r>
            <a:rPr kumimoji="1" lang="en-US" altLang="ja-JP" sz="1300">
              <a:latin typeface="ＭＳ Ｐゴシック" panose="020B0600070205080204" pitchFamily="50" charset="-128"/>
              <a:ea typeface="ＭＳ Ｐゴシック" panose="020B0600070205080204" pitchFamily="50" charset="-128"/>
            </a:rPr>
            <a:t>11,636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・類似団体平均と比較しても高い傾向にあり、今後も大型の整備（新し尿処理施設、庁舎移転等）が控えていることから、宮津市第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）に基づき計画的な整備を進める。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15,966
15,740
172.74
13,179,256
12,905,938
195,675
6,895,821
14,337,162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116383</xdr:rowOff>
    </xdr:from>
    <xdr:to>
      <xdr:col>24</xdr:col>
      <xdr:colOff>63500</xdr:colOff>
      <xdr:row>36</xdr:row>
      <xdr:rowOff>129733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88583"/>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129733</xdr:rowOff>
    </xdr:from>
    <xdr:to>
      <xdr:col>19</xdr:col>
      <xdr:colOff>177800</xdr:colOff>
      <xdr:row>36</xdr:row>
      <xdr:rowOff>144775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01933"/>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137048</xdr:rowOff>
    </xdr:from>
    <xdr:to>
      <xdr:col>15</xdr:col>
      <xdr:colOff>50800</xdr:colOff>
      <xdr:row>36</xdr:row>
      <xdr:rowOff>144775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09248"/>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137048</xdr:rowOff>
    </xdr:from>
    <xdr:to>
      <xdr:col>10</xdr:col>
      <xdr:colOff>114300</xdr:colOff>
      <xdr:row>36</xdr:row>
      <xdr:rowOff>140843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09248"/>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128729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65583</xdr:rowOff>
    </xdr:from>
    <xdr:to>
      <xdr:col>24</xdr:col>
      <xdr:colOff>114300</xdr:colOff>
      <xdr:row>36</xdr:row>
      <xdr:rowOff>167183</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88460</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78933</xdr:rowOff>
    </xdr:from>
    <xdr:to>
      <xdr:col>20</xdr:col>
      <xdr:colOff>38100</xdr:colOff>
      <xdr:row>37</xdr:row>
      <xdr:rowOff>9083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25610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2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93975</xdr:rowOff>
    </xdr:from>
    <xdr:to>
      <xdr:col>15</xdr:col>
      <xdr:colOff>101600</xdr:colOff>
      <xdr:row>37</xdr:row>
      <xdr:rowOff>24125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04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86248</xdr:rowOff>
    </xdr:from>
    <xdr:to>
      <xdr:col>10</xdr:col>
      <xdr:colOff>165100</xdr:colOff>
      <xdr:row>37</xdr:row>
      <xdr:rowOff>16398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32925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03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90043</xdr:rowOff>
    </xdr:from>
    <xdr:to>
      <xdr:col>6</xdr:col>
      <xdr:colOff>38100</xdr:colOff>
      <xdr:row>37</xdr:row>
      <xdr:rowOff>20193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36720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93956</xdr:rowOff>
    </xdr:from>
    <xdr:to>
      <xdr:col>24</xdr:col>
      <xdr:colOff>63500</xdr:colOff>
      <xdr:row>57</xdr:row>
      <xdr:rowOff>141102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66606"/>
          <a:ext cx="838200" cy="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132369</xdr:rowOff>
    </xdr:from>
    <xdr:to>
      <xdr:col>19</xdr:col>
      <xdr:colOff>177800</xdr:colOff>
      <xdr:row>57</xdr:row>
      <xdr:rowOff>141102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05019"/>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132369</xdr:rowOff>
    </xdr:from>
    <xdr:to>
      <xdr:col>15</xdr:col>
      <xdr:colOff>50800</xdr:colOff>
      <xdr:row>57</xdr:row>
      <xdr:rowOff>153441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05019"/>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156028</xdr:rowOff>
    </xdr:from>
    <xdr:to>
      <xdr:col>10</xdr:col>
      <xdr:colOff>114300</xdr:colOff>
      <xdr:row>57</xdr:row>
      <xdr:rowOff>153441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57228"/>
          <a:ext cx="889000" cy="1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27865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43156</xdr:rowOff>
    </xdr:from>
    <xdr:to>
      <xdr:col>24</xdr:col>
      <xdr:colOff>114300</xdr:colOff>
      <xdr:row>57</xdr:row>
      <xdr:rowOff>144756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66033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90302</xdr:rowOff>
    </xdr:from>
    <xdr:to>
      <xdr:col>20</xdr:col>
      <xdr:colOff>38100</xdr:colOff>
      <xdr:row>58</xdr:row>
      <xdr:rowOff>20452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36979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81569</xdr:rowOff>
    </xdr:from>
    <xdr:to>
      <xdr:col>15</xdr:col>
      <xdr:colOff>101600</xdr:colOff>
      <xdr:row>58</xdr:row>
      <xdr:rowOff>11719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28246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102641</xdr:rowOff>
    </xdr:from>
    <xdr:to>
      <xdr:col>10</xdr:col>
      <xdr:colOff>165100</xdr:colOff>
      <xdr:row>58</xdr:row>
      <xdr:rowOff>32791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49318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105228</xdr:rowOff>
    </xdr:from>
    <xdr:to>
      <xdr:col>6</xdr:col>
      <xdr:colOff>38100</xdr:colOff>
      <xdr:row>57</xdr:row>
      <xdr:rowOff>35378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51905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8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69073</xdr:rowOff>
    </xdr:from>
    <xdr:to>
      <xdr:col>24</xdr:col>
      <xdr:colOff>63500</xdr:colOff>
      <xdr:row>76</xdr:row>
      <xdr:rowOff>92373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99273"/>
          <a:ext cx="8382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92373</xdr:rowOff>
    </xdr:from>
    <xdr:to>
      <xdr:col>19</xdr:col>
      <xdr:colOff>177800</xdr:colOff>
      <xdr:row>76</xdr:row>
      <xdr:rowOff>154814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22573"/>
          <a:ext cx="889000" cy="6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120266</xdr:rowOff>
    </xdr:from>
    <xdr:to>
      <xdr:col>15</xdr:col>
      <xdr:colOff>50800</xdr:colOff>
      <xdr:row>76</xdr:row>
      <xdr:rowOff>154814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50466"/>
          <a:ext cx="889000" cy="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120266</xdr:rowOff>
    </xdr:from>
    <xdr:to>
      <xdr:col>10</xdr:col>
      <xdr:colOff>114300</xdr:colOff>
      <xdr:row>77</xdr:row>
      <xdr:rowOff>23027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50466"/>
          <a:ext cx="889000" cy="7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18273</xdr:rowOff>
    </xdr:from>
    <xdr:to>
      <xdr:col>24</xdr:col>
      <xdr:colOff>114300</xdr:colOff>
      <xdr:row>76</xdr:row>
      <xdr:rowOff>119873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4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168150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2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41573</xdr:rowOff>
    </xdr:from>
    <xdr:to>
      <xdr:col>20</xdr:col>
      <xdr:colOff>38100</xdr:colOff>
      <xdr:row>76</xdr:row>
      <xdr:rowOff>143173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134300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6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104014</xdr:rowOff>
    </xdr:from>
    <xdr:to>
      <xdr:col>15</xdr:col>
      <xdr:colOff>101600</xdr:colOff>
      <xdr:row>77</xdr:row>
      <xdr:rowOff>34164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25291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2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69466</xdr:rowOff>
    </xdr:from>
    <xdr:to>
      <xdr:col>10</xdr:col>
      <xdr:colOff>165100</xdr:colOff>
      <xdr:row>76</xdr:row>
      <xdr:rowOff>171066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162193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143677</xdr:rowOff>
    </xdr:from>
    <xdr:to>
      <xdr:col>6</xdr:col>
      <xdr:colOff>38100</xdr:colOff>
      <xdr:row>77</xdr:row>
      <xdr:rowOff>73827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90354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128113</xdr:rowOff>
    </xdr:from>
    <xdr:to>
      <xdr:col>24</xdr:col>
      <xdr:colOff>63500</xdr:colOff>
      <xdr:row>97</xdr:row>
      <xdr:rowOff>28169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7313"/>
          <a:ext cx="8382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26046</xdr:rowOff>
    </xdr:from>
    <xdr:to>
      <xdr:col>19</xdr:col>
      <xdr:colOff>177800</xdr:colOff>
      <xdr:row>97</xdr:row>
      <xdr:rowOff>28169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56696"/>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26046</xdr:rowOff>
    </xdr:from>
    <xdr:to>
      <xdr:col>15</xdr:col>
      <xdr:colOff>50800</xdr:colOff>
      <xdr:row>97</xdr:row>
      <xdr:rowOff>33303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56696"/>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90309</xdr:rowOff>
    </xdr:from>
    <xdr:to>
      <xdr:col>10</xdr:col>
      <xdr:colOff>114300</xdr:colOff>
      <xdr:row>97</xdr:row>
      <xdr:rowOff>33303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49509"/>
          <a:ext cx="889000" cy="11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111368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77313</xdr:rowOff>
    </xdr:from>
    <xdr:to>
      <xdr:col>24</xdr:col>
      <xdr:colOff>114300</xdr:colOff>
      <xdr:row>97</xdr:row>
      <xdr:rowOff>7463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100190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148819</xdr:rowOff>
    </xdr:from>
    <xdr:to>
      <xdr:col>20</xdr:col>
      <xdr:colOff>38100</xdr:colOff>
      <xdr:row>97</xdr:row>
      <xdr:rowOff>78969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146696</xdr:rowOff>
    </xdr:from>
    <xdr:to>
      <xdr:col>15</xdr:col>
      <xdr:colOff>101600</xdr:colOff>
      <xdr:row>97</xdr:row>
      <xdr:rowOff>76846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93373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153953</xdr:rowOff>
    </xdr:from>
    <xdr:to>
      <xdr:col>10</xdr:col>
      <xdr:colOff>165100</xdr:colOff>
      <xdr:row>97</xdr:row>
      <xdr:rowOff>84103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75230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39509</xdr:rowOff>
    </xdr:from>
    <xdr:to>
      <xdr:col>6</xdr:col>
      <xdr:colOff>38100</xdr:colOff>
      <xdr:row>96</xdr:row>
      <xdr:rowOff>141109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157636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76607</xdr:rowOff>
    </xdr:from>
    <xdr:to>
      <xdr:col>55</xdr:col>
      <xdr:colOff>0</xdr:colOff>
      <xdr:row>37</xdr:row>
      <xdr:rowOff>102438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20257"/>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102438</xdr:rowOff>
    </xdr:from>
    <xdr:to>
      <xdr:col>50</xdr:col>
      <xdr:colOff>114300</xdr:colOff>
      <xdr:row>37</xdr:row>
      <xdr:rowOff>110439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4608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110439</xdr:rowOff>
    </xdr:from>
    <xdr:to>
      <xdr:col>45</xdr:col>
      <xdr:colOff>177800</xdr:colOff>
      <xdr:row>37</xdr:row>
      <xdr:rowOff>123012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5408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123012</xdr:rowOff>
    </xdr:from>
    <xdr:to>
      <xdr:col>41</xdr:col>
      <xdr:colOff>50800</xdr:colOff>
      <xdr:row>37</xdr:row>
      <xdr:rowOff>156388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66662"/>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25807</xdr:rowOff>
    </xdr:from>
    <xdr:to>
      <xdr:col>55</xdr:col>
      <xdr:colOff>50800</xdr:colOff>
      <xdr:row>37</xdr:row>
      <xdr:rowOff>127407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48684</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51638</xdr:rowOff>
    </xdr:from>
    <xdr:to>
      <xdr:col>50</xdr:col>
      <xdr:colOff>165100</xdr:colOff>
      <xdr:row>37</xdr:row>
      <xdr:rowOff>153238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169765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70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59639</xdr:rowOff>
    </xdr:from>
    <xdr:to>
      <xdr:col>46</xdr:col>
      <xdr:colOff>38100</xdr:colOff>
      <xdr:row>37</xdr:row>
      <xdr:rowOff>161240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6316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72212</xdr:rowOff>
    </xdr:from>
    <xdr:to>
      <xdr:col>41</xdr:col>
      <xdr:colOff>101600</xdr:colOff>
      <xdr:row>38</xdr:row>
      <xdr:rowOff>2363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18889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91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105588</xdr:rowOff>
    </xdr:from>
    <xdr:to>
      <xdr:col>36</xdr:col>
      <xdr:colOff>165100</xdr:colOff>
      <xdr:row>38</xdr:row>
      <xdr:rowOff>35737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26865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4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92590</xdr:rowOff>
    </xdr:from>
    <xdr:to>
      <xdr:col>55</xdr:col>
      <xdr:colOff>0</xdr:colOff>
      <xdr:row>56</xdr:row>
      <xdr:rowOff>119279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93790"/>
          <a:ext cx="8382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119279</xdr:rowOff>
    </xdr:from>
    <xdr:to>
      <xdr:col>50</xdr:col>
      <xdr:colOff>114300</xdr:colOff>
      <xdr:row>57</xdr:row>
      <xdr:rowOff>34258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20479"/>
          <a:ext cx="8890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93408</xdr:rowOff>
    </xdr:from>
    <xdr:to>
      <xdr:col>45</xdr:col>
      <xdr:colOff>177800</xdr:colOff>
      <xdr:row>57</xdr:row>
      <xdr:rowOff>34258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94608"/>
          <a:ext cx="8890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93408</xdr:rowOff>
    </xdr:from>
    <xdr:to>
      <xdr:col>41</xdr:col>
      <xdr:colOff>50800</xdr:colOff>
      <xdr:row>56</xdr:row>
      <xdr:rowOff>138005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94608"/>
          <a:ext cx="889000" cy="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41790</xdr:rowOff>
    </xdr:from>
    <xdr:to>
      <xdr:col>55</xdr:col>
      <xdr:colOff>50800</xdr:colOff>
      <xdr:row>56</xdr:row>
      <xdr:rowOff>143390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64667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68479</xdr:rowOff>
    </xdr:from>
    <xdr:to>
      <xdr:col>50</xdr:col>
      <xdr:colOff>165100</xdr:colOff>
      <xdr:row>56</xdr:row>
      <xdr:rowOff>170079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4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154908</xdr:rowOff>
    </xdr:from>
    <xdr:to>
      <xdr:col>46</xdr:col>
      <xdr:colOff>38100</xdr:colOff>
      <xdr:row>57</xdr:row>
      <xdr:rowOff>85058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76185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8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42608</xdr:rowOff>
    </xdr:from>
    <xdr:to>
      <xdr:col>41</xdr:col>
      <xdr:colOff>101600</xdr:colOff>
      <xdr:row>56</xdr:row>
      <xdr:rowOff>144208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160735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87205</xdr:rowOff>
    </xdr:from>
    <xdr:to>
      <xdr:col>36</xdr:col>
      <xdr:colOff>165100</xdr:colOff>
      <xdr:row>57</xdr:row>
      <xdr:rowOff>17355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124971</xdr:rowOff>
    </xdr:from>
    <xdr:to>
      <xdr:col>55</xdr:col>
      <xdr:colOff>0</xdr:colOff>
      <xdr:row>76</xdr:row>
      <xdr:rowOff>25205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983721"/>
          <a:ext cx="838200" cy="7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25205</xdr:rowOff>
    </xdr:from>
    <xdr:to>
      <xdr:col>50</xdr:col>
      <xdr:colOff>114300</xdr:colOff>
      <xdr:row>76</xdr:row>
      <xdr:rowOff>76851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55405"/>
          <a:ext cx="889000" cy="5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76851</xdr:rowOff>
    </xdr:from>
    <xdr:to>
      <xdr:col>45</xdr:col>
      <xdr:colOff>177800</xdr:colOff>
      <xdr:row>76</xdr:row>
      <xdr:rowOff>160781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07051"/>
          <a:ext cx="889000" cy="8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160781</xdr:rowOff>
    </xdr:from>
    <xdr:to>
      <xdr:col>41</xdr:col>
      <xdr:colOff>50800</xdr:colOff>
      <xdr:row>77</xdr:row>
      <xdr:rowOff>86762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90981"/>
          <a:ext cx="889000" cy="9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74171</xdr:rowOff>
    </xdr:from>
    <xdr:to>
      <xdr:col>55</xdr:col>
      <xdr:colOff>50800</xdr:colOff>
      <xdr:row>76</xdr:row>
      <xdr:rowOff>4322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329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97048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145854</xdr:rowOff>
    </xdr:from>
    <xdr:to>
      <xdr:col>50</xdr:col>
      <xdr:colOff>165100</xdr:colOff>
      <xdr:row>76</xdr:row>
      <xdr:rowOff>76005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046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92531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26051</xdr:rowOff>
    </xdr:from>
    <xdr:to>
      <xdr:col>46</xdr:col>
      <xdr:colOff>38100</xdr:colOff>
      <xdr:row>76</xdr:row>
      <xdr:rowOff>127651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144178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3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109981</xdr:rowOff>
    </xdr:from>
    <xdr:to>
      <xdr:col>41</xdr:col>
      <xdr:colOff>101600</xdr:colOff>
      <xdr:row>77</xdr:row>
      <xdr:rowOff>40131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56657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1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35962</xdr:rowOff>
    </xdr:from>
    <xdr:to>
      <xdr:col>36</xdr:col>
      <xdr:colOff>165100</xdr:colOff>
      <xdr:row>77</xdr:row>
      <xdr:rowOff>137562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128689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121693</xdr:rowOff>
    </xdr:from>
    <xdr:to>
      <xdr:col>55</xdr:col>
      <xdr:colOff>0</xdr:colOff>
      <xdr:row>96</xdr:row>
      <xdr:rowOff>50264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09443"/>
          <a:ext cx="838200" cy="10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140675</xdr:rowOff>
    </xdr:from>
    <xdr:to>
      <xdr:col>50</xdr:col>
      <xdr:colOff>114300</xdr:colOff>
      <xdr:row>96</xdr:row>
      <xdr:rowOff>50264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28425"/>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140675</xdr:rowOff>
    </xdr:from>
    <xdr:to>
      <xdr:col>45</xdr:col>
      <xdr:colOff>177800</xdr:colOff>
      <xdr:row>95</xdr:row>
      <xdr:rowOff>164519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28425"/>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69901</xdr:rowOff>
    </xdr:from>
    <xdr:to>
      <xdr:col>41</xdr:col>
      <xdr:colOff>50800</xdr:colOff>
      <xdr:row>95</xdr:row>
      <xdr:rowOff>164519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57651"/>
          <a:ext cx="889000" cy="9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70893</xdr:rowOff>
    </xdr:from>
    <xdr:to>
      <xdr:col>55</xdr:col>
      <xdr:colOff>50800</xdr:colOff>
      <xdr:row>96</xdr:row>
      <xdr:rowOff>1043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93770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1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170914</xdr:rowOff>
    </xdr:from>
    <xdr:to>
      <xdr:col>50</xdr:col>
      <xdr:colOff>165100</xdr:colOff>
      <xdr:row>96</xdr:row>
      <xdr:rowOff>101064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5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117591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3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89875</xdr:rowOff>
    </xdr:from>
    <xdr:to>
      <xdr:col>46</xdr:col>
      <xdr:colOff>38100</xdr:colOff>
      <xdr:row>96</xdr:row>
      <xdr:rowOff>20025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36552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5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113719</xdr:rowOff>
    </xdr:from>
    <xdr:to>
      <xdr:col>41</xdr:col>
      <xdr:colOff>101600</xdr:colOff>
      <xdr:row>96</xdr:row>
      <xdr:rowOff>43869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60396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19101</xdr:rowOff>
    </xdr:from>
    <xdr:to>
      <xdr:col>36</xdr:col>
      <xdr:colOff>165100</xdr:colOff>
      <xdr:row>95</xdr:row>
      <xdr:rowOff>120701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70377</xdr:rowOff>
    </xdr:from>
    <xdr:to>
      <xdr:col>85</xdr:col>
      <xdr:colOff>127000</xdr:colOff>
      <xdr:row>36</xdr:row>
      <xdr:rowOff>2730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899677"/>
          <a:ext cx="838200" cy="27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70377</xdr:rowOff>
    </xdr:from>
    <xdr:to>
      <xdr:col>81</xdr:col>
      <xdr:colOff>50800</xdr:colOff>
      <xdr:row>36</xdr:row>
      <xdr:rowOff>56128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899677"/>
          <a:ext cx="889000" cy="3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56128</xdr:rowOff>
    </xdr:from>
    <xdr:to>
      <xdr:col>76</xdr:col>
      <xdr:colOff>114300</xdr:colOff>
      <xdr:row>36</xdr:row>
      <xdr:rowOff>100533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28328"/>
          <a:ext cx="889000" cy="4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79635</xdr:rowOff>
    </xdr:from>
    <xdr:to>
      <xdr:col>71</xdr:col>
      <xdr:colOff>177800</xdr:colOff>
      <xdr:row>36</xdr:row>
      <xdr:rowOff>100533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5183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123380</xdr:rowOff>
    </xdr:from>
    <xdr:to>
      <xdr:col>85</xdr:col>
      <xdr:colOff>177800</xdr:colOff>
      <xdr:row>36</xdr:row>
      <xdr:rowOff>53530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146257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19577</xdr:rowOff>
    </xdr:from>
    <xdr:to>
      <xdr:col>81</xdr:col>
      <xdr:colOff>101600</xdr:colOff>
      <xdr:row>34</xdr:row>
      <xdr:rowOff>121177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8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137704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6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5328</xdr:rowOff>
    </xdr:from>
    <xdr:to>
      <xdr:col>76</xdr:col>
      <xdr:colOff>165100</xdr:colOff>
      <xdr:row>36</xdr:row>
      <xdr:rowOff>106928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7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123455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49733</xdr:rowOff>
    </xdr:from>
    <xdr:to>
      <xdr:col>72</xdr:col>
      <xdr:colOff>38100</xdr:colOff>
      <xdr:row>36</xdr:row>
      <xdr:rowOff>151333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167860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28835</xdr:rowOff>
    </xdr:from>
    <xdr:to>
      <xdr:col>67</xdr:col>
      <xdr:colOff>101600</xdr:colOff>
      <xdr:row>36</xdr:row>
      <xdr:rowOff>130435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121562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66739</xdr:rowOff>
    </xdr:from>
    <xdr:to>
      <xdr:col>85</xdr:col>
      <xdr:colOff>127000</xdr:colOff>
      <xdr:row>56</xdr:row>
      <xdr:rowOff>101173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67939"/>
          <a:ext cx="838200" cy="3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66739</xdr:rowOff>
    </xdr:from>
    <xdr:to>
      <xdr:col>81</xdr:col>
      <xdr:colOff>50800</xdr:colOff>
      <xdr:row>56</xdr:row>
      <xdr:rowOff>159641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67939"/>
          <a:ext cx="889000" cy="9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141735</xdr:rowOff>
    </xdr:from>
    <xdr:to>
      <xdr:col>76</xdr:col>
      <xdr:colOff>114300</xdr:colOff>
      <xdr:row>56</xdr:row>
      <xdr:rowOff>159641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2935"/>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37447</xdr:rowOff>
    </xdr:from>
    <xdr:to>
      <xdr:col>71</xdr:col>
      <xdr:colOff>177800</xdr:colOff>
      <xdr:row>56</xdr:row>
      <xdr:rowOff>141735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38647"/>
          <a:ext cx="889000" cy="1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50373</xdr:rowOff>
    </xdr:from>
    <xdr:to>
      <xdr:col>85</xdr:col>
      <xdr:colOff>177800</xdr:colOff>
      <xdr:row>56</xdr:row>
      <xdr:rowOff>151973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5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28800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15939</xdr:rowOff>
    </xdr:from>
    <xdr:to>
      <xdr:col>81</xdr:col>
      <xdr:colOff>101600</xdr:colOff>
      <xdr:row>56</xdr:row>
      <xdr:rowOff>117539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134066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108841</xdr:rowOff>
    </xdr:from>
    <xdr:to>
      <xdr:col>76</xdr:col>
      <xdr:colOff>165100</xdr:colOff>
      <xdr:row>57</xdr:row>
      <xdr:rowOff>38991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30118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90935</xdr:rowOff>
    </xdr:from>
    <xdr:to>
      <xdr:col>72</xdr:col>
      <xdr:colOff>38100</xdr:colOff>
      <xdr:row>57</xdr:row>
      <xdr:rowOff>21085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12212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158097</xdr:rowOff>
    </xdr:from>
    <xdr:to>
      <xdr:col>67</xdr:col>
      <xdr:colOff>101600</xdr:colOff>
      <xdr:row>56</xdr:row>
      <xdr:rowOff>88247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79374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88722</xdr:rowOff>
    </xdr:from>
    <xdr:to>
      <xdr:col>85</xdr:col>
      <xdr:colOff>127000</xdr:colOff>
      <xdr:row>78</xdr:row>
      <xdr:rowOff>96838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61822"/>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96838</xdr:rowOff>
    </xdr:from>
    <xdr:to>
      <xdr:col>81</xdr:col>
      <xdr:colOff>50800</xdr:colOff>
      <xdr:row>78</xdr:row>
      <xdr:rowOff>126281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69938"/>
          <a:ext cx="8890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113159</xdr:rowOff>
    </xdr:from>
    <xdr:to>
      <xdr:col>76</xdr:col>
      <xdr:colOff>114300</xdr:colOff>
      <xdr:row>78</xdr:row>
      <xdr:rowOff>126281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86259"/>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44534</xdr:rowOff>
    </xdr:from>
    <xdr:to>
      <xdr:col>71</xdr:col>
      <xdr:colOff>177800</xdr:colOff>
      <xdr:row>78</xdr:row>
      <xdr:rowOff>113159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46184"/>
          <a:ext cx="889000" cy="2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142536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37922</xdr:rowOff>
    </xdr:from>
    <xdr:to>
      <xdr:col>85</xdr:col>
      <xdr:colOff>177800</xdr:colOff>
      <xdr:row>78</xdr:row>
      <xdr:rowOff>139522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124299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46038</xdr:rowOff>
    </xdr:from>
    <xdr:to>
      <xdr:col>81</xdr:col>
      <xdr:colOff>101600</xdr:colOff>
      <xdr:row>78</xdr:row>
      <xdr:rowOff>147638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138765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75481</xdr:rowOff>
    </xdr:from>
    <xdr:to>
      <xdr:col>76</xdr:col>
      <xdr:colOff>165100</xdr:colOff>
      <xdr:row>79</xdr:row>
      <xdr:rowOff>5631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168208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62359</xdr:rowOff>
    </xdr:from>
    <xdr:to>
      <xdr:col>72</xdr:col>
      <xdr:colOff>38100</xdr:colOff>
      <xdr:row>78</xdr:row>
      <xdr:rowOff>163959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155086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165184</xdr:rowOff>
    </xdr:from>
    <xdr:to>
      <xdr:col>67</xdr:col>
      <xdr:colOff>101600</xdr:colOff>
      <xdr:row>77</xdr:row>
      <xdr:rowOff>95334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111861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104572</xdr:rowOff>
    </xdr:from>
    <xdr:to>
      <xdr:col>85</xdr:col>
      <xdr:colOff>127000</xdr:colOff>
      <xdr:row>94</xdr:row>
      <xdr:rowOff>80899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49422"/>
          <a:ext cx="838200" cy="1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80899</xdr:rowOff>
    </xdr:from>
    <xdr:to>
      <xdr:col>81</xdr:col>
      <xdr:colOff>50800</xdr:colOff>
      <xdr:row>94</xdr:row>
      <xdr:rowOff>86410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197199"/>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86410</xdr:rowOff>
    </xdr:from>
    <xdr:to>
      <xdr:col>76</xdr:col>
      <xdr:colOff>114300</xdr:colOff>
      <xdr:row>95</xdr:row>
      <xdr:rowOff>47117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02710"/>
          <a:ext cx="889000" cy="1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47117</xdr:rowOff>
    </xdr:from>
    <xdr:to>
      <xdr:col>71</xdr:col>
      <xdr:colOff>177800</xdr:colOff>
      <xdr:row>95</xdr:row>
      <xdr:rowOff>169774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34867"/>
          <a:ext cx="889000" cy="1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53772</xdr:rowOff>
    </xdr:from>
    <xdr:to>
      <xdr:col>85</xdr:col>
      <xdr:colOff>177800</xdr:colOff>
      <xdr:row>93</xdr:row>
      <xdr:rowOff>155372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9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76649</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5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30099</xdr:rowOff>
    </xdr:from>
    <xdr:to>
      <xdr:col>81</xdr:col>
      <xdr:colOff>101600</xdr:colOff>
      <xdr:row>94</xdr:row>
      <xdr:rowOff>131699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148226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35610</xdr:rowOff>
    </xdr:from>
    <xdr:to>
      <xdr:col>76</xdr:col>
      <xdr:colOff>165100</xdr:colOff>
      <xdr:row>94</xdr:row>
      <xdr:rowOff>137210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153737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9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167767</xdr:rowOff>
    </xdr:from>
    <xdr:to>
      <xdr:col>72</xdr:col>
      <xdr:colOff>38100</xdr:colOff>
      <xdr:row>95</xdr:row>
      <xdr:rowOff>97917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114444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118974</xdr:rowOff>
    </xdr:from>
    <xdr:to>
      <xdr:col>67</xdr:col>
      <xdr:colOff>101600</xdr:colOff>
      <xdr:row>96</xdr:row>
      <xdr:rowOff>49124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65651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29,190</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14,449</a:t>
          </a:r>
          <a:r>
            <a:rPr kumimoji="1" lang="ja-JP" altLang="en-US" sz="1300">
              <a:latin typeface="ＭＳ Ｐゴシック" panose="020B0600070205080204" pitchFamily="50" charset="-128"/>
              <a:ea typeface="ＭＳ Ｐゴシック" panose="020B0600070205080204" pitchFamily="50" charset="-128"/>
            </a:rPr>
            <a:t>円の減。主な減少要因は、防災施設整備事業（養老地区公民館放射線防護対策工事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等の減によるものであるが、依然として類似団体平均よりも高い。</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154,013</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24,749</a:t>
          </a:r>
          <a:r>
            <a:rPr kumimoji="1" lang="ja-JP" altLang="en-US" sz="1300">
              <a:latin typeface="ＭＳ Ｐゴシック" panose="020B0600070205080204" pitchFamily="50" charset="-128"/>
              <a:ea typeface="ＭＳ Ｐゴシック" panose="020B0600070205080204" pitchFamily="50" charset="-128"/>
            </a:rPr>
            <a:t>円の増。主な増加要因は、</a:t>
          </a:r>
          <a:r>
            <a:rPr kumimoji="1" lang="en-US" altLang="ja-JP" sz="1300">
              <a:latin typeface="ＭＳ Ｐゴシック" panose="020B0600070205080204" pitchFamily="50" charset="-128"/>
              <a:ea typeface="ＭＳ Ｐゴシック" panose="020B0600070205080204" pitchFamily="50" charset="-128"/>
            </a:rPr>
            <a:t>KTR</a:t>
          </a:r>
          <a:r>
            <a:rPr kumimoji="1" lang="ja-JP" altLang="en-US" sz="1300">
              <a:latin typeface="ＭＳ Ｐゴシック" panose="020B0600070205080204" pitchFamily="50" charset="-128"/>
              <a:ea typeface="ＭＳ Ｐゴシック" panose="020B0600070205080204" pitchFamily="50" charset="-128"/>
            </a:rPr>
            <a:t>支援事業及び宮津市ターミナルセンター整備事業等の増によるものであり、類似団体平均よりも高くなっている。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79,863</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13,126</a:t>
          </a:r>
          <a:r>
            <a:rPr kumimoji="1" lang="ja-JP" altLang="en-US" sz="1300">
              <a:latin typeface="ＭＳ Ｐゴシック" panose="020B0600070205080204" pitchFamily="50" charset="-128"/>
              <a:ea typeface="ＭＳ Ｐゴシック" panose="020B0600070205080204" pitchFamily="50" charset="-128"/>
            </a:rPr>
            <a:t>円の増。主な増加要因は、除雪費等の増によるものであり、類似団体平均よりも増となっている。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106,266</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11,636</a:t>
          </a:r>
          <a:r>
            <a:rPr kumimoji="1" lang="ja-JP" altLang="en-US" sz="1300">
              <a:latin typeface="ＭＳ Ｐゴシック" panose="020B0600070205080204" pitchFamily="50" charset="-128"/>
              <a:ea typeface="ＭＳ Ｐゴシック" panose="020B0600070205080204" pitchFamily="50" charset="-128"/>
            </a:rPr>
            <a:t>円の増。主な増加要因は、令和元年頃の生活関連基盤の整備等に係る元金償還到来による増によるものであり、依然として類似団体平均よりも高い。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人事院勧告に伴う人件費の増や、令和元年頃の生活関連基盤の整備に係る元金償還の開始による公債費の増により、実質単年度収支は減となっている。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財政調整基金については計画的に積立を実施したことから年度末残高は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年連続で増加。</a:t>
          </a:r>
        </a:p>
        <a:p>
          <a:r>
            <a:rPr kumimoji="1" lang="ja-JP" altLang="en-US" sz="1400">
              <a:latin typeface="ＭＳ ゴシック" pitchFamily="49" charset="-128"/>
              <a:ea typeface="ＭＳ ゴシック" pitchFamily="49" charset="-128"/>
            </a:rPr>
            <a:t>　今後も第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）に基づき、財政規模や人口規模に見合った安定した財政運営を目指す。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建物造成事業特別会計において、実質収支が赤字となったものの、保存土地を時価評価にした土地収入見込み額が赤字額を上回ること、またその他の会計では黒字であることから、全会計で実質的に黒字となり、連結赤字比率は算定されないもの。</a:t>
          </a:r>
        </a:p>
        <a:p>
          <a:r>
            <a:rPr kumimoji="1" lang="ja-JP" altLang="en-US" sz="1400">
              <a:latin typeface="ＭＳ ゴシック" pitchFamily="49" charset="-128"/>
              <a:ea typeface="ＭＳ ゴシック" pitchFamily="49" charset="-128"/>
            </a:rPr>
            <a:t>　一般会計においては今後も、宮津市第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）に基づき、財政規模や人口規模に見合った財政運営を行うとともに、公営企業等においても、経営の効率化、経営基盤の強化などに努め、適正な財政運営を図る。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8.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9.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0.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1.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5.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6.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7.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 workbookViewId="0">
      <selection activeCell="AM13" sqref="AM13:AT13"/>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13179256</v>
      </c>
      <c r="BO4" s="358"/>
      <c r="BP4" s="358"/>
      <c r="BQ4" s="358"/>
      <c r="BR4" s="358"/>
      <c r="BS4" s="358"/>
      <c r="BT4" s="358"/>
      <c r="BU4" s="359"/>
      <c r="BV4" s="357">
        <v>12631211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2.8</v>
      </c>
      <c r="CU4" s="364"/>
      <c r="CV4" s="364"/>
      <c r="CW4" s="364"/>
      <c r="CX4" s="364"/>
      <c r="CY4" s="364"/>
      <c r="CZ4" s="364"/>
      <c r="DA4" s="365"/>
      <c r="DB4" s="363">
        <v>4.3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12905938</v>
      </c>
      <c r="BO5" s="395"/>
      <c r="BP5" s="395"/>
      <c r="BQ5" s="395"/>
      <c r="BR5" s="395"/>
      <c r="BS5" s="395"/>
      <c r="BT5" s="395"/>
      <c r="BU5" s="396"/>
      <c r="BV5" s="394">
        <v>12312036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98.6</v>
      </c>
      <c r="CU5" s="392"/>
      <c r="CV5" s="392"/>
      <c r="CW5" s="392"/>
      <c r="CX5" s="392"/>
      <c r="CY5" s="392"/>
      <c r="CZ5" s="392"/>
      <c r="DA5" s="393"/>
      <c r="DB5" s="391">
        <v>97.8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273318</v>
      </c>
      <c r="BO6" s="395"/>
      <c r="BP6" s="395"/>
      <c r="BQ6" s="395"/>
      <c r="BR6" s="395"/>
      <c r="BS6" s="395"/>
      <c r="BT6" s="395"/>
      <c r="BU6" s="396"/>
      <c r="BV6" s="394">
        <v>319175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98.8</v>
      </c>
      <c r="CU6" s="432"/>
      <c r="CV6" s="432"/>
      <c r="CW6" s="432"/>
      <c r="CX6" s="432"/>
      <c r="CY6" s="432"/>
      <c r="CZ6" s="432"/>
      <c r="DA6" s="433"/>
      <c r="DB6" s="431">
        <v>98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77643</v>
      </c>
      <c r="BO7" s="395"/>
      <c r="BP7" s="395"/>
      <c r="BQ7" s="395"/>
      <c r="BR7" s="395"/>
      <c r="BS7" s="395"/>
      <c r="BT7" s="395"/>
      <c r="BU7" s="396"/>
      <c r="BV7" s="394">
        <v>30617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6895821</v>
      </c>
      <c r="CU7" s="395"/>
      <c r="CV7" s="395"/>
      <c r="CW7" s="395"/>
      <c r="CX7" s="395"/>
      <c r="CY7" s="395"/>
      <c r="CZ7" s="395"/>
      <c r="DA7" s="396"/>
      <c r="DB7" s="394">
        <v>6727157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195675</v>
      </c>
      <c r="BO8" s="395"/>
      <c r="BP8" s="395"/>
      <c r="BQ8" s="395"/>
      <c r="BR8" s="395"/>
      <c r="BS8" s="395"/>
      <c r="BT8" s="395"/>
      <c r="BU8" s="396"/>
      <c r="BV8" s="394">
        <v>288558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0.37</v>
      </c>
      <c r="CU8" s="435"/>
      <c r="CV8" s="435"/>
      <c r="CW8" s="435"/>
      <c r="CX8" s="435"/>
      <c r="CY8" s="435"/>
      <c r="CZ8" s="435"/>
      <c r="DA8" s="436"/>
      <c r="DB8" s="434">
        <v>0.38</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16758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-92883</v>
      </c>
      <c r="BO9" s="395"/>
      <c r="BP9" s="395"/>
      <c r="BQ9" s="395"/>
      <c r="BR9" s="395"/>
      <c r="BS9" s="395"/>
      <c r="BT9" s="395"/>
      <c r="BU9" s="396"/>
      <c r="BV9" s="394">
        <v>2193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18.7</v>
      </c>
      <c r="CU9" s="392"/>
      <c r="CV9" s="392"/>
      <c r="CW9" s="392"/>
      <c r="CX9" s="392"/>
      <c r="CY9" s="392"/>
      <c r="CZ9" s="392"/>
      <c r="DA9" s="393"/>
      <c r="DB9" s="391">
        <v>16.899999999999999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18426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96000</v>
      </c>
      <c r="BO10" s="395"/>
      <c r="BP10" s="395"/>
      <c r="BQ10" s="395"/>
      <c r="BR10" s="395"/>
      <c r="BS10" s="395"/>
      <c r="BT10" s="395"/>
      <c r="BU10" s="396"/>
      <c r="BV10" s="394">
        <v>143000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15966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15740</v>
      </c>
      <c r="S13" s="479"/>
      <c r="T13" s="479"/>
      <c r="U13" s="479"/>
      <c r="V13" s="480"/>
      <c r="W13" s="410" t="s">
        <v>131</v>
      </c>
      <c r="X13" s="411"/>
      <c r="Y13" s="411"/>
      <c r="Z13" s="411"/>
      <c r="AA13" s="411"/>
      <c r="AB13" s="401"/>
      <c r="AC13" s="445">
        <v>508</v>
      </c>
      <c r="AD13" s="446"/>
      <c r="AE13" s="446"/>
      <c r="AF13" s="446"/>
      <c r="AG13" s="488"/>
      <c r="AH13" s="445">
        <v>666</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3117</v>
      </c>
      <c r="BO13" s="395"/>
      <c r="BP13" s="395"/>
      <c r="BQ13" s="395"/>
      <c r="BR13" s="395"/>
      <c r="BS13" s="395"/>
      <c r="BT13" s="395"/>
      <c r="BU13" s="396"/>
      <c r="BV13" s="394">
        <v>145193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13.8</v>
      </c>
      <c r="CU13" s="392"/>
      <c r="CV13" s="392"/>
      <c r="CW13" s="392"/>
      <c r="CX13" s="392"/>
      <c r="CY13" s="392"/>
      <c r="CZ13" s="392"/>
      <c r="DA13" s="393"/>
      <c r="DB13" s="391">
        <v>14.3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16325</v>
      </c>
      <c r="S14" s="479"/>
      <c r="T14" s="479"/>
      <c r="U14" s="479"/>
      <c r="V14" s="480"/>
      <c r="W14" s="384"/>
      <c r="X14" s="385"/>
      <c r="Y14" s="385"/>
      <c r="Z14" s="385"/>
      <c r="AA14" s="385"/>
      <c r="AB14" s="374"/>
      <c r="AC14" s="481">
        <v>6.7</v>
      </c>
      <c r="AD14" s="482"/>
      <c r="AE14" s="482"/>
      <c r="AF14" s="482"/>
      <c r="AG14" s="483"/>
      <c r="AH14" s="481">
        <v>7.9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110.9</v>
      </c>
      <c r="CU14" s="493"/>
      <c r="CV14" s="493"/>
      <c r="CW14" s="493"/>
      <c r="CX14" s="493"/>
      <c r="CY14" s="493"/>
      <c r="CZ14" s="493"/>
      <c r="DA14" s="494"/>
      <c r="DB14" s="492">
        <v>128.5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16138</v>
      </c>
      <c r="S15" s="479"/>
      <c r="T15" s="479"/>
      <c r="U15" s="479"/>
      <c r="V15" s="480"/>
      <c r="W15" s="410" t="s">
        <v>137</v>
      </c>
      <c r="X15" s="411"/>
      <c r="Y15" s="411"/>
      <c r="Z15" s="411"/>
      <c r="AA15" s="411"/>
      <c r="AB15" s="401"/>
      <c r="AC15" s="445">
        <v>1393</v>
      </c>
      <c r="AD15" s="446"/>
      <c r="AE15" s="446"/>
      <c r="AF15" s="446"/>
      <c r="AG15" s="488"/>
      <c r="AH15" s="445">
        <v>1611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2227893</v>
      </c>
      <c r="BO15" s="358"/>
      <c r="BP15" s="358"/>
      <c r="BQ15" s="358"/>
      <c r="BR15" s="358"/>
      <c r="BS15" s="358"/>
      <c r="BT15" s="358"/>
      <c r="BU15" s="359"/>
      <c r="BV15" s="357">
        <v>2287967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18.5</v>
      </c>
      <c r="AD16" s="482"/>
      <c r="AE16" s="482"/>
      <c r="AF16" s="482"/>
      <c r="AG16" s="483"/>
      <c r="AH16" s="481">
        <v>19.100000000000001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6280308</v>
      </c>
      <c r="BO16" s="395"/>
      <c r="BP16" s="395"/>
      <c r="BQ16" s="395"/>
      <c r="BR16" s="395"/>
      <c r="BS16" s="395"/>
      <c r="BT16" s="395"/>
      <c r="BU16" s="396"/>
      <c r="BV16" s="394">
        <v>6072067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5641</v>
      </c>
      <c r="AD17" s="446"/>
      <c r="AE17" s="446"/>
      <c r="AF17" s="446"/>
      <c r="AG17" s="488"/>
      <c r="AH17" s="445">
        <v>6137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2821973</v>
      </c>
      <c r="BO17" s="395"/>
      <c r="BP17" s="395"/>
      <c r="BQ17" s="395"/>
      <c r="BR17" s="395"/>
      <c r="BS17" s="395"/>
      <c r="BT17" s="395"/>
      <c r="BU17" s="396"/>
      <c r="BV17" s="394">
        <v>2901998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172.74</v>
      </c>
      <c r="M18" s="518"/>
      <c r="N18" s="518"/>
      <c r="O18" s="518"/>
      <c r="P18" s="518"/>
      <c r="Q18" s="518"/>
      <c r="R18" s="519"/>
      <c r="S18" s="519"/>
      <c r="T18" s="519"/>
      <c r="U18" s="519"/>
      <c r="V18" s="520"/>
      <c r="W18" s="412"/>
      <c r="X18" s="413"/>
      <c r="Y18" s="413"/>
      <c r="Z18" s="413"/>
      <c r="AA18" s="413"/>
      <c r="AB18" s="404"/>
      <c r="AC18" s="521">
        <v>74.8</v>
      </c>
      <c r="AD18" s="522"/>
      <c r="AE18" s="522"/>
      <c r="AF18" s="522"/>
      <c r="AG18" s="523"/>
      <c r="AH18" s="521">
        <v>72.900000000000006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7031876</v>
      </c>
      <c r="BO18" s="395"/>
      <c r="BP18" s="395"/>
      <c r="BQ18" s="395"/>
      <c r="BR18" s="395"/>
      <c r="BS18" s="395"/>
      <c r="BT18" s="395"/>
      <c r="BU18" s="396"/>
      <c r="BV18" s="394">
        <v>6780695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8657878</v>
      </c>
      <c r="BO19" s="395"/>
      <c r="BP19" s="395"/>
      <c r="BQ19" s="395"/>
      <c r="BR19" s="395"/>
      <c r="BS19" s="395"/>
      <c r="BT19" s="395"/>
      <c r="BU19" s="396"/>
      <c r="BV19" s="394">
        <v>8770001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7292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14337162</v>
      </c>
      <c r="BO22" s="358"/>
      <c r="BP22" s="358"/>
      <c r="BQ22" s="358"/>
      <c r="BR22" s="358"/>
      <c r="BS22" s="358"/>
      <c r="BT22" s="358"/>
      <c r="BU22" s="359"/>
      <c r="BV22" s="357">
        <v>14997952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10679879</v>
      </c>
      <c r="BO23" s="395"/>
      <c r="BP23" s="395"/>
      <c r="BQ23" s="395"/>
      <c r="BR23" s="395"/>
      <c r="BS23" s="395"/>
      <c r="BT23" s="395"/>
      <c r="BU23" s="396"/>
      <c r="BV23" s="394">
        <v>10900750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7790</v>
      </c>
      <c r="R24" s="446"/>
      <c r="S24" s="446"/>
      <c r="T24" s="446"/>
      <c r="U24" s="446"/>
      <c r="V24" s="488"/>
      <c r="W24" s="540"/>
      <c r="X24" s="541"/>
      <c r="Y24" s="542"/>
      <c r="Z24" s="444" t="s">
        <v>162</v>
      </c>
      <c r="AA24" s="424"/>
      <c r="AB24" s="424"/>
      <c r="AC24" s="424"/>
      <c r="AD24" s="424"/>
      <c r="AE24" s="424"/>
      <c r="AF24" s="424"/>
      <c r="AG24" s="425"/>
      <c r="AH24" s="445">
        <v>173</v>
      </c>
      <c r="AI24" s="446"/>
      <c r="AJ24" s="446"/>
      <c r="AK24" s="446"/>
      <c r="AL24" s="488"/>
      <c r="AM24" s="445">
        <v>563461</v>
      </c>
      <c r="AN24" s="446"/>
      <c r="AO24" s="446"/>
      <c r="AP24" s="446"/>
      <c r="AQ24" s="446"/>
      <c r="AR24" s="488"/>
      <c r="AS24" s="445">
        <v>3257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11381914</v>
      </c>
      <c r="BO24" s="395"/>
      <c r="BP24" s="395"/>
      <c r="BQ24" s="395"/>
      <c r="BR24" s="395"/>
      <c r="BS24" s="395"/>
      <c r="BT24" s="395"/>
      <c r="BU24" s="396"/>
      <c r="BV24" s="394">
        <v>11708570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572700</v>
      </c>
      <c r="BO25" s="358"/>
      <c r="BP25" s="358"/>
      <c r="BQ25" s="358"/>
      <c r="BR25" s="358"/>
      <c r="BS25" s="358"/>
      <c r="BT25" s="358"/>
      <c r="BU25" s="359"/>
      <c r="BV25" s="357">
        <v>603166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6000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16545</v>
      </c>
      <c r="AN26" s="446"/>
      <c r="AO26" s="446"/>
      <c r="AP26" s="446"/>
      <c r="AQ26" s="446"/>
      <c r="AR26" s="488"/>
      <c r="AS26" s="445">
        <v>3309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4300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21702</v>
      </c>
      <c r="AN27" s="446"/>
      <c r="AO27" s="446"/>
      <c r="AP27" s="446"/>
      <c r="AQ27" s="446"/>
      <c r="AR27" s="488"/>
      <c r="AS27" s="445">
        <v>3617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49748</v>
      </c>
      <c r="BO27" s="514"/>
      <c r="BP27" s="514"/>
      <c r="BQ27" s="514"/>
      <c r="BR27" s="514"/>
      <c r="BS27" s="514"/>
      <c r="BT27" s="514"/>
      <c r="BU27" s="515"/>
      <c r="BV27" s="513">
        <v>49748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1089116</v>
      </c>
      <c r="BO28" s="358"/>
      <c r="BP28" s="358"/>
      <c r="BQ28" s="358"/>
      <c r="BR28" s="358"/>
      <c r="BS28" s="358"/>
      <c r="BT28" s="358"/>
      <c r="BU28" s="359"/>
      <c r="BV28" s="357">
        <v>893116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3500</v>
      </c>
      <c r="R29" s="446"/>
      <c r="S29" s="446"/>
      <c r="T29" s="446"/>
      <c r="U29" s="446"/>
      <c r="V29" s="488"/>
      <c r="W29" s="543"/>
      <c r="X29" s="544"/>
      <c r="Y29" s="545"/>
      <c r="Z29" s="444" t="s">
        <v>177</v>
      </c>
      <c r="AA29" s="424"/>
      <c r="AB29" s="424"/>
      <c r="AC29" s="424"/>
      <c r="AD29" s="424"/>
      <c r="AE29" s="424"/>
      <c r="AF29" s="424"/>
      <c r="AG29" s="425"/>
      <c r="AH29" s="445">
        <v>179</v>
      </c>
      <c r="AI29" s="446"/>
      <c r="AJ29" s="446"/>
      <c r="AK29" s="446"/>
      <c r="AL29" s="488"/>
      <c r="AM29" s="445">
        <v>585163</v>
      </c>
      <c r="AN29" s="446"/>
      <c r="AO29" s="446"/>
      <c r="AP29" s="446"/>
      <c r="AQ29" s="446"/>
      <c r="AR29" s="488"/>
      <c r="AS29" s="445">
        <v>3269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77344</v>
      </c>
      <c r="BO29" s="395"/>
      <c r="BP29" s="395"/>
      <c r="BQ29" s="395"/>
      <c r="BR29" s="395"/>
      <c r="BS29" s="395"/>
      <c r="BT29" s="395"/>
      <c r="BU29" s="396"/>
      <c r="BV29" s="394">
        <v>30344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1137475</v>
      </c>
      <c r="BO30" s="514"/>
      <c r="BP30" s="514"/>
      <c r="BQ30" s="514"/>
      <c r="BR30" s="514"/>
      <c r="BS30" s="514"/>
      <c r="BT30" s="514"/>
      <c r="BU30" s="515"/>
      <c r="BV30" s="513">
        <v>1013366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土地建物造成事業特別会計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宮津与謝消防組合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宮津市土地開発公社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休日応急診療所事業特別会計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与謝野町宮津市中学校組合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宮津市水産振興財団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京都府自治会館管理組合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宮津市民実践活動センター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介護予防支援事業特別会計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京都府住宅新築資金等貸付事業管理組合（一般会計）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京都府住宅新築資金等貸付事業管理組合（特別会計）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京都府市町村職員退職手当組合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宮津与謝環境組合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K8Gb5N6sFt2gZ0EhQeoffjUpVRD7cJE3dH3IIxFIiATgz0c/vraXnhLcIoSlAHcS1vF4NpmM11DD41nFJ+ug==" saltValue="RV0mLpbl1J27uKhFrFOF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2.95</v>
      </c>
      <c r="G34" s="33">
        <v>3.99</v>
      </c>
      <c r="H34" s="33">
        <v>4.62</v>
      </c>
      <c r="I34" s="33">
        <v>5.5</v>
      </c>
      <c r="J34" s="34">
        <v>6.21</v>
      </c>
      <c r="K34" s="22"/>
      <c r="L34" s="22"/>
      <c r="M34" s="22"/>
      <c r="N34" s="22"/>
      <c r="O34" s="22"/>
      <c r="P34" s="22"/>
    </row>
    <row r="35" spans="1:16" ht="39" customHeight="1" x14ac:dyDescent="0.15">
      <c r="A35" s="22"/>
      <c r="B35" s="35"/>
      <c r="C35" s="1132" t="s">
        <v>535</v>
      </c>
      <c r="D35" s="1132"/>
      <c r="E35" s="1133"/>
      <c r="F35" s="36">
        <v>2.0699999999999998</v>
      </c>
      <c r="G35" s="37">
        <v>7.19</v>
      </c>
      <c r="H35" s="37">
        <v>4.28</v>
      </c>
      <c r="I35" s="37">
        <v>4.2300000000000004</v>
      </c>
      <c r="J35" s="38">
        <v>2.8</v>
      </c>
      <c r="K35" s="22"/>
      <c r="L35" s="22"/>
      <c r="M35" s="22"/>
      <c r="N35" s="22"/>
      <c r="O35" s="22"/>
      <c r="P35" s="22"/>
    </row>
    <row r="36" spans="1:16" ht="39" customHeight="1" x14ac:dyDescent="0.15">
      <c r="A36" s="22"/>
      <c r="B36" s="35"/>
      <c r="C36" s="1132" t="s">
        <v>536</v>
      </c>
      <c r="D36" s="1132"/>
      <c r="E36" s="1133"/>
      <c r="F36" s="36">
        <v>0.75</v>
      </c>
      <c r="G36" s="37">
        <v>0.96</v>
      </c>
      <c r="H36" s="37">
        <v>1.64</v>
      </c>
      <c r="I36" s="37">
        <v>1.36</v>
      </c>
      <c r="J36" s="38">
        <v>1.8</v>
      </c>
      <c r="K36" s="22"/>
      <c r="L36" s="22"/>
      <c r="M36" s="22"/>
      <c r="N36" s="22"/>
      <c r="O36" s="22"/>
      <c r="P36" s="22"/>
    </row>
    <row r="37" spans="1:16" ht="39" customHeight="1" x14ac:dyDescent="0.15">
      <c r="A37" s="22"/>
      <c r="B37" s="35"/>
      <c r="C37" s="1132" t="s">
        <v>537</v>
      </c>
      <c r="D37" s="1132"/>
      <c r="E37" s="1133"/>
      <c r="F37" s="36">
        <v>2.0699999999999998</v>
      </c>
      <c r="G37" s="37">
        <v>1.61</v>
      </c>
      <c r="H37" s="37">
        <v>1.6</v>
      </c>
      <c r="I37" s="37">
        <v>1.67</v>
      </c>
      <c r="J37" s="38">
        <v>0.75</v>
      </c>
      <c r="K37" s="22"/>
      <c r="L37" s="22"/>
      <c r="M37" s="22"/>
      <c r="N37" s="22"/>
      <c r="O37" s="22"/>
      <c r="P37" s="22"/>
    </row>
    <row r="38" spans="1:16" ht="39" customHeight="1" x14ac:dyDescent="0.15">
      <c r="A38" s="22"/>
      <c r="B38" s="35"/>
      <c r="C38" s="1132" t="s">
        <v>538</v>
      </c>
      <c r="D38" s="1132"/>
      <c r="E38" s="1133"/>
      <c r="F38" s="36">
        <v>0.19</v>
      </c>
      <c r="G38" s="37">
        <v>0.14000000000000001</v>
      </c>
      <c r="H38" s="37">
        <v>0.14000000000000001</v>
      </c>
      <c r="I38" s="37">
        <v>0.14000000000000001</v>
      </c>
      <c r="J38" s="38">
        <v>0.13</v>
      </c>
      <c r="K38" s="22"/>
      <c r="L38" s="22"/>
      <c r="M38" s="22"/>
      <c r="N38" s="22"/>
      <c r="O38" s="22"/>
      <c r="P38" s="22"/>
    </row>
    <row r="39" spans="1:16" ht="39" customHeight="1" x14ac:dyDescent="0.15">
      <c r="A39" s="22"/>
      <c r="B39" s="35"/>
      <c r="C39" s="1132" t="s">
        <v>539</v>
      </c>
      <c r="D39" s="1132"/>
      <c r="E39" s="1133"/>
      <c r="F39" s="36">
        <v>0.1</v>
      </c>
      <c r="G39" s="37">
        <v>0.09</v>
      </c>
      <c r="H39" s="37">
        <v>0.12</v>
      </c>
      <c r="I39" s="37">
        <v>0.13</v>
      </c>
      <c r="J39" s="38">
        <v>0.11</v>
      </c>
      <c r="K39" s="22"/>
      <c r="L39" s="22"/>
      <c r="M39" s="22"/>
      <c r="N39" s="22"/>
      <c r="O39" s="22"/>
      <c r="P39" s="22"/>
    </row>
    <row r="40" spans="1:16" ht="39" customHeight="1" x14ac:dyDescent="0.15">
      <c r="A40" s="22"/>
      <c r="B40" s="35"/>
      <c r="C40" s="1132" t="s">
        <v>540</v>
      </c>
      <c r="D40" s="1132"/>
      <c r="E40" s="1133"/>
      <c r="F40" s="36">
        <v>0.09</v>
      </c>
      <c r="G40" s="37">
        <v>7.0000000000000007E-2</v>
      </c>
      <c r="H40" s="37">
        <v>0.03</v>
      </c>
      <c r="I40" s="37">
        <v>0.03</v>
      </c>
      <c r="J40" s="38">
        <v>0.1</v>
      </c>
      <c r="K40" s="22"/>
      <c r="L40" s="22"/>
      <c r="M40" s="22"/>
      <c r="N40" s="22"/>
      <c r="O40" s="22"/>
      <c r="P40" s="22"/>
    </row>
    <row r="41" spans="1:16" ht="39" customHeight="1" x14ac:dyDescent="0.15">
      <c r="A41" s="22"/>
      <c r="B41" s="35"/>
      <c r="C41" s="1132" t="s">
        <v>541</v>
      </c>
      <c r="D41" s="1132"/>
      <c r="E41" s="1133"/>
      <c r="F41" s="36">
        <v>0.02</v>
      </c>
      <c r="G41" s="37">
        <v>0.02</v>
      </c>
      <c r="H41" s="37">
        <v>0.03</v>
      </c>
      <c r="I41" s="37">
        <v>0.05</v>
      </c>
      <c r="J41" s="38">
        <v>0.03</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0.08</v>
      </c>
      <c r="G43" s="42">
        <v>0.04</v>
      </c>
      <c r="H43" s="42">
        <v>0.03</v>
      </c>
      <c r="I43" s="42">
        <v>0.02</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gInaAzzB4rlXgjG6DJy4t0FxaJlbTbLyll+qlPUdXLmhS6vrUM02wHJxNbd6Re8Lm04nW3qFe8jx/JODMBICQ==" saltValue="SgPXUtmE8W2yaLa4t3Wu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48" sqref="N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1287</v>
      </c>
      <c r="L45" s="58">
        <v>1415</v>
      </c>
      <c r="M45" s="58">
        <v>1575</v>
      </c>
      <c r="N45" s="58">
        <v>1545</v>
      </c>
      <c r="O45" s="59">
        <v>1697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537</v>
      </c>
      <c r="L48" s="62">
        <v>579</v>
      </c>
      <c r="M48" s="62">
        <v>566</v>
      </c>
      <c r="N48" s="62">
        <v>562</v>
      </c>
      <c r="O48" s="63">
        <v>538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19</v>
      </c>
      <c r="L49" s="62">
        <v>22</v>
      </c>
      <c r="M49" s="62">
        <v>22</v>
      </c>
      <c r="N49" s="62">
        <v>32</v>
      </c>
      <c r="O49" s="63">
        <v>38</v>
      </c>
      <c r="P49" s="46"/>
      <c r="Q49" s="46"/>
      <c r="R49" s="46"/>
      <c r="S49" s="46"/>
      <c r="T49" s="46"/>
      <c r="U49" s="46"/>
    </row>
    <row r="50" spans="1:21" ht="30.75" customHeight="1" x14ac:dyDescent="0.15">
      <c r="A50" s="46"/>
      <c r="B50" s="1140"/>
      <c r="C50" s="1141"/>
      <c r="D50" s="60"/>
      <c r="E50" s="1146" t="s">
        <v>15</v>
      </c>
      <c r="F50" s="1146"/>
      <c r="G50" s="1146"/>
      <c r="H50" s="1146"/>
      <c r="I50" s="1146"/>
      <c r="J50" s="1147"/>
      <c r="K50" s="61">
        <v>18</v>
      </c>
      <c r="L50" s="62">
        <v>18</v>
      </c>
      <c r="M50" s="62">
        <v>8</v>
      </c>
      <c r="N50" s="62">
        <v>8</v>
      </c>
      <c r="O50" s="63">
        <v>8</v>
      </c>
      <c r="P50" s="46"/>
      <c r="Q50" s="46"/>
      <c r="R50" s="46"/>
      <c r="S50" s="46"/>
      <c r="T50" s="46"/>
      <c r="U50" s="46"/>
    </row>
    <row r="51" spans="1:21" ht="30.75" customHeight="1" x14ac:dyDescent="0.15">
      <c r="A51" s="46"/>
      <c r="B51" s="1142"/>
      <c r="C51" s="1143"/>
      <c r="D51" s="64"/>
      <c r="E51" s="1146" t="s">
        <v>16</v>
      </c>
      <c r="F51" s="1146"/>
      <c r="G51" s="1146"/>
      <c r="H51" s="1146"/>
      <c r="I51" s="1146"/>
      <c r="J51" s="1147"/>
      <c r="K51" s="61">
        <v>2</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1077</v>
      </c>
      <c r="L52" s="62">
        <v>1191</v>
      </c>
      <c r="M52" s="62">
        <v>1367</v>
      </c>
      <c r="N52" s="62">
        <v>1432</v>
      </c>
      <c r="O52" s="63">
        <v>1544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786</v>
      </c>
      <c r="L53" s="67">
        <v>843</v>
      </c>
      <c r="M53" s="67">
        <v>804</v>
      </c>
      <c r="N53" s="67">
        <v>715</v>
      </c>
      <c r="O53" s="68">
        <v>737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bOlFuLNjn4YVp1iP72xHKiGuDfsM344UDeIlBGC0VYSoinvIfrnoW8uCkfoD2jt8m1MwXQgLCj5QBhuZMSu0Q==" saltValue="6PGOCMfG8AAkWk9ykBjU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L52" sqref="L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17393</v>
      </c>
      <c r="J41" s="331">
        <v>16775</v>
      </c>
      <c r="K41" s="331">
        <v>15884</v>
      </c>
      <c r="L41" s="331">
        <v>14998</v>
      </c>
      <c r="M41" s="332">
        <v>14337</v>
      </c>
    </row>
    <row r="42" spans="2:13" ht="27.75" customHeight="1" x14ac:dyDescent="0.15">
      <c r="B42" s="1171"/>
      <c r="C42" s="1172"/>
      <c r="D42" s="104"/>
      <c r="E42" s="1177" t="s">
        <v>32</v>
      </c>
      <c r="F42" s="1177"/>
      <c r="G42" s="1177"/>
      <c r="H42" s="1178"/>
      <c r="I42" s="333">
        <v>278</v>
      </c>
      <c r="J42" s="334">
        <v>241</v>
      </c>
      <c r="K42" s="334">
        <v>214</v>
      </c>
      <c r="L42" s="334">
        <v>180</v>
      </c>
      <c r="M42" s="335">
        <v>157</v>
      </c>
    </row>
    <row r="43" spans="2:13" ht="27.75" customHeight="1" x14ac:dyDescent="0.15">
      <c r="B43" s="1171"/>
      <c r="C43" s="1172"/>
      <c r="D43" s="104"/>
      <c r="E43" s="1177" t="s">
        <v>33</v>
      </c>
      <c r="F43" s="1177"/>
      <c r="G43" s="1177"/>
      <c r="H43" s="1178"/>
      <c r="I43" s="333">
        <v>10191</v>
      </c>
      <c r="J43" s="334">
        <v>10065</v>
      </c>
      <c r="K43" s="334">
        <v>9562</v>
      </c>
      <c r="L43" s="334">
        <v>8703</v>
      </c>
      <c r="M43" s="335">
        <v>7991</v>
      </c>
    </row>
    <row r="44" spans="2:13" ht="27.75" customHeight="1" x14ac:dyDescent="0.15">
      <c r="B44" s="1171"/>
      <c r="C44" s="1172"/>
      <c r="D44" s="104"/>
      <c r="E44" s="1177" t="s">
        <v>34</v>
      </c>
      <c r="F44" s="1177"/>
      <c r="G44" s="1177"/>
      <c r="H44" s="1178"/>
      <c r="I44" s="333">
        <v>190</v>
      </c>
      <c r="J44" s="334">
        <v>171</v>
      </c>
      <c r="K44" s="334">
        <v>202</v>
      </c>
      <c r="L44" s="334">
        <v>210</v>
      </c>
      <c r="M44" s="335">
        <v>196</v>
      </c>
    </row>
    <row r="45" spans="2:13" ht="27.75" customHeight="1" x14ac:dyDescent="0.15">
      <c r="B45" s="1171"/>
      <c r="C45" s="1172"/>
      <c r="D45" s="104"/>
      <c r="E45" s="1177" t="s">
        <v>35</v>
      </c>
      <c r="F45" s="1177"/>
      <c r="G45" s="1177"/>
      <c r="H45" s="1178"/>
      <c r="I45" s="333">
        <v>1392</v>
      </c>
      <c r="J45" s="334">
        <v>1395</v>
      </c>
      <c r="K45" s="334">
        <v>1403</v>
      </c>
      <c r="L45" s="334">
        <v>1367</v>
      </c>
      <c r="M45" s="335">
        <v>1359</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763</v>
      </c>
      <c r="J50" s="334">
        <v>1073</v>
      </c>
      <c r="K50" s="334">
        <v>1875</v>
      </c>
      <c r="L50" s="334">
        <v>2381</v>
      </c>
      <c r="M50" s="335">
        <v>2781</v>
      </c>
    </row>
    <row r="51" spans="2:13" ht="27.75" customHeight="1" x14ac:dyDescent="0.15">
      <c r="B51" s="1171"/>
      <c r="C51" s="1172"/>
      <c r="D51" s="104"/>
      <c r="E51" s="1177" t="s">
        <v>42</v>
      </c>
      <c r="F51" s="1177"/>
      <c r="G51" s="1177"/>
      <c r="H51" s="1178"/>
      <c r="I51" s="333">
        <v>2125</v>
      </c>
      <c r="J51" s="334">
        <v>2132</v>
      </c>
      <c r="K51" s="334">
        <v>2042</v>
      </c>
      <c r="L51" s="334">
        <v>1926</v>
      </c>
      <c r="M51" s="335">
        <v>1709</v>
      </c>
    </row>
    <row r="52" spans="2:13" ht="27.75" customHeight="1" x14ac:dyDescent="0.15">
      <c r="B52" s="1173"/>
      <c r="C52" s="1174"/>
      <c r="D52" s="104"/>
      <c r="E52" s="1177" t="s">
        <v>43</v>
      </c>
      <c r="F52" s="1177"/>
      <c r="G52" s="1177"/>
      <c r="H52" s="1178"/>
      <c r="I52" s="333">
        <v>15484</v>
      </c>
      <c r="J52" s="334">
        <v>15413</v>
      </c>
      <c r="K52" s="334">
        <v>14821</v>
      </c>
      <c r="L52" s="334">
        <v>14181</v>
      </c>
      <c r="M52" s="335">
        <v>13464</v>
      </c>
    </row>
    <row r="53" spans="2:13" ht="27.75" customHeight="1" thickBot="1" x14ac:dyDescent="0.2">
      <c r="B53" s="1184" t="s">
        <v>19</v>
      </c>
      <c r="C53" s="1185"/>
      <c r="D53" s="108"/>
      <c r="E53" s="1186" t="s">
        <v>44</v>
      </c>
      <c r="F53" s="1186"/>
      <c r="G53" s="1186"/>
      <c r="H53" s="1187"/>
      <c r="I53" s="336">
        <v>11072</v>
      </c>
      <c r="J53" s="337">
        <v>10029</v>
      </c>
      <c r="K53" s="337">
        <v>8527</v>
      </c>
      <c r="L53" s="337">
        <v>6969</v>
      </c>
      <c r="M53" s="338">
        <v>6086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as0GYtBlLxzTiBZ+Dkydq2ZTECHqVl3LpM7xKQb5Bn0GjTaxBMFXnGpPnKM8Ekpaz0G+a15npc35jbbiu7dWA==" saltValue="+aV8LWhA5QL4fSBCQWJI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6"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650</v>
      </c>
      <c r="G55" s="339">
        <v>893</v>
      </c>
      <c r="H55" s="340">
        <v>1089</v>
      </c>
    </row>
    <row r="56" spans="2:8" ht="52.5" customHeight="1" x14ac:dyDescent="0.15">
      <c r="B56" s="120"/>
      <c r="C56" s="1198" t="s">
        <v>47</v>
      </c>
      <c r="D56" s="1198"/>
      <c r="E56" s="1199"/>
      <c r="F56" s="341">
        <v>30</v>
      </c>
      <c r="G56" s="341">
        <v>30</v>
      </c>
      <c r="H56" s="342">
        <v>77</v>
      </c>
    </row>
    <row r="57" spans="2:8" ht="53.25" customHeight="1" x14ac:dyDescent="0.15">
      <c r="B57" s="120"/>
      <c r="C57" s="1200" t="s">
        <v>48</v>
      </c>
      <c r="D57" s="1200"/>
      <c r="E57" s="1201"/>
      <c r="F57" s="343">
        <v>781</v>
      </c>
      <c r="G57" s="343">
        <v>1013</v>
      </c>
      <c r="H57" s="344">
        <v>1137</v>
      </c>
    </row>
    <row r="58" spans="2:8" ht="45.75" customHeight="1" x14ac:dyDescent="0.15">
      <c r="B58" s="121"/>
      <c r="C58" s="1188" t="s">
        <v>631</v>
      </c>
      <c r="D58" s="1189"/>
      <c r="E58" s="1190"/>
      <c r="F58" s="345">
        <v>70</v>
      </c>
      <c r="G58" s="345">
        <v>180</v>
      </c>
      <c r="H58" s="346">
        <v>354</v>
      </c>
    </row>
    <row r="59" spans="2:8" ht="45.75" customHeight="1" x14ac:dyDescent="0.15">
      <c r="B59" s="121"/>
      <c r="C59" s="1188" t="s">
        <v>632</v>
      </c>
      <c r="D59" s="1189"/>
      <c r="E59" s="1190"/>
      <c r="F59" s="345">
        <v>151</v>
      </c>
      <c r="G59" s="345">
        <v>211</v>
      </c>
      <c r="H59" s="346">
        <v>194</v>
      </c>
    </row>
    <row r="60" spans="2:8" ht="45.75" customHeight="1" x14ac:dyDescent="0.15">
      <c r="B60" s="121"/>
      <c r="C60" s="1188" t="s">
        <v>633</v>
      </c>
      <c r="D60" s="1189"/>
      <c r="E60" s="1190"/>
      <c r="F60" s="345">
        <v>193</v>
      </c>
      <c r="G60" s="345">
        <v>218</v>
      </c>
      <c r="H60" s="346">
        <v>175</v>
      </c>
    </row>
    <row r="61" spans="2:8" ht="45.75" customHeight="1" x14ac:dyDescent="0.15">
      <c r="B61" s="121"/>
      <c r="C61" s="1188" t="s">
        <v>634</v>
      </c>
      <c r="D61" s="1189"/>
      <c r="E61" s="1190"/>
      <c r="F61" s="345">
        <v>72</v>
      </c>
      <c r="G61" s="345">
        <v>91</v>
      </c>
      <c r="H61" s="346">
        <v>99</v>
      </c>
    </row>
    <row r="62" spans="2:8" ht="45.75" customHeight="1" thickBot="1" x14ac:dyDescent="0.2">
      <c r="B62" s="122"/>
      <c r="C62" s="1191" t="s">
        <v>635</v>
      </c>
      <c r="D62" s="1192"/>
      <c r="E62" s="1193"/>
      <c r="F62" s="347">
        <v>61</v>
      </c>
      <c r="G62" s="347">
        <v>71</v>
      </c>
      <c r="H62" s="348">
        <v>71</v>
      </c>
    </row>
    <row r="63" spans="2:8" ht="52.5" customHeight="1" thickBot="1" x14ac:dyDescent="0.2">
      <c r="B63" s="123"/>
      <c r="C63" s="1194" t="s">
        <v>49</v>
      </c>
      <c r="D63" s="1194"/>
      <c r="E63" s="1195"/>
      <c r="F63" s="349">
        <v>1462</v>
      </c>
      <c r="G63" s="349">
        <v>1937</v>
      </c>
      <c r="H63" s="350">
        <v>2304</v>
      </c>
    </row>
    <row r="64" spans="2:8" x14ac:dyDescent="0.15"/>
  </sheetData>
  <sheetProtection algorithmName="SHA-512" hashValue="7hnjHffgOUntzYQ1CJaxOzI7sdkJ2epyLnFDTdJzcOezqSPXf73FoifRmsa4pTz+KS1WxT7CDEUM8QcjUw4H9w==" saltValue="NBw73XX6T10HxcUuvXLj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87157</v>
      </c>
      <c r="E3" s="142"/>
      <c r="F3" s="143">
        <v>92632</v>
      </c>
      <c r="G3" s="144"/>
      <c r="H3" s="145"/>
    </row>
    <row r="4" spans="1:8" x14ac:dyDescent="0.15">
      <c r="A4" s="146"/>
      <c r="B4" s="147"/>
      <c r="C4" s="148"/>
      <c r="D4" s="149">
        <v>27504</v>
      </c>
      <c r="E4" s="150"/>
      <c r="F4" s="151">
        <v>47978</v>
      </c>
      <c r="G4" s="152"/>
      <c r="H4" s="153"/>
    </row>
    <row r="5" spans="1:8" x14ac:dyDescent="0.15">
      <c r="A5" s="134" t="s">
        <v>522</v>
      </c>
      <c r="B5" s="139"/>
      <c r="C5" s="140"/>
      <c r="D5" s="141">
        <v>58385</v>
      </c>
      <c r="E5" s="142"/>
      <c r="F5" s="143">
        <v>71279</v>
      </c>
      <c r="G5" s="144"/>
      <c r="H5" s="145"/>
    </row>
    <row r="6" spans="1:8" x14ac:dyDescent="0.15">
      <c r="A6" s="146"/>
      <c r="B6" s="147"/>
      <c r="C6" s="148"/>
      <c r="D6" s="149">
        <v>27094</v>
      </c>
      <c r="E6" s="150"/>
      <c r="F6" s="151">
        <v>36731</v>
      </c>
      <c r="G6" s="152"/>
      <c r="H6" s="153"/>
    </row>
    <row r="7" spans="1:8" x14ac:dyDescent="0.15">
      <c r="A7" s="134" t="s">
        <v>523</v>
      </c>
      <c r="B7" s="139"/>
      <c r="C7" s="140"/>
      <c r="D7" s="141">
        <v>45410</v>
      </c>
      <c r="E7" s="142"/>
      <c r="F7" s="143">
        <v>74994</v>
      </c>
      <c r="G7" s="144"/>
      <c r="H7" s="145"/>
    </row>
    <row r="8" spans="1:8" x14ac:dyDescent="0.15">
      <c r="A8" s="146"/>
      <c r="B8" s="147"/>
      <c r="C8" s="148"/>
      <c r="D8" s="149">
        <v>32167</v>
      </c>
      <c r="E8" s="150"/>
      <c r="F8" s="151">
        <v>36188</v>
      </c>
      <c r="G8" s="152"/>
      <c r="H8" s="153"/>
    </row>
    <row r="9" spans="1:8" x14ac:dyDescent="0.15">
      <c r="A9" s="134" t="s">
        <v>524</v>
      </c>
      <c r="B9" s="139"/>
      <c r="C9" s="140"/>
      <c r="D9" s="141">
        <v>71810</v>
      </c>
      <c r="E9" s="142"/>
      <c r="F9" s="143">
        <v>71849</v>
      </c>
      <c r="G9" s="144"/>
      <c r="H9" s="145"/>
    </row>
    <row r="10" spans="1:8" x14ac:dyDescent="0.15">
      <c r="A10" s="146"/>
      <c r="B10" s="147"/>
      <c r="C10" s="148"/>
      <c r="D10" s="149">
        <v>30422</v>
      </c>
      <c r="E10" s="150"/>
      <c r="F10" s="151">
        <v>36144</v>
      </c>
      <c r="G10" s="152"/>
      <c r="H10" s="153"/>
    </row>
    <row r="11" spans="1:8" x14ac:dyDescent="0.15">
      <c r="A11" s="134" t="s">
        <v>525</v>
      </c>
      <c r="B11" s="139"/>
      <c r="C11" s="140"/>
      <c r="D11" s="141">
        <v>91360</v>
      </c>
      <c r="E11" s="142"/>
      <c r="F11" s="143">
        <v>82962</v>
      </c>
      <c r="G11" s="144"/>
      <c r="H11" s="145"/>
    </row>
    <row r="12" spans="1:8" x14ac:dyDescent="0.15">
      <c r="A12" s="146"/>
      <c r="B12" s="147"/>
      <c r="C12" s="154"/>
      <c r="D12" s="149">
        <v>47763</v>
      </c>
      <c r="E12" s="150"/>
      <c r="F12" s="151">
        <v>42835</v>
      </c>
      <c r="G12" s="152"/>
      <c r="H12" s="153"/>
    </row>
    <row r="13" spans="1:8" x14ac:dyDescent="0.15">
      <c r="A13" s="134"/>
      <c r="B13" s="139"/>
      <c r="C13" s="140"/>
      <c r="D13" s="141">
        <v>70824</v>
      </c>
      <c r="E13" s="142"/>
      <c r="F13" s="143">
        <v>78743</v>
      </c>
      <c r="G13" s="155"/>
      <c r="H13" s="145"/>
    </row>
    <row r="14" spans="1:8" x14ac:dyDescent="0.15">
      <c r="A14" s="146"/>
      <c r="B14" s="147"/>
      <c r="C14" s="148"/>
      <c r="D14" s="149">
        <v>32990</v>
      </c>
      <c r="E14" s="150"/>
      <c r="F14" s="151">
        <v>39975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2.11</v>
      </c>
      <c r="C19" s="156">
        <f>ROUND(VALUE(SUBSTITUTE(実質収支比率等に係る経年分析!G$48,"▲","-")),2)</f>
        <v>7.22</v>
      </c>
      <c r="D19" s="156">
        <f>ROUND(VALUE(SUBSTITUTE(実質収支比率等に係る経年分析!H$48,"▲","-")),2)</f>
        <v>4.33</v>
      </c>
      <c r="E19" s="156">
        <f>ROUND(VALUE(SUBSTITUTE(実質収支比率等に係る経年分析!I$48,"▲","-")),2)</f>
        <v>4.29</v>
      </c>
      <c r="F19" s="156">
        <f>ROUND(VALUE(SUBSTITUTE(実質収支比率等に係る経年分析!J$48,"▲","-")),2)</f>
        <v>2.84</v>
      </c>
    </row>
    <row r="20" spans="1:11" x14ac:dyDescent="0.15">
      <c r="A20" s="156" t="s">
        <v>53</v>
      </c>
      <c r="B20" s="156">
        <f>ROUND(VALUE(SUBSTITUTE(実質収支比率等に係る経年分析!F$47,"▲","-")),2)</f>
        <v>1.65</v>
      </c>
      <c r="C20" s="156">
        <f>ROUND(VALUE(SUBSTITUTE(実質収支比率等に係る経年分析!G$47,"▲","-")),2)</f>
        <v>3.17</v>
      </c>
      <c r="D20" s="156">
        <f>ROUND(VALUE(SUBSTITUTE(実質収支比率等に係る経年分析!H$47,"▲","-")),2)</f>
        <v>9.82</v>
      </c>
      <c r="E20" s="156">
        <f>ROUND(VALUE(SUBSTITUTE(実質収支比率等に係る経年分析!I$47,"▲","-")),2)</f>
        <v>13.28</v>
      </c>
      <c r="F20" s="156">
        <f>ROUND(VALUE(SUBSTITUTE(実質収支比率等に係る経年分析!J$47,"▲","-")),2)</f>
        <v>15.79</v>
      </c>
    </row>
    <row r="21" spans="1:11" x14ac:dyDescent="0.15">
      <c r="A21" s="156" t="s">
        <v>54</v>
      </c>
      <c r="B21" s="156">
        <f>IF(ISNUMBER(VALUE(SUBSTITUTE(実質収支比率等に係る経年分析!F$49,"▲","-"))),ROUND(VALUE(SUBSTITUTE(実質収支比率等に係る経年分析!F$49,"▲","-")),2),NA())</f>
        <v>1.46</v>
      </c>
      <c r="C21" s="156">
        <f>IF(ISNUMBER(VALUE(SUBSTITUTE(実質収支比率等に係る経年分析!G$49,"▲","-"))),ROUND(VALUE(SUBSTITUTE(実質収支比率等に係る経年分析!G$49,"▲","-")),2),NA())</f>
        <v>6.46</v>
      </c>
      <c r="D21" s="156">
        <f>IF(ISNUMBER(VALUE(SUBSTITUTE(実質収支比率等に係る経年分析!H$49,"▲","-"))),ROUND(VALUE(SUBSTITUTE(実質収支比率等に係る経年分析!H$49,"▲","-")),2),NA())</f>
        <v>-0.89</v>
      </c>
      <c r="E21" s="156">
        <f>IF(ISNUMBER(VALUE(SUBSTITUTE(実質収支比率等に係る経年分析!I$49,"▲","-"))),ROUND(VALUE(SUBSTITUTE(実質収支比率等に係る経年分析!I$49,"▲","-")),2),NA())</f>
        <v>2.16</v>
      </c>
      <c r="F21" s="156">
        <f>IF(ISNUMBER(VALUE(SUBSTITUTE(実質収支比率等に係る経年分析!J$49,"▲","-"))),ROUND(VALUE(SUBSTITUTE(実質収支比率等に係る経年分析!J$49,"▲","-")),2),NA())</f>
        <v>0.05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休日応急診療所事業特別会計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土地建物造成事業特別会計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2.0699999999999998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2.0699999999999998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4.2300000000000004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1077</v>
      </c>
      <c r="E42" s="158"/>
      <c r="F42" s="158"/>
      <c r="G42" s="158">
        <f>'実質公債費比率（分子）の構造'!L$52</f>
        <v>1191</v>
      </c>
      <c r="H42" s="158"/>
      <c r="I42" s="158"/>
      <c r="J42" s="158">
        <f>'実質公債費比率（分子）の構造'!M$52</f>
        <v>1367</v>
      </c>
      <c r="K42" s="158"/>
      <c r="L42" s="158"/>
      <c r="M42" s="158">
        <f>'実質公債費比率（分子）の構造'!N$52</f>
        <v>1432</v>
      </c>
      <c r="N42" s="158"/>
      <c r="O42" s="158"/>
      <c r="P42" s="158">
        <f>'実質公債費比率（分子）の構造'!O$52</f>
        <v>1544</v>
      </c>
    </row>
    <row r="43" spans="1:16" x14ac:dyDescent="0.15">
      <c r="A43" s="158" t="s">
        <v>16</v>
      </c>
      <c r="B43" s="158">
        <f>'実質公債費比率（分子）の構造'!K$51</f>
        <v>2</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18</v>
      </c>
      <c r="C44" s="158"/>
      <c r="D44" s="158"/>
      <c r="E44" s="158">
        <f>'実質公債費比率（分子）の構造'!L$50</f>
        <v>18</v>
      </c>
      <c r="F44" s="158"/>
      <c r="G44" s="158"/>
      <c r="H44" s="158">
        <f>'実質公債費比率（分子）の構造'!M$50</f>
        <v>8</v>
      </c>
      <c r="I44" s="158"/>
      <c r="J44" s="158"/>
      <c r="K44" s="158">
        <f>'実質公債費比率（分子）の構造'!N$50</f>
        <v>8</v>
      </c>
      <c r="L44" s="158"/>
      <c r="M44" s="158"/>
      <c r="N44" s="158">
        <f>'実質公債費比率（分子）の構造'!O$50</f>
        <v>8</v>
      </c>
      <c r="O44" s="158"/>
      <c r="P44" s="158"/>
    </row>
    <row r="45" spans="1:16" x14ac:dyDescent="0.15">
      <c r="A45" s="158" t="s">
        <v>63</v>
      </c>
      <c r="B45" s="158">
        <f>'実質公債費比率（分子）の構造'!K$49</f>
        <v>19</v>
      </c>
      <c r="C45" s="158"/>
      <c r="D45" s="158"/>
      <c r="E45" s="158">
        <f>'実質公債費比率（分子）の構造'!L$49</f>
        <v>22</v>
      </c>
      <c r="F45" s="158"/>
      <c r="G45" s="158"/>
      <c r="H45" s="158">
        <f>'実質公債費比率（分子）の構造'!M$49</f>
        <v>22</v>
      </c>
      <c r="I45" s="158"/>
      <c r="J45" s="158"/>
      <c r="K45" s="158">
        <f>'実質公債費比率（分子）の構造'!N$49</f>
        <v>32</v>
      </c>
      <c r="L45" s="158"/>
      <c r="M45" s="158"/>
      <c r="N45" s="158">
        <f>'実質公債費比率（分子）の構造'!O$49</f>
        <v>38</v>
      </c>
      <c r="O45" s="158"/>
      <c r="P45" s="158"/>
    </row>
    <row r="46" spans="1:16" x14ac:dyDescent="0.15">
      <c r="A46" s="158" t="s">
        <v>64</v>
      </c>
      <c r="B46" s="158">
        <f>'実質公債費比率（分子）の構造'!K$48</f>
        <v>537</v>
      </c>
      <c r="C46" s="158"/>
      <c r="D46" s="158"/>
      <c r="E46" s="158">
        <f>'実質公債費比率（分子）の構造'!L$48</f>
        <v>579</v>
      </c>
      <c r="F46" s="158"/>
      <c r="G46" s="158"/>
      <c r="H46" s="158">
        <f>'実質公債費比率（分子）の構造'!M$48</f>
        <v>566</v>
      </c>
      <c r="I46" s="158"/>
      <c r="J46" s="158"/>
      <c r="K46" s="158">
        <f>'実質公債費比率（分子）の構造'!N$48</f>
        <v>562</v>
      </c>
      <c r="L46" s="158"/>
      <c r="M46" s="158"/>
      <c r="N46" s="158">
        <f>'実質公債費比率（分子）の構造'!O$48</f>
        <v>538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1287</v>
      </c>
      <c r="C49" s="158"/>
      <c r="D49" s="158"/>
      <c r="E49" s="158">
        <f>'実質公債費比率（分子）の構造'!L$45</f>
        <v>1415</v>
      </c>
      <c r="F49" s="158"/>
      <c r="G49" s="158"/>
      <c r="H49" s="158">
        <f>'実質公債費比率（分子）の構造'!M$45</f>
        <v>1575</v>
      </c>
      <c r="I49" s="158"/>
      <c r="J49" s="158"/>
      <c r="K49" s="158">
        <f>'実質公債費比率（分子）の構造'!N$45</f>
        <v>1545</v>
      </c>
      <c r="L49" s="158"/>
      <c r="M49" s="158"/>
      <c r="N49" s="158">
        <f>'実質公債費比率（分子）の構造'!O$45</f>
        <v>1697</v>
      </c>
      <c r="O49" s="158"/>
      <c r="P49" s="158"/>
    </row>
    <row r="50" spans="1:16" x14ac:dyDescent="0.15">
      <c r="A50" s="158" t="s">
        <v>67</v>
      </c>
      <c r="B50" s="158" t="e">
        <f>NA()</f>
        <v>#N/A</v>
      </c>
      <c r="C50" s="158">
        <f>IF(ISNUMBER('実質公債費比率（分子）の構造'!K$53),'実質公債費比率（分子）の構造'!K$53,NA())</f>
        <v>786</v>
      </c>
      <c r="D50" s="158" t="e">
        <f>NA()</f>
        <v>#N/A</v>
      </c>
      <c r="E50" s="158" t="e">
        <f>NA()</f>
        <v>#N/A</v>
      </c>
      <c r="F50" s="158">
        <f>IF(ISNUMBER('実質公債費比率（分子）の構造'!L$53),'実質公債費比率（分子）の構造'!L$53,NA())</f>
        <v>843</v>
      </c>
      <c r="G50" s="158" t="e">
        <f>NA()</f>
        <v>#N/A</v>
      </c>
      <c r="H50" s="158" t="e">
        <f>NA()</f>
        <v>#N/A</v>
      </c>
      <c r="I50" s="158">
        <f>IF(ISNUMBER('実質公債費比率（分子）の構造'!M$53),'実質公債費比率（分子）の構造'!M$53,NA())</f>
        <v>804</v>
      </c>
      <c r="J50" s="158" t="e">
        <f>NA()</f>
        <v>#N/A</v>
      </c>
      <c r="K50" s="158" t="e">
        <f>NA()</f>
        <v>#N/A</v>
      </c>
      <c r="L50" s="158">
        <f>IF(ISNUMBER('実質公債費比率（分子）の構造'!N$53),'実質公債費比率（分子）の構造'!N$53,NA())</f>
        <v>715</v>
      </c>
      <c r="M50" s="158" t="e">
        <f>NA()</f>
        <v>#N/A</v>
      </c>
      <c r="N50" s="158" t="e">
        <f>NA()</f>
        <v>#N/A</v>
      </c>
      <c r="O50" s="158">
        <f>IF(ISNUMBER('実質公債費比率（分子）の構造'!O$53),'実質公債費比率（分子）の構造'!O$53,NA())</f>
        <v>737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15484</v>
      </c>
      <c r="E56" s="157"/>
      <c r="F56" s="157"/>
      <c r="G56" s="157">
        <f>'将来負担比率（分子）の構造'!J$52</f>
        <v>15413</v>
      </c>
      <c r="H56" s="157"/>
      <c r="I56" s="157"/>
      <c r="J56" s="157">
        <f>'将来負担比率（分子）の構造'!K$52</f>
        <v>14821</v>
      </c>
      <c r="K56" s="157"/>
      <c r="L56" s="157"/>
      <c r="M56" s="157">
        <f>'将来負担比率（分子）の構造'!L$52</f>
        <v>14181</v>
      </c>
      <c r="N56" s="157"/>
      <c r="O56" s="157"/>
      <c r="P56" s="157">
        <f>'将来負担比率（分子）の構造'!M$52</f>
        <v>13464</v>
      </c>
    </row>
    <row r="57" spans="1:16" x14ac:dyDescent="0.15">
      <c r="A57" s="157" t="s">
        <v>42</v>
      </c>
      <c r="B57" s="157"/>
      <c r="C57" s="157"/>
      <c r="D57" s="157">
        <f>'将来負担比率（分子）の構造'!I$51</f>
        <v>2125</v>
      </c>
      <c r="E57" s="157"/>
      <c r="F57" s="157"/>
      <c r="G57" s="157">
        <f>'将来負担比率（分子）の構造'!J$51</f>
        <v>2132</v>
      </c>
      <c r="H57" s="157"/>
      <c r="I57" s="157"/>
      <c r="J57" s="157">
        <f>'将来負担比率（分子）の構造'!K$51</f>
        <v>2042</v>
      </c>
      <c r="K57" s="157"/>
      <c r="L57" s="157"/>
      <c r="M57" s="157">
        <f>'将来負担比率（分子）の構造'!L$51</f>
        <v>1926</v>
      </c>
      <c r="N57" s="157"/>
      <c r="O57" s="157"/>
      <c r="P57" s="157">
        <f>'将来負担比率（分子）の構造'!M$51</f>
        <v>1709</v>
      </c>
    </row>
    <row r="58" spans="1:16" x14ac:dyDescent="0.15">
      <c r="A58" s="157" t="s">
        <v>41</v>
      </c>
      <c r="B58" s="157"/>
      <c r="C58" s="157"/>
      <c r="D58" s="157">
        <f>'将来負担比率（分子）の構造'!I$50</f>
        <v>763</v>
      </c>
      <c r="E58" s="157"/>
      <c r="F58" s="157"/>
      <c r="G58" s="157">
        <f>'将来負担比率（分子）の構造'!J$50</f>
        <v>1073</v>
      </c>
      <c r="H58" s="157"/>
      <c r="I58" s="157"/>
      <c r="J58" s="157">
        <f>'将来負担比率（分子）の構造'!K$50</f>
        <v>1875</v>
      </c>
      <c r="K58" s="157"/>
      <c r="L58" s="157"/>
      <c r="M58" s="157">
        <f>'将来負担比率（分子）の構造'!L$50</f>
        <v>2381</v>
      </c>
      <c r="N58" s="157"/>
      <c r="O58" s="157"/>
      <c r="P58" s="157">
        <f>'将来負担比率（分子）の構造'!M$50</f>
        <v>2781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1392</v>
      </c>
      <c r="C62" s="157"/>
      <c r="D62" s="157"/>
      <c r="E62" s="157">
        <f>'将来負担比率（分子）の構造'!J$45</f>
        <v>1395</v>
      </c>
      <c r="F62" s="157"/>
      <c r="G62" s="157"/>
      <c r="H62" s="157">
        <f>'将来負担比率（分子）の構造'!K$45</f>
        <v>1403</v>
      </c>
      <c r="I62" s="157"/>
      <c r="J62" s="157"/>
      <c r="K62" s="157">
        <f>'将来負担比率（分子）の構造'!L$45</f>
        <v>1367</v>
      </c>
      <c r="L62" s="157"/>
      <c r="M62" s="157"/>
      <c r="N62" s="157">
        <f>'将来負担比率（分子）の構造'!M$45</f>
        <v>1359</v>
      </c>
      <c r="O62" s="157"/>
      <c r="P62" s="157"/>
    </row>
    <row r="63" spans="1:16" x14ac:dyDescent="0.15">
      <c r="A63" s="157" t="s">
        <v>34</v>
      </c>
      <c r="B63" s="157">
        <f>'将来負担比率（分子）の構造'!I$44</f>
        <v>190</v>
      </c>
      <c r="C63" s="157"/>
      <c r="D63" s="157"/>
      <c r="E63" s="157">
        <f>'将来負担比率（分子）の構造'!J$44</f>
        <v>171</v>
      </c>
      <c r="F63" s="157"/>
      <c r="G63" s="157"/>
      <c r="H63" s="157">
        <f>'将来負担比率（分子）の構造'!K$44</f>
        <v>202</v>
      </c>
      <c r="I63" s="157"/>
      <c r="J63" s="157"/>
      <c r="K63" s="157">
        <f>'将来負担比率（分子）の構造'!L$44</f>
        <v>210</v>
      </c>
      <c r="L63" s="157"/>
      <c r="M63" s="157"/>
      <c r="N63" s="157">
        <f>'将来負担比率（分子）の構造'!M$44</f>
        <v>196</v>
      </c>
      <c r="O63" s="157"/>
      <c r="P63" s="157"/>
    </row>
    <row r="64" spans="1:16" x14ac:dyDescent="0.15">
      <c r="A64" s="157" t="s">
        <v>33</v>
      </c>
      <c r="B64" s="157">
        <f>'将来負担比率（分子）の構造'!I$43</f>
        <v>10191</v>
      </c>
      <c r="C64" s="157"/>
      <c r="D64" s="157"/>
      <c r="E64" s="157">
        <f>'将来負担比率（分子）の構造'!J$43</f>
        <v>10065</v>
      </c>
      <c r="F64" s="157"/>
      <c r="G64" s="157"/>
      <c r="H64" s="157">
        <f>'将来負担比率（分子）の構造'!K$43</f>
        <v>9562</v>
      </c>
      <c r="I64" s="157"/>
      <c r="J64" s="157"/>
      <c r="K64" s="157">
        <f>'将来負担比率（分子）の構造'!L$43</f>
        <v>8703</v>
      </c>
      <c r="L64" s="157"/>
      <c r="M64" s="157"/>
      <c r="N64" s="157">
        <f>'将来負担比率（分子）の構造'!M$43</f>
        <v>7991</v>
      </c>
      <c r="O64" s="157"/>
      <c r="P64" s="157"/>
    </row>
    <row r="65" spans="1:16" x14ac:dyDescent="0.15">
      <c r="A65" s="157" t="s">
        <v>32</v>
      </c>
      <c r="B65" s="157">
        <f>'将来負担比率（分子）の構造'!I$42</f>
        <v>278</v>
      </c>
      <c r="C65" s="157"/>
      <c r="D65" s="157"/>
      <c r="E65" s="157">
        <f>'将来負担比率（分子）の構造'!J$42</f>
        <v>241</v>
      </c>
      <c r="F65" s="157"/>
      <c r="G65" s="157"/>
      <c r="H65" s="157">
        <f>'将来負担比率（分子）の構造'!K$42</f>
        <v>214</v>
      </c>
      <c r="I65" s="157"/>
      <c r="J65" s="157"/>
      <c r="K65" s="157">
        <f>'将来負担比率（分子）の構造'!L$42</f>
        <v>180</v>
      </c>
      <c r="L65" s="157"/>
      <c r="M65" s="157"/>
      <c r="N65" s="157">
        <f>'将来負担比率（分子）の構造'!M$42</f>
        <v>157</v>
      </c>
      <c r="O65" s="157"/>
      <c r="P65" s="157"/>
    </row>
    <row r="66" spans="1:16" x14ac:dyDescent="0.15">
      <c r="A66" s="157" t="s">
        <v>31</v>
      </c>
      <c r="B66" s="157">
        <f>'将来負担比率（分子）の構造'!I$41</f>
        <v>17393</v>
      </c>
      <c r="C66" s="157"/>
      <c r="D66" s="157"/>
      <c r="E66" s="157">
        <f>'将来負担比率（分子）の構造'!J$41</f>
        <v>16775</v>
      </c>
      <c r="F66" s="157"/>
      <c r="G66" s="157"/>
      <c r="H66" s="157">
        <f>'将来負担比率（分子）の構造'!K$41</f>
        <v>15884</v>
      </c>
      <c r="I66" s="157"/>
      <c r="J66" s="157"/>
      <c r="K66" s="157">
        <f>'将来負担比率（分子）の構造'!L$41</f>
        <v>14998</v>
      </c>
      <c r="L66" s="157"/>
      <c r="M66" s="157"/>
      <c r="N66" s="157">
        <f>'将来負担比率（分子）の構造'!M$41</f>
        <v>14337</v>
      </c>
      <c r="O66" s="157"/>
      <c r="P66" s="157"/>
    </row>
    <row r="67" spans="1:16" x14ac:dyDescent="0.15">
      <c r="A67" s="157" t="s">
        <v>71</v>
      </c>
      <c r="B67" s="157" t="e">
        <f>NA()</f>
        <v>#N/A</v>
      </c>
      <c r="C67" s="157">
        <f>IF(ISNUMBER('将来負担比率（分子）の構造'!I$53), IF('将来負担比率（分子）の構造'!I$53 &lt; 0, 0, '将来負担比率（分子）の構造'!I$53), NA())</f>
        <v>11072</v>
      </c>
      <c r="D67" s="157" t="e">
        <f>NA()</f>
        <v>#N/A</v>
      </c>
      <c r="E67" s="157" t="e">
        <f>NA()</f>
        <v>#N/A</v>
      </c>
      <c r="F67" s="157">
        <f>IF(ISNUMBER('将来負担比率（分子）の構造'!J$53), IF('将来負担比率（分子）の構造'!J$53 &lt; 0, 0, '将来負担比率（分子）の構造'!J$53), NA())</f>
        <v>10029</v>
      </c>
      <c r="G67" s="157" t="e">
        <f>NA()</f>
        <v>#N/A</v>
      </c>
      <c r="H67" s="157" t="e">
        <f>NA()</f>
        <v>#N/A</v>
      </c>
      <c r="I67" s="157">
        <f>IF(ISNUMBER('将来負担比率（分子）の構造'!K$53), IF('将来負担比率（分子）の構造'!K$53 &lt; 0, 0, '将来負担比率（分子）の構造'!K$53), NA())</f>
        <v>8527</v>
      </c>
      <c r="J67" s="157" t="e">
        <f>NA()</f>
        <v>#N/A</v>
      </c>
      <c r="K67" s="157" t="e">
        <f>NA()</f>
        <v>#N/A</v>
      </c>
      <c r="L67" s="157">
        <f>IF(ISNUMBER('将来負担比率（分子）の構造'!L$53), IF('将来負担比率（分子）の構造'!L$53 &lt; 0, 0, '将来負担比率（分子）の構造'!L$53), NA())</f>
        <v>6969</v>
      </c>
      <c r="M67" s="157" t="e">
        <f>NA()</f>
        <v>#N/A</v>
      </c>
      <c r="N67" s="157" t="e">
        <f>NA()</f>
        <v>#N/A</v>
      </c>
      <c r="O67" s="157">
        <f>IF(ISNUMBER('将来負担比率（分子）の構造'!M$53), IF('将来負担比率（分子）の構造'!M$53 &lt; 0, 0, '将来負担比率（分子）の構造'!M$53), NA())</f>
        <v>6086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650</v>
      </c>
      <c r="C72" s="161">
        <f>基金残高に係る経年分析!G55</f>
        <v>893</v>
      </c>
      <c r="D72" s="161">
        <f>基金残高に係る経年分析!H55</f>
        <v>1089</v>
      </c>
    </row>
    <row r="73" spans="1:16" x14ac:dyDescent="0.15">
      <c r="A73" s="160" t="s">
        <v>74</v>
      </c>
      <c r="B73" s="161">
        <f>基金残高に係る経年分析!F56</f>
        <v>30</v>
      </c>
      <c r="C73" s="161">
        <f>基金残高に係る経年分析!G56</f>
        <v>30</v>
      </c>
      <c r="D73" s="161">
        <f>基金残高に係る経年分析!H56</f>
        <v>77</v>
      </c>
    </row>
    <row r="74" spans="1:16" x14ac:dyDescent="0.15">
      <c r="A74" s="160" t="s">
        <v>75</v>
      </c>
      <c r="B74" s="161">
        <f>基金残高に係る経年分析!F57</f>
        <v>781</v>
      </c>
      <c r="C74" s="161">
        <f>基金残高に係る経年分析!G57</f>
        <v>1013</v>
      </c>
      <c r="D74" s="161">
        <f>基金残高に係る経年分析!H57</f>
        <v>1137</v>
      </c>
    </row>
  </sheetData>
  <sheetProtection algorithmName="SHA-512" hashValue="XwcHE2zOlNffok5TgufXJD7CxgkyzOQHoeBOpfGMjAhZK98JvWEO2nhSy/+lvOgoR9gpUjYKJ3xwfQCknmUIcg==" saltValue="7xLFjd/FzJVHng0+XJjaW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A47" sqref="BA47"/>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2369143</v>
      </c>
      <c r="S5" s="600"/>
      <c r="T5" s="600"/>
      <c r="U5" s="600"/>
      <c r="V5" s="600"/>
      <c r="W5" s="600"/>
      <c r="X5" s="600"/>
      <c r="Y5" s="601"/>
      <c r="Z5" s="602">
        <v>18</v>
      </c>
      <c r="AA5" s="602"/>
      <c r="AB5" s="602"/>
      <c r="AC5" s="602"/>
      <c r="AD5" s="603">
        <v>2296617</v>
      </c>
      <c r="AE5" s="603"/>
      <c r="AF5" s="603"/>
      <c r="AG5" s="603"/>
      <c r="AH5" s="603"/>
      <c r="AI5" s="603"/>
      <c r="AJ5" s="603"/>
      <c r="AK5" s="603"/>
      <c r="AL5" s="604">
        <v>32.299999999999997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2254252</v>
      </c>
      <c r="BH5" s="611"/>
      <c r="BI5" s="611"/>
      <c r="BJ5" s="611"/>
      <c r="BK5" s="611"/>
      <c r="BL5" s="611"/>
      <c r="BM5" s="611"/>
      <c r="BN5" s="612"/>
      <c r="BO5" s="613">
        <v>95.2</v>
      </c>
      <c r="BP5" s="613"/>
      <c r="BQ5" s="613"/>
      <c r="BR5" s="613"/>
      <c r="BS5" s="614">
        <v>122121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89224</v>
      </c>
      <c r="S6" s="611"/>
      <c r="T6" s="611"/>
      <c r="U6" s="611"/>
      <c r="V6" s="611"/>
      <c r="W6" s="611"/>
      <c r="X6" s="611"/>
      <c r="Y6" s="612"/>
      <c r="Z6" s="613">
        <v>0.7</v>
      </c>
      <c r="AA6" s="613"/>
      <c r="AB6" s="613"/>
      <c r="AC6" s="613"/>
      <c r="AD6" s="614">
        <v>89224</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2254252</v>
      </c>
      <c r="BH6" s="611"/>
      <c r="BI6" s="611"/>
      <c r="BJ6" s="611"/>
      <c r="BK6" s="611"/>
      <c r="BL6" s="611"/>
      <c r="BM6" s="611"/>
      <c r="BN6" s="612"/>
      <c r="BO6" s="613">
        <v>95.2</v>
      </c>
      <c r="BP6" s="613"/>
      <c r="BQ6" s="613"/>
      <c r="BR6" s="613"/>
      <c r="BS6" s="614">
        <v>122121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127894</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127680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1032</v>
      </c>
      <c r="S7" s="611"/>
      <c r="T7" s="611"/>
      <c r="U7" s="611"/>
      <c r="V7" s="611"/>
      <c r="W7" s="611"/>
      <c r="X7" s="611"/>
      <c r="Y7" s="612"/>
      <c r="Z7" s="613">
        <v>0</v>
      </c>
      <c r="AA7" s="613"/>
      <c r="AB7" s="613"/>
      <c r="AC7" s="613"/>
      <c r="AD7" s="614">
        <v>1032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809175</v>
      </c>
      <c r="BH7" s="611"/>
      <c r="BI7" s="611"/>
      <c r="BJ7" s="611"/>
      <c r="BK7" s="611"/>
      <c r="BL7" s="611"/>
      <c r="BM7" s="611"/>
      <c r="BN7" s="612"/>
      <c r="BO7" s="613">
        <v>34.200000000000003</v>
      </c>
      <c r="BP7" s="613"/>
      <c r="BQ7" s="613"/>
      <c r="BR7" s="613"/>
      <c r="BS7" s="614">
        <v>37472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2458965</v>
      </c>
      <c r="CS7" s="611"/>
      <c r="CT7" s="611"/>
      <c r="CU7" s="611"/>
      <c r="CV7" s="611"/>
      <c r="CW7" s="611"/>
      <c r="CX7" s="611"/>
      <c r="CY7" s="612"/>
      <c r="CZ7" s="613">
        <v>19.100000000000001</v>
      </c>
      <c r="DA7" s="613"/>
      <c r="DB7" s="613"/>
      <c r="DC7" s="613"/>
      <c r="DD7" s="619">
        <v>351532</v>
      </c>
      <c r="DE7" s="611"/>
      <c r="DF7" s="611"/>
      <c r="DG7" s="611"/>
      <c r="DH7" s="611"/>
      <c r="DI7" s="611"/>
      <c r="DJ7" s="611"/>
      <c r="DK7" s="611"/>
      <c r="DL7" s="611"/>
      <c r="DM7" s="611"/>
      <c r="DN7" s="611"/>
      <c r="DO7" s="611"/>
      <c r="DP7" s="612"/>
      <c r="DQ7" s="619">
        <v>1533853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22200</v>
      </c>
      <c r="S8" s="611"/>
      <c r="T8" s="611"/>
      <c r="U8" s="611"/>
      <c r="V8" s="611"/>
      <c r="W8" s="611"/>
      <c r="X8" s="611"/>
      <c r="Y8" s="612"/>
      <c r="Z8" s="613">
        <v>0.2</v>
      </c>
      <c r="AA8" s="613"/>
      <c r="AB8" s="613"/>
      <c r="AC8" s="613"/>
      <c r="AD8" s="614">
        <v>22200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26013</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3648814</v>
      </c>
      <c r="CS8" s="611"/>
      <c r="CT8" s="611"/>
      <c r="CU8" s="611"/>
      <c r="CV8" s="611"/>
      <c r="CW8" s="611"/>
      <c r="CX8" s="611"/>
      <c r="CY8" s="612"/>
      <c r="CZ8" s="613">
        <v>28.3</v>
      </c>
      <c r="DA8" s="613"/>
      <c r="DB8" s="613"/>
      <c r="DC8" s="613"/>
      <c r="DD8" s="619">
        <v>17313</v>
      </c>
      <c r="DE8" s="611"/>
      <c r="DF8" s="611"/>
      <c r="DG8" s="611"/>
      <c r="DH8" s="611"/>
      <c r="DI8" s="611"/>
      <c r="DJ8" s="611"/>
      <c r="DK8" s="611"/>
      <c r="DL8" s="611"/>
      <c r="DM8" s="611"/>
      <c r="DN8" s="611"/>
      <c r="DO8" s="611"/>
      <c r="DP8" s="612"/>
      <c r="DQ8" s="619">
        <v>1963463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27557</v>
      </c>
      <c r="S9" s="611"/>
      <c r="T9" s="611"/>
      <c r="U9" s="611"/>
      <c r="V9" s="611"/>
      <c r="W9" s="611"/>
      <c r="X9" s="611"/>
      <c r="Y9" s="612"/>
      <c r="Z9" s="613">
        <v>0.2</v>
      </c>
      <c r="AA9" s="613"/>
      <c r="AB9" s="613"/>
      <c r="AC9" s="613"/>
      <c r="AD9" s="614">
        <v>27557</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609968</v>
      </c>
      <c r="BH9" s="611"/>
      <c r="BI9" s="611"/>
      <c r="BJ9" s="611"/>
      <c r="BK9" s="611"/>
      <c r="BL9" s="611"/>
      <c r="BM9" s="611"/>
      <c r="BN9" s="612"/>
      <c r="BO9" s="613">
        <v>25.7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1185858</v>
      </c>
      <c r="CS9" s="611"/>
      <c r="CT9" s="611"/>
      <c r="CU9" s="611"/>
      <c r="CV9" s="611"/>
      <c r="CW9" s="611"/>
      <c r="CX9" s="611"/>
      <c r="CY9" s="612"/>
      <c r="CZ9" s="613">
        <v>9.1999999999999993</v>
      </c>
      <c r="DA9" s="613"/>
      <c r="DB9" s="613"/>
      <c r="DC9" s="613"/>
      <c r="DD9" s="619">
        <v>178698</v>
      </c>
      <c r="DE9" s="611"/>
      <c r="DF9" s="611"/>
      <c r="DG9" s="611"/>
      <c r="DH9" s="611"/>
      <c r="DI9" s="611"/>
      <c r="DJ9" s="611"/>
      <c r="DK9" s="611"/>
      <c r="DL9" s="611"/>
      <c r="DM9" s="611"/>
      <c r="DN9" s="611"/>
      <c r="DO9" s="611"/>
      <c r="DP9" s="612"/>
      <c r="DQ9" s="619">
        <v>752446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101288</v>
      </c>
      <c r="BH10" s="611"/>
      <c r="BI10" s="611"/>
      <c r="BJ10" s="611"/>
      <c r="BK10" s="611"/>
      <c r="BL10" s="611"/>
      <c r="BM10" s="611"/>
      <c r="BN10" s="612"/>
      <c r="BO10" s="613">
        <v>4.3</v>
      </c>
      <c r="BP10" s="613"/>
      <c r="BQ10" s="613"/>
      <c r="BR10" s="613"/>
      <c r="BS10" s="614">
        <v>16943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16376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13128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427906</v>
      </c>
      <c r="S11" s="611"/>
      <c r="T11" s="611"/>
      <c r="U11" s="611"/>
      <c r="V11" s="611"/>
      <c r="W11" s="611"/>
      <c r="X11" s="611"/>
      <c r="Y11" s="612"/>
      <c r="Z11" s="615">
        <v>3.2</v>
      </c>
      <c r="AA11" s="616"/>
      <c r="AB11" s="616"/>
      <c r="AC11" s="622"/>
      <c r="AD11" s="619">
        <v>427906</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71906</v>
      </c>
      <c r="BH11" s="611"/>
      <c r="BI11" s="611"/>
      <c r="BJ11" s="611"/>
      <c r="BK11" s="611"/>
      <c r="BL11" s="611"/>
      <c r="BM11" s="611"/>
      <c r="BN11" s="612"/>
      <c r="BO11" s="613">
        <v>3</v>
      </c>
      <c r="BP11" s="613"/>
      <c r="BQ11" s="613"/>
      <c r="BR11" s="613"/>
      <c r="BS11" s="614">
        <v>20529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390734</v>
      </c>
      <c r="CS11" s="611"/>
      <c r="CT11" s="611"/>
      <c r="CU11" s="611"/>
      <c r="CV11" s="611"/>
      <c r="CW11" s="611"/>
      <c r="CX11" s="611"/>
      <c r="CY11" s="612"/>
      <c r="CZ11" s="613">
        <v>3</v>
      </c>
      <c r="DA11" s="613"/>
      <c r="DB11" s="613"/>
      <c r="DC11" s="613"/>
      <c r="DD11" s="619">
        <v>96924</v>
      </c>
      <c r="DE11" s="611"/>
      <c r="DF11" s="611"/>
      <c r="DG11" s="611"/>
      <c r="DH11" s="611"/>
      <c r="DI11" s="611"/>
      <c r="DJ11" s="611"/>
      <c r="DK11" s="611"/>
      <c r="DL11" s="611"/>
      <c r="DM11" s="611"/>
      <c r="DN11" s="611"/>
      <c r="DO11" s="611"/>
      <c r="DP11" s="612"/>
      <c r="DQ11" s="619">
        <v>187078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5387</v>
      </c>
      <c r="S12" s="611"/>
      <c r="T12" s="611"/>
      <c r="U12" s="611"/>
      <c r="V12" s="611"/>
      <c r="W12" s="611"/>
      <c r="X12" s="611"/>
      <c r="Y12" s="612"/>
      <c r="Z12" s="613">
        <v>0</v>
      </c>
      <c r="AA12" s="613"/>
      <c r="AB12" s="613"/>
      <c r="AC12" s="613"/>
      <c r="AD12" s="614">
        <v>5387</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1273876</v>
      </c>
      <c r="BH12" s="611"/>
      <c r="BI12" s="611"/>
      <c r="BJ12" s="611"/>
      <c r="BK12" s="611"/>
      <c r="BL12" s="611"/>
      <c r="BM12" s="611"/>
      <c r="BN12" s="612"/>
      <c r="BO12" s="613">
        <v>53.8</v>
      </c>
      <c r="BP12" s="613"/>
      <c r="BQ12" s="613"/>
      <c r="BR12" s="613"/>
      <c r="BS12" s="614">
        <v>84649</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645064</v>
      </c>
      <c r="CS12" s="611"/>
      <c r="CT12" s="611"/>
      <c r="CU12" s="611"/>
      <c r="CV12" s="611"/>
      <c r="CW12" s="611"/>
      <c r="CX12" s="611"/>
      <c r="CY12" s="612"/>
      <c r="CZ12" s="613">
        <v>5</v>
      </c>
      <c r="DA12" s="613"/>
      <c r="DB12" s="613"/>
      <c r="DC12" s="613"/>
      <c r="DD12" s="619">
        <v>321804</v>
      </c>
      <c r="DE12" s="611"/>
      <c r="DF12" s="611"/>
      <c r="DG12" s="611"/>
      <c r="DH12" s="611"/>
      <c r="DI12" s="611"/>
      <c r="DJ12" s="611"/>
      <c r="DK12" s="611"/>
      <c r="DL12" s="611"/>
      <c r="DM12" s="611"/>
      <c r="DN12" s="611"/>
      <c r="DO12" s="611"/>
      <c r="DP12" s="612"/>
      <c r="DQ12" s="619">
        <v>160516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1266670</v>
      </c>
      <c r="BH13" s="611"/>
      <c r="BI13" s="611"/>
      <c r="BJ13" s="611"/>
      <c r="BK13" s="611"/>
      <c r="BL13" s="611"/>
      <c r="BM13" s="611"/>
      <c r="BN13" s="612"/>
      <c r="BO13" s="613">
        <v>53.5</v>
      </c>
      <c r="BP13" s="613"/>
      <c r="BQ13" s="613"/>
      <c r="BR13" s="613"/>
      <c r="BS13" s="614">
        <v>84649</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1275086</v>
      </c>
      <c r="CS13" s="611"/>
      <c r="CT13" s="611"/>
      <c r="CU13" s="611"/>
      <c r="CV13" s="611"/>
      <c r="CW13" s="611"/>
      <c r="CX13" s="611"/>
      <c r="CY13" s="612"/>
      <c r="CZ13" s="613">
        <v>9.9</v>
      </c>
      <c r="DA13" s="613"/>
      <c r="DB13" s="613"/>
      <c r="DC13" s="613"/>
      <c r="DD13" s="619">
        <v>401468</v>
      </c>
      <c r="DE13" s="611"/>
      <c r="DF13" s="611"/>
      <c r="DG13" s="611"/>
      <c r="DH13" s="611"/>
      <c r="DI13" s="611"/>
      <c r="DJ13" s="611"/>
      <c r="DK13" s="611"/>
      <c r="DL13" s="611"/>
      <c r="DM13" s="611"/>
      <c r="DN13" s="611"/>
      <c r="DO13" s="611"/>
      <c r="DP13" s="612"/>
      <c r="DQ13" s="619">
        <v>812448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70763</v>
      </c>
      <c r="BH14" s="611"/>
      <c r="BI14" s="611"/>
      <c r="BJ14" s="611"/>
      <c r="BK14" s="611"/>
      <c r="BL14" s="611"/>
      <c r="BM14" s="611"/>
      <c r="BN14" s="612"/>
      <c r="BO14" s="613">
        <v>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466051</v>
      </c>
      <c r="CS14" s="611"/>
      <c r="CT14" s="611"/>
      <c r="CU14" s="611"/>
      <c r="CV14" s="611"/>
      <c r="CW14" s="611"/>
      <c r="CX14" s="611"/>
      <c r="CY14" s="612"/>
      <c r="CZ14" s="613">
        <v>3.6</v>
      </c>
      <c r="DA14" s="613"/>
      <c r="DB14" s="613"/>
      <c r="DC14" s="613"/>
      <c r="DD14" s="619">
        <v>8402</v>
      </c>
      <c r="DE14" s="611"/>
      <c r="DF14" s="611"/>
      <c r="DG14" s="611"/>
      <c r="DH14" s="611"/>
      <c r="DI14" s="611"/>
      <c r="DJ14" s="611"/>
      <c r="DK14" s="611"/>
      <c r="DL14" s="611"/>
      <c r="DM14" s="611"/>
      <c r="DN14" s="611"/>
      <c r="DO14" s="611"/>
      <c r="DP14" s="612"/>
      <c r="DQ14" s="619">
        <v>435957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16121</v>
      </c>
      <c r="S15" s="611"/>
      <c r="T15" s="611"/>
      <c r="U15" s="611"/>
      <c r="V15" s="611"/>
      <c r="W15" s="611"/>
      <c r="X15" s="611"/>
      <c r="Y15" s="612"/>
      <c r="Z15" s="613">
        <v>0.1</v>
      </c>
      <c r="AA15" s="613"/>
      <c r="AB15" s="613"/>
      <c r="AC15" s="613"/>
      <c r="AD15" s="614">
        <v>16121</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100438</v>
      </c>
      <c r="BH15" s="611"/>
      <c r="BI15" s="611"/>
      <c r="BJ15" s="611"/>
      <c r="BK15" s="611"/>
      <c r="BL15" s="611"/>
      <c r="BM15" s="611"/>
      <c r="BN15" s="612"/>
      <c r="BO15" s="613">
        <v>4.2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958859</v>
      </c>
      <c r="CS15" s="611"/>
      <c r="CT15" s="611"/>
      <c r="CU15" s="611"/>
      <c r="CV15" s="611"/>
      <c r="CW15" s="611"/>
      <c r="CX15" s="611"/>
      <c r="CY15" s="612"/>
      <c r="CZ15" s="613">
        <v>7.4</v>
      </c>
      <c r="DA15" s="613"/>
      <c r="DB15" s="613"/>
      <c r="DC15" s="613"/>
      <c r="DD15" s="619">
        <v>82519</v>
      </c>
      <c r="DE15" s="611"/>
      <c r="DF15" s="611"/>
      <c r="DG15" s="611"/>
      <c r="DH15" s="611"/>
      <c r="DI15" s="611"/>
      <c r="DJ15" s="611"/>
      <c r="DK15" s="611"/>
      <c r="DL15" s="611"/>
      <c r="DM15" s="611"/>
      <c r="DN15" s="611"/>
      <c r="DO15" s="611"/>
      <c r="DP15" s="612"/>
      <c r="DQ15" s="619">
        <v>764827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51681</v>
      </c>
      <c r="S16" s="611"/>
      <c r="T16" s="611"/>
      <c r="U16" s="611"/>
      <c r="V16" s="611"/>
      <c r="W16" s="611"/>
      <c r="X16" s="611"/>
      <c r="Y16" s="612"/>
      <c r="Z16" s="613">
        <v>0.4</v>
      </c>
      <c r="AA16" s="613"/>
      <c r="AB16" s="613"/>
      <c r="AC16" s="613"/>
      <c r="AD16" s="614">
        <v>51681</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35597</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10103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68770</v>
      </c>
      <c r="S17" s="611"/>
      <c r="T17" s="611"/>
      <c r="U17" s="611"/>
      <c r="V17" s="611"/>
      <c r="W17" s="611"/>
      <c r="X17" s="611"/>
      <c r="Y17" s="612"/>
      <c r="Z17" s="613">
        <v>0.5</v>
      </c>
      <c r="AA17" s="613"/>
      <c r="AB17" s="613"/>
      <c r="AC17" s="613"/>
      <c r="AD17" s="614">
        <v>68770</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1696640</v>
      </c>
      <c r="CS17" s="611"/>
      <c r="CT17" s="611"/>
      <c r="CU17" s="611"/>
      <c r="CV17" s="611"/>
      <c r="CW17" s="611"/>
      <c r="CX17" s="611"/>
      <c r="CY17" s="612"/>
      <c r="CZ17" s="613">
        <v>13.1</v>
      </c>
      <c r="DA17" s="613"/>
      <c r="DB17" s="613"/>
      <c r="DC17" s="613"/>
      <c r="DD17" s="619" t="s">
        <v>122</v>
      </c>
      <c r="DE17" s="611"/>
      <c r="DF17" s="611"/>
      <c r="DG17" s="611"/>
      <c r="DH17" s="611"/>
      <c r="DI17" s="611"/>
      <c r="DJ17" s="611"/>
      <c r="DK17" s="611"/>
      <c r="DL17" s="611"/>
      <c r="DM17" s="611"/>
      <c r="DN17" s="611"/>
      <c r="DO17" s="611"/>
      <c r="DP17" s="612"/>
      <c r="DQ17" s="619">
        <v>1623061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6390</v>
      </c>
      <c r="S18" s="611"/>
      <c r="T18" s="611"/>
      <c r="U18" s="611"/>
      <c r="V18" s="611"/>
      <c r="W18" s="611"/>
      <c r="X18" s="611"/>
      <c r="Y18" s="612"/>
      <c r="Z18" s="613">
        <v>0</v>
      </c>
      <c r="AA18" s="613"/>
      <c r="AB18" s="613"/>
      <c r="AC18" s="613"/>
      <c r="AD18" s="614">
        <v>6390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62380</v>
      </c>
      <c r="S19" s="611"/>
      <c r="T19" s="611"/>
      <c r="U19" s="611"/>
      <c r="V19" s="611"/>
      <c r="W19" s="611"/>
      <c r="X19" s="611"/>
      <c r="Y19" s="612"/>
      <c r="Z19" s="613">
        <v>0.5</v>
      </c>
      <c r="AA19" s="613"/>
      <c r="AB19" s="613"/>
      <c r="AC19" s="613"/>
      <c r="AD19" s="614">
        <v>62380</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114891</v>
      </c>
      <c r="BH19" s="611"/>
      <c r="BI19" s="611"/>
      <c r="BJ19" s="611"/>
      <c r="BK19" s="611"/>
      <c r="BL19" s="611"/>
      <c r="BM19" s="611"/>
      <c r="BN19" s="612"/>
      <c r="BO19" s="613">
        <v>4.8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114891</v>
      </c>
      <c r="BH20" s="611"/>
      <c r="BI20" s="611"/>
      <c r="BJ20" s="611"/>
      <c r="BK20" s="611"/>
      <c r="BL20" s="611"/>
      <c r="BM20" s="611"/>
      <c r="BN20" s="612"/>
      <c r="BO20" s="613">
        <v>4.8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12905938</v>
      </c>
      <c r="CS20" s="611"/>
      <c r="CT20" s="611"/>
      <c r="CU20" s="611"/>
      <c r="CV20" s="611"/>
      <c r="CW20" s="611"/>
      <c r="CX20" s="611"/>
      <c r="CY20" s="612"/>
      <c r="CZ20" s="613">
        <v>100</v>
      </c>
      <c r="DA20" s="613"/>
      <c r="DB20" s="613"/>
      <c r="DC20" s="613"/>
      <c r="DD20" s="619">
        <v>1458660</v>
      </c>
      <c r="DE20" s="611"/>
      <c r="DF20" s="611"/>
      <c r="DG20" s="611"/>
      <c r="DH20" s="611"/>
      <c r="DI20" s="611"/>
      <c r="DJ20" s="611"/>
      <c r="DK20" s="611"/>
      <c r="DL20" s="611"/>
      <c r="DM20" s="611"/>
      <c r="DN20" s="611"/>
      <c r="DO20" s="611"/>
      <c r="DP20" s="612"/>
      <c r="DQ20" s="619">
        <v>8384560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4992189</v>
      </c>
      <c r="S21" s="611"/>
      <c r="T21" s="611"/>
      <c r="U21" s="611"/>
      <c r="V21" s="611"/>
      <c r="W21" s="611"/>
      <c r="X21" s="611"/>
      <c r="Y21" s="612"/>
      <c r="Z21" s="613">
        <v>37.9</v>
      </c>
      <c r="AA21" s="613"/>
      <c r="AB21" s="613"/>
      <c r="AC21" s="613"/>
      <c r="AD21" s="614">
        <v>4054403</v>
      </c>
      <c r="AE21" s="614"/>
      <c r="AF21" s="614"/>
      <c r="AG21" s="614"/>
      <c r="AH21" s="614"/>
      <c r="AI21" s="614"/>
      <c r="AJ21" s="614"/>
      <c r="AK21" s="614"/>
      <c r="AL21" s="615">
        <v>57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42366</v>
      </c>
      <c r="BH21" s="611"/>
      <c r="BI21" s="611"/>
      <c r="BJ21" s="611"/>
      <c r="BK21" s="611"/>
      <c r="BL21" s="611"/>
      <c r="BM21" s="611"/>
      <c r="BN21" s="612"/>
      <c r="BO21" s="613">
        <v>1.8</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4054403</v>
      </c>
      <c r="S22" s="611"/>
      <c r="T22" s="611"/>
      <c r="U22" s="611"/>
      <c r="V22" s="611"/>
      <c r="W22" s="611"/>
      <c r="X22" s="611"/>
      <c r="Y22" s="612"/>
      <c r="Z22" s="613">
        <v>30.8</v>
      </c>
      <c r="AA22" s="613"/>
      <c r="AB22" s="613"/>
      <c r="AC22" s="613"/>
      <c r="AD22" s="614">
        <v>4054403</v>
      </c>
      <c r="AE22" s="614"/>
      <c r="AF22" s="614"/>
      <c r="AG22" s="614"/>
      <c r="AH22" s="614"/>
      <c r="AI22" s="614"/>
      <c r="AJ22" s="614"/>
      <c r="AK22" s="614"/>
      <c r="AL22" s="615">
        <v>57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937786</v>
      </c>
      <c r="S23" s="611"/>
      <c r="T23" s="611"/>
      <c r="U23" s="611"/>
      <c r="V23" s="611"/>
      <c r="W23" s="611"/>
      <c r="X23" s="611"/>
      <c r="Y23" s="612"/>
      <c r="Z23" s="613">
        <v>7.1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72525</v>
      </c>
      <c r="BH23" s="611"/>
      <c r="BI23" s="611"/>
      <c r="BJ23" s="611"/>
      <c r="BK23" s="611"/>
      <c r="BL23" s="611"/>
      <c r="BM23" s="611"/>
      <c r="BN23" s="612"/>
      <c r="BO23" s="613">
        <v>3.1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5760941</v>
      </c>
      <c r="CS24" s="600"/>
      <c r="CT24" s="600"/>
      <c r="CU24" s="600"/>
      <c r="CV24" s="600"/>
      <c r="CW24" s="600"/>
      <c r="CX24" s="600"/>
      <c r="CY24" s="601"/>
      <c r="CZ24" s="604">
        <v>44.6</v>
      </c>
      <c r="DA24" s="605"/>
      <c r="DB24" s="605"/>
      <c r="DC24" s="621"/>
      <c r="DD24" s="642">
        <v>4176109</v>
      </c>
      <c r="DE24" s="600"/>
      <c r="DF24" s="600"/>
      <c r="DG24" s="600"/>
      <c r="DH24" s="600"/>
      <c r="DI24" s="600"/>
      <c r="DJ24" s="600"/>
      <c r="DK24" s="601"/>
      <c r="DL24" s="642">
        <v>4016323</v>
      </c>
      <c r="DM24" s="600"/>
      <c r="DN24" s="600"/>
      <c r="DO24" s="600"/>
      <c r="DP24" s="600"/>
      <c r="DQ24" s="600"/>
      <c r="DR24" s="600"/>
      <c r="DS24" s="600"/>
      <c r="DT24" s="600"/>
      <c r="DU24" s="600"/>
      <c r="DV24" s="601"/>
      <c r="DW24" s="604">
        <v>56.3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8071210</v>
      </c>
      <c r="S25" s="611"/>
      <c r="T25" s="611"/>
      <c r="U25" s="611"/>
      <c r="V25" s="611"/>
      <c r="W25" s="611"/>
      <c r="X25" s="611"/>
      <c r="Y25" s="612"/>
      <c r="Z25" s="613">
        <v>61.2</v>
      </c>
      <c r="AA25" s="613"/>
      <c r="AB25" s="613"/>
      <c r="AC25" s="613"/>
      <c r="AD25" s="614">
        <v>7060898</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2004745</v>
      </c>
      <c r="CS25" s="631"/>
      <c r="CT25" s="631"/>
      <c r="CU25" s="631"/>
      <c r="CV25" s="631"/>
      <c r="CW25" s="631"/>
      <c r="CX25" s="631"/>
      <c r="CY25" s="632"/>
      <c r="CZ25" s="615">
        <v>15.5</v>
      </c>
      <c r="DA25" s="643"/>
      <c r="DB25" s="643"/>
      <c r="DC25" s="645"/>
      <c r="DD25" s="619">
        <v>1841444</v>
      </c>
      <c r="DE25" s="631"/>
      <c r="DF25" s="631"/>
      <c r="DG25" s="631"/>
      <c r="DH25" s="631"/>
      <c r="DI25" s="631"/>
      <c r="DJ25" s="631"/>
      <c r="DK25" s="632"/>
      <c r="DL25" s="619">
        <v>1798689</v>
      </c>
      <c r="DM25" s="631"/>
      <c r="DN25" s="631"/>
      <c r="DO25" s="631"/>
      <c r="DP25" s="631"/>
      <c r="DQ25" s="631"/>
      <c r="DR25" s="631"/>
      <c r="DS25" s="631"/>
      <c r="DT25" s="631"/>
      <c r="DU25" s="631"/>
      <c r="DV25" s="632"/>
      <c r="DW25" s="615">
        <v>25.2</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1358</v>
      </c>
      <c r="S26" s="611"/>
      <c r="T26" s="611"/>
      <c r="U26" s="611"/>
      <c r="V26" s="611"/>
      <c r="W26" s="611"/>
      <c r="X26" s="611"/>
      <c r="Y26" s="612"/>
      <c r="Z26" s="613">
        <v>0</v>
      </c>
      <c r="AA26" s="613"/>
      <c r="AB26" s="613"/>
      <c r="AC26" s="613"/>
      <c r="AD26" s="614">
        <v>1358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1105749</v>
      </c>
      <c r="CS26" s="611"/>
      <c r="CT26" s="611"/>
      <c r="CU26" s="611"/>
      <c r="CV26" s="611"/>
      <c r="CW26" s="611"/>
      <c r="CX26" s="611"/>
      <c r="CY26" s="612"/>
      <c r="CZ26" s="615">
        <v>8.6</v>
      </c>
      <c r="DA26" s="643"/>
      <c r="DB26" s="643"/>
      <c r="DC26" s="645"/>
      <c r="DD26" s="619">
        <v>1027289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147212</v>
      </c>
      <c r="S27" s="611"/>
      <c r="T27" s="611"/>
      <c r="U27" s="611"/>
      <c r="V27" s="611"/>
      <c r="W27" s="611"/>
      <c r="X27" s="611"/>
      <c r="Y27" s="612"/>
      <c r="Z27" s="613">
        <v>1.1000000000000001</v>
      </c>
      <c r="AA27" s="613"/>
      <c r="AB27" s="613"/>
      <c r="AC27" s="613"/>
      <c r="AD27" s="614">
        <v>685</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2369143</v>
      </c>
      <c r="BH27" s="611"/>
      <c r="BI27" s="611"/>
      <c r="BJ27" s="611"/>
      <c r="BK27" s="611"/>
      <c r="BL27" s="611"/>
      <c r="BM27" s="611"/>
      <c r="BN27" s="612"/>
      <c r="BO27" s="613">
        <v>100</v>
      </c>
      <c r="BP27" s="613"/>
      <c r="BQ27" s="613"/>
      <c r="BR27" s="613"/>
      <c r="BS27" s="614">
        <v>122121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2059556</v>
      </c>
      <c r="CS27" s="631"/>
      <c r="CT27" s="631"/>
      <c r="CU27" s="631"/>
      <c r="CV27" s="631"/>
      <c r="CW27" s="631"/>
      <c r="CX27" s="631"/>
      <c r="CY27" s="632"/>
      <c r="CZ27" s="615">
        <v>16</v>
      </c>
      <c r="DA27" s="643"/>
      <c r="DB27" s="643"/>
      <c r="DC27" s="645"/>
      <c r="DD27" s="619">
        <v>711604</v>
      </c>
      <c r="DE27" s="631"/>
      <c r="DF27" s="631"/>
      <c r="DG27" s="631"/>
      <c r="DH27" s="631"/>
      <c r="DI27" s="631"/>
      <c r="DJ27" s="631"/>
      <c r="DK27" s="632"/>
      <c r="DL27" s="619">
        <v>594573</v>
      </c>
      <c r="DM27" s="631"/>
      <c r="DN27" s="631"/>
      <c r="DO27" s="631"/>
      <c r="DP27" s="631"/>
      <c r="DQ27" s="631"/>
      <c r="DR27" s="631"/>
      <c r="DS27" s="631"/>
      <c r="DT27" s="631"/>
      <c r="DU27" s="631"/>
      <c r="DV27" s="632"/>
      <c r="DW27" s="615">
        <v>8.3000000000000007</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146865</v>
      </c>
      <c r="S28" s="611"/>
      <c r="T28" s="611"/>
      <c r="U28" s="611"/>
      <c r="V28" s="611"/>
      <c r="W28" s="611"/>
      <c r="X28" s="611"/>
      <c r="Y28" s="612"/>
      <c r="Z28" s="613">
        <v>1.1000000000000001</v>
      </c>
      <c r="AA28" s="613"/>
      <c r="AB28" s="613"/>
      <c r="AC28" s="613"/>
      <c r="AD28" s="614">
        <v>27754</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1696640</v>
      </c>
      <c r="CS28" s="611"/>
      <c r="CT28" s="611"/>
      <c r="CU28" s="611"/>
      <c r="CV28" s="611"/>
      <c r="CW28" s="611"/>
      <c r="CX28" s="611"/>
      <c r="CY28" s="612"/>
      <c r="CZ28" s="615">
        <v>13.1</v>
      </c>
      <c r="DA28" s="643"/>
      <c r="DB28" s="643"/>
      <c r="DC28" s="645"/>
      <c r="DD28" s="619">
        <v>1623061</v>
      </c>
      <c r="DE28" s="611"/>
      <c r="DF28" s="611"/>
      <c r="DG28" s="611"/>
      <c r="DH28" s="611"/>
      <c r="DI28" s="611"/>
      <c r="DJ28" s="611"/>
      <c r="DK28" s="612"/>
      <c r="DL28" s="619">
        <v>1623061</v>
      </c>
      <c r="DM28" s="611"/>
      <c r="DN28" s="611"/>
      <c r="DO28" s="611"/>
      <c r="DP28" s="611"/>
      <c r="DQ28" s="611"/>
      <c r="DR28" s="611"/>
      <c r="DS28" s="611"/>
      <c r="DT28" s="611"/>
      <c r="DU28" s="611"/>
      <c r="DV28" s="612"/>
      <c r="DW28" s="615">
        <v>22.7</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134615</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1696552</v>
      </c>
      <c r="CS29" s="631"/>
      <c r="CT29" s="631"/>
      <c r="CU29" s="631"/>
      <c r="CV29" s="631"/>
      <c r="CW29" s="631"/>
      <c r="CX29" s="631"/>
      <c r="CY29" s="632"/>
      <c r="CZ29" s="615">
        <v>13.1</v>
      </c>
      <c r="DA29" s="643"/>
      <c r="DB29" s="643"/>
      <c r="DC29" s="645"/>
      <c r="DD29" s="619">
        <v>1622973</v>
      </c>
      <c r="DE29" s="631"/>
      <c r="DF29" s="631"/>
      <c r="DG29" s="631"/>
      <c r="DH29" s="631"/>
      <c r="DI29" s="631"/>
      <c r="DJ29" s="631"/>
      <c r="DK29" s="632"/>
      <c r="DL29" s="619">
        <v>1622973</v>
      </c>
      <c r="DM29" s="631"/>
      <c r="DN29" s="631"/>
      <c r="DO29" s="631"/>
      <c r="DP29" s="631"/>
      <c r="DQ29" s="631"/>
      <c r="DR29" s="631"/>
      <c r="DS29" s="631"/>
      <c r="DT29" s="631"/>
      <c r="DU29" s="631"/>
      <c r="DV29" s="632"/>
      <c r="DW29" s="615">
        <v>22.7</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1724415</v>
      </c>
      <c r="S30" s="611"/>
      <c r="T30" s="611"/>
      <c r="U30" s="611"/>
      <c r="V30" s="611"/>
      <c r="W30" s="611"/>
      <c r="X30" s="611"/>
      <c r="Y30" s="612"/>
      <c r="Z30" s="613">
        <v>13.1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1653635</v>
      </c>
      <c r="CS30" s="611"/>
      <c r="CT30" s="611"/>
      <c r="CU30" s="611"/>
      <c r="CV30" s="611"/>
      <c r="CW30" s="611"/>
      <c r="CX30" s="611"/>
      <c r="CY30" s="612"/>
      <c r="CZ30" s="615">
        <v>12.8</v>
      </c>
      <c r="DA30" s="643"/>
      <c r="DB30" s="643"/>
      <c r="DC30" s="645"/>
      <c r="DD30" s="619">
        <v>1580147</v>
      </c>
      <c r="DE30" s="611"/>
      <c r="DF30" s="611"/>
      <c r="DG30" s="611"/>
      <c r="DH30" s="611"/>
      <c r="DI30" s="611"/>
      <c r="DJ30" s="611"/>
      <c r="DK30" s="612"/>
      <c r="DL30" s="619">
        <v>1580147</v>
      </c>
      <c r="DM30" s="611"/>
      <c r="DN30" s="611"/>
      <c r="DO30" s="611"/>
      <c r="DP30" s="611"/>
      <c r="DQ30" s="611"/>
      <c r="DR30" s="611"/>
      <c r="DS30" s="611"/>
      <c r="DT30" s="611"/>
      <c r="DU30" s="611"/>
      <c r="DV30" s="612"/>
      <c r="DW30" s="615">
        <v>22.1</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98.3</v>
      </c>
      <c r="BN31" s="654"/>
      <c r="BO31" s="654"/>
      <c r="BP31" s="654"/>
      <c r="BQ31" s="655"/>
      <c r="BR31" s="657">
        <v>99.6</v>
      </c>
      <c r="BS31" s="654"/>
      <c r="BT31" s="654"/>
      <c r="BU31" s="654"/>
      <c r="BV31" s="654"/>
      <c r="BW31" s="654"/>
      <c r="BX31" s="605">
        <v>98.3</v>
      </c>
      <c r="BY31" s="654"/>
      <c r="BZ31" s="654"/>
      <c r="CA31" s="654"/>
      <c r="CB31" s="655"/>
      <c r="CD31" s="650"/>
      <c r="CE31" s="651"/>
      <c r="CF31" s="607" t="s">
        <v>300</v>
      </c>
      <c r="CG31" s="608"/>
      <c r="CH31" s="608"/>
      <c r="CI31" s="608"/>
      <c r="CJ31" s="608"/>
      <c r="CK31" s="608"/>
      <c r="CL31" s="608"/>
      <c r="CM31" s="608"/>
      <c r="CN31" s="608"/>
      <c r="CO31" s="608"/>
      <c r="CP31" s="608"/>
      <c r="CQ31" s="609"/>
      <c r="CR31" s="610">
        <v>42917</v>
      </c>
      <c r="CS31" s="631"/>
      <c r="CT31" s="631"/>
      <c r="CU31" s="631"/>
      <c r="CV31" s="631"/>
      <c r="CW31" s="631"/>
      <c r="CX31" s="631"/>
      <c r="CY31" s="632"/>
      <c r="CZ31" s="615">
        <v>0.3</v>
      </c>
      <c r="DA31" s="643"/>
      <c r="DB31" s="643"/>
      <c r="DC31" s="645"/>
      <c r="DD31" s="619">
        <v>42826</v>
      </c>
      <c r="DE31" s="631"/>
      <c r="DF31" s="631"/>
      <c r="DG31" s="631"/>
      <c r="DH31" s="631"/>
      <c r="DI31" s="631"/>
      <c r="DJ31" s="631"/>
      <c r="DK31" s="632"/>
      <c r="DL31" s="619">
        <v>42826</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939347</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98.3</v>
      </c>
      <c r="BN32" s="631"/>
      <c r="BO32" s="631"/>
      <c r="BP32" s="631"/>
      <c r="BQ32" s="656"/>
      <c r="BR32" s="667">
        <v>99.6</v>
      </c>
      <c r="BS32" s="631"/>
      <c r="BT32" s="631"/>
      <c r="BU32" s="631"/>
      <c r="BV32" s="631"/>
      <c r="BW32" s="631"/>
      <c r="BX32" s="616">
        <v>98.2</v>
      </c>
      <c r="BY32" s="631"/>
      <c r="BZ32" s="631"/>
      <c r="CA32" s="631"/>
      <c r="CB32" s="656"/>
      <c r="CD32" s="652"/>
      <c r="CE32" s="653"/>
      <c r="CF32" s="607" t="s">
        <v>304</v>
      </c>
      <c r="CG32" s="608"/>
      <c r="CH32" s="608"/>
      <c r="CI32" s="608"/>
      <c r="CJ32" s="608"/>
      <c r="CK32" s="608"/>
      <c r="CL32" s="608"/>
      <c r="CM32" s="608"/>
      <c r="CN32" s="608"/>
      <c r="CO32" s="608"/>
      <c r="CP32" s="608"/>
      <c r="CQ32" s="609"/>
      <c r="CR32" s="610">
        <v>88</v>
      </c>
      <c r="CS32" s="611"/>
      <c r="CT32" s="611"/>
      <c r="CU32" s="611"/>
      <c r="CV32" s="611"/>
      <c r="CW32" s="611"/>
      <c r="CX32" s="611"/>
      <c r="CY32" s="612"/>
      <c r="CZ32" s="615">
        <v>0</v>
      </c>
      <c r="DA32" s="643"/>
      <c r="DB32" s="643"/>
      <c r="DC32" s="645"/>
      <c r="DD32" s="619">
        <v>88</v>
      </c>
      <c r="DE32" s="611"/>
      <c r="DF32" s="611"/>
      <c r="DG32" s="611"/>
      <c r="DH32" s="611"/>
      <c r="DI32" s="611"/>
      <c r="DJ32" s="611"/>
      <c r="DK32" s="612"/>
      <c r="DL32" s="619">
        <v>88</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23720</v>
      </c>
      <c r="S33" s="611"/>
      <c r="T33" s="611"/>
      <c r="U33" s="611"/>
      <c r="V33" s="611"/>
      <c r="W33" s="611"/>
      <c r="X33" s="611"/>
      <c r="Y33" s="612"/>
      <c r="Z33" s="613">
        <v>0.2</v>
      </c>
      <c r="AA33" s="613"/>
      <c r="AB33" s="613"/>
      <c r="AC33" s="613"/>
      <c r="AD33" s="614">
        <v>18574</v>
      </c>
      <c r="AE33" s="614"/>
      <c r="AF33" s="614"/>
      <c r="AG33" s="614"/>
      <c r="AH33" s="614"/>
      <c r="AI33" s="614"/>
      <c r="AJ33" s="614"/>
      <c r="AK33" s="614"/>
      <c r="AL33" s="615">
        <v>0.3</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99.5</v>
      </c>
      <c r="BH33" s="669"/>
      <c r="BI33" s="669"/>
      <c r="BJ33" s="669"/>
      <c r="BK33" s="669"/>
      <c r="BL33" s="669"/>
      <c r="BM33" s="670">
        <v>98.1</v>
      </c>
      <c r="BN33" s="669"/>
      <c r="BO33" s="669"/>
      <c r="BP33" s="669"/>
      <c r="BQ33" s="671"/>
      <c r="BR33" s="668">
        <v>99.6</v>
      </c>
      <c r="BS33" s="669"/>
      <c r="BT33" s="669"/>
      <c r="BU33" s="669"/>
      <c r="BV33" s="669"/>
      <c r="BW33" s="669"/>
      <c r="BX33" s="670">
        <v>98.3</v>
      </c>
      <c r="BY33" s="669"/>
      <c r="BZ33" s="669"/>
      <c r="CA33" s="669"/>
      <c r="CB33" s="671"/>
      <c r="CD33" s="607" t="s">
        <v>307</v>
      </c>
      <c r="CE33" s="608"/>
      <c r="CF33" s="608"/>
      <c r="CG33" s="608"/>
      <c r="CH33" s="608"/>
      <c r="CI33" s="608"/>
      <c r="CJ33" s="608"/>
      <c r="CK33" s="608"/>
      <c r="CL33" s="608"/>
      <c r="CM33" s="608"/>
      <c r="CN33" s="608"/>
      <c r="CO33" s="608"/>
      <c r="CP33" s="608"/>
      <c r="CQ33" s="609"/>
      <c r="CR33" s="610">
        <v>5650740</v>
      </c>
      <c r="CS33" s="631"/>
      <c r="CT33" s="631"/>
      <c r="CU33" s="631"/>
      <c r="CV33" s="631"/>
      <c r="CW33" s="631"/>
      <c r="CX33" s="631"/>
      <c r="CY33" s="632"/>
      <c r="CZ33" s="615">
        <v>43.8</v>
      </c>
      <c r="DA33" s="643"/>
      <c r="DB33" s="643"/>
      <c r="DC33" s="645"/>
      <c r="DD33" s="619">
        <v>4085860</v>
      </c>
      <c r="DE33" s="631"/>
      <c r="DF33" s="631"/>
      <c r="DG33" s="631"/>
      <c r="DH33" s="631"/>
      <c r="DI33" s="631"/>
      <c r="DJ33" s="631"/>
      <c r="DK33" s="632"/>
      <c r="DL33" s="619">
        <v>3015553</v>
      </c>
      <c r="DM33" s="631"/>
      <c r="DN33" s="631"/>
      <c r="DO33" s="631"/>
      <c r="DP33" s="631"/>
      <c r="DQ33" s="631"/>
      <c r="DR33" s="631"/>
      <c r="DS33" s="631"/>
      <c r="DT33" s="631"/>
      <c r="DU33" s="631"/>
      <c r="DV33" s="632"/>
      <c r="DW33" s="615">
        <v>42.3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256711</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1971033</v>
      </c>
      <c r="CS34" s="611"/>
      <c r="CT34" s="611"/>
      <c r="CU34" s="611"/>
      <c r="CV34" s="611"/>
      <c r="CW34" s="611"/>
      <c r="CX34" s="611"/>
      <c r="CY34" s="612"/>
      <c r="CZ34" s="615">
        <v>15.3</v>
      </c>
      <c r="DA34" s="643"/>
      <c r="DB34" s="643"/>
      <c r="DC34" s="645"/>
      <c r="DD34" s="619">
        <v>1121767</v>
      </c>
      <c r="DE34" s="611"/>
      <c r="DF34" s="611"/>
      <c r="DG34" s="611"/>
      <c r="DH34" s="611"/>
      <c r="DI34" s="611"/>
      <c r="DJ34" s="611"/>
      <c r="DK34" s="612"/>
      <c r="DL34" s="619">
        <v>850937</v>
      </c>
      <c r="DM34" s="611"/>
      <c r="DN34" s="611"/>
      <c r="DO34" s="611"/>
      <c r="DP34" s="611"/>
      <c r="DQ34" s="611"/>
      <c r="DR34" s="611"/>
      <c r="DS34" s="611"/>
      <c r="DT34" s="611"/>
      <c r="DU34" s="611"/>
      <c r="DV34" s="612"/>
      <c r="DW34" s="615">
        <v>11.9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279412</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2253</v>
      </c>
      <c r="CS35" s="631"/>
      <c r="CT35" s="631"/>
      <c r="CU35" s="631"/>
      <c r="CV35" s="631"/>
      <c r="CW35" s="631"/>
      <c r="CX35" s="631"/>
      <c r="CY35" s="632"/>
      <c r="CZ35" s="615">
        <v>0</v>
      </c>
      <c r="DA35" s="643"/>
      <c r="DB35" s="643"/>
      <c r="DC35" s="645"/>
      <c r="DD35" s="619">
        <v>2253</v>
      </c>
      <c r="DE35" s="631"/>
      <c r="DF35" s="631"/>
      <c r="DG35" s="631"/>
      <c r="DH35" s="631"/>
      <c r="DI35" s="631"/>
      <c r="DJ35" s="631"/>
      <c r="DK35" s="632"/>
      <c r="DL35" s="619">
        <v>2253</v>
      </c>
      <c r="DM35" s="631"/>
      <c r="DN35" s="631"/>
      <c r="DO35" s="631"/>
      <c r="DP35" s="631"/>
      <c r="DQ35" s="631"/>
      <c r="DR35" s="631"/>
      <c r="DS35" s="631"/>
      <c r="DT35" s="631"/>
      <c r="DU35" s="631"/>
      <c r="DV35" s="632"/>
      <c r="DW35" s="615">
        <v>0</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219175</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1694974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7025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2053735</v>
      </c>
      <c r="CS36" s="611"/>
      <c r="CT36" s="611"/>
      <c r="CU36" s="611"/>
      <c r="CV36" s="611"/>
      <c r="CW36" s="611"/>
      <c r="CX36" s="611"/>
      <c r="CY36" s="612"/>
      <c r="CZ36" s="615">
        <v>15.9</v>
      </c>
      <c r="DA36" s="643"/>
      <c r="DB36" s="643"/>
      <c r="DC36" s="645"/>
      <c r="DD36" s="619">
        <v>1721672</v>
      </c>
      <c r="DE36" s="611"/>
      <c r="DF36" s="611"/>
      <c r="DG36" s="611"/>
      <c r="DH36" s="611"/>
      <c r="DI36" s="611"/>
      <c r="DJ36" s="611"/>
      <c r="DK36" s="612"/>
      <c r="DL36" s="619">
        <v>1331358</v>
      </c>
      <c r="DM36" s="611"/>
      <c r="DN36" s="611"/>
      <c r="DO36" s="611"/>
      <c r="DP36" s="611"/>
      <c r="DQ36" s="611"/>
      <c r="DR36" s="611"/>
      <c r="DS36" s="611"/>
      <c r="DT36" s="611"/>
      <c r="DU36" s="611"/>
      <c r="DV36" s="612"/>
      <c r="DW36" s="615">
        <v>18.7</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242371</v>
      </c>
      <c r="S37" s="611"/>
      <c r="T37" s="611"/>
      <c r="U37" s="611"/>
      <c r="V37" s="611"/>
      <c r="W37" s="611"/>
      <c r="X37" s="611"/>
      <c r="Y37" s="612"/>
      <c r="Z37" s="613">
        <v>1.8</v>
      </c>
      <c r="AA37" s="613"/>
      <c r="AB37" s="613"/>
      <c r="AC37" s="613"/>
      <c r="AD37" s="614">
        <v>6256</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555879</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-19375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654506</v>
      </c>
      <c r="CS37" s="631"/>
      <c r="CT37" s="631"/>
      <c r="CU37" s="631"/>
      <c r="CV37" s="631"/>
      <c r="CW37" s="631"/>
      <c r="CX37" s="631"/>
      <c r="CY37" s="632"/>
      <c r="CZ37" s="615">
        <v>5.0999999999999996</v>
      </c>
      <c r="DA37" s="643"/>
      <c r="DB37" s="643"/>
      <c r="DC37" s="645"/>
      <c r="DD37" s="619">
        <v>648068</v>
      </c>
      <c r="DE37" s="631"/>
      <c r="DF37" s="631"/>
      <c r="DG37" s="631"/>
      <c r="DH37" s="631"/>
      <c r="DI37" s="631"/>
      <c r="DJ37" s="631"/>
      <c r="DK37" s="632"/>
      <c r="DL37" s="619">
        <v>624060</v>
      </c>
      <c r="DM37" s="631"/>
      <c r="DN37" s="631"/>
      <c r="DO37" s="631"/>
      <c r="DP37" s="631"/>
      <c r="DQ37" s="631"/>
      <c r="DR37" s="631"/>
      <c r="DS37" s="631"/>
      <c r="DT37" s="631"/>
      <c r="DU37" s="631"/>
      <c r="DV37" s="632"/>
      <c r="DW37" s="615">
        <v>8.6999999999999993</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992845</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81375</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2426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1057720</v>
      </c>
      <c r="CS38" s="611"/>
      <c r="CT38" s="611"/>
      <c r="CU38" s="611"/>
      <c r="CV38" s="611"/>
      <c r="CW38" s="611"/>
      <c r="CX38" s="611"/>
      <c r="CY38" s="612"/>
      <c r="CZ38" s="615">
        <v>8.1999999999999993</v>
      </c>
      <c r="DA38" s="643"/>
      <c r="DB38" s="643"/>
      <c r="DC38" s="645"/>
      <c r="DD38" s="619">
        <v>874544</v>
      </c>
      <c r="DE38" s="611"/>
      <c r="DF38" s="611"/>
      <c r="DG38" s="611"/>
      <c r="DH38" s="611"/>
      <c r="DI38" s="611"/>
      <c r="DJ38" s="611"/>
      <c r="DK38" s="612"/>
      <c r="DL38" s="619">
        <v>831005</v>
      </c>
      <c r="DM38" s="611"/>
      <c r="DN38" s="611"/>
      <c r="DO38" s="611"/>
      <c r="DP38" s="611"/>
      <c r="DQ38" s="611"/>
      <c r="DR38" s="611"/>
      <c r="DS38" s="611"/>
      <c r="DT38" s="611"/>
      <c r="DU38" s="611"/>
      <c r="DV38" s="612"/>
      <c r="DW38" s="615">
        <v>11.6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3573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537334</v>
      </c>
      <c r="CS39" s="631"/>
      <c r="CT39" s="631"/>
      <c r="CU39" s="631"/>
      <c r="CV39" s="631"/>
      <c r="CW39" s="631"/>
      <c r="CX39" s="631"/>
      <c r="CY39" s="632"/>
      <c r="CZ39" s="615">
        <v>4.2</v>
      </c>
      <c r="DA39" s="643"/>
      <c r="DB39" s="643"/>
      <c r="DC39" s="645"/>
      <c r="DD39" s="619">
        <v>359638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19445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28665</v>
      </c>
      <c r="CS40" s="611"/>
      <c r="CT40" s="611"/>
      <c r="CU40" s="611"/>
      <c r="CV40" s="611"/>
      <c r="CW40" s="611"/>
      <c r="CX40" s="611"/>
      <c r="CY40" s="612"/>
      <c r="CZ40" s="615">
        <v>0.2</v>
      </c>
      <c r="DA40" s="643"/>
      <c r="DB40" s="643"/>
      <c r="DC40" s="645"/>
      <c r="DD40" s="619">
        <v>5986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13179256</v>
      </c>
      <c r="S41" s="683"/>
      <c r="T41" s="683"/>
      <c r="U41" s="683"/>
      <c r="V41" s="683"/>
      <c r="W41" s="683"/>
      <c r="X41" s="683"/>
      <c r="Y41" s="687"/>
      <c r="Z41" s="688">
        <v>100</v>
      </c>
      <c r="AA41" s="688"/>
      <c r="AB41" s="688"/>
      <c r="AC41" s="688"/>
      <c r="AD41" s="689">
        <v>7115525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183139</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874581</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414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1494257</v>
      </c>
      <c r="CS42" s="631"/>
      <c r="CT42" s="631"/>
      <c r="CU42" s="631"/>
      <c r="CV42" s="631"/>
      <c r="CW42" s="631"/>
      <c r="CX42" s="631"/>
      <c r="CY42" s="632"/>
      <c r="CZ42" s="615">
        <v>11.6</v>
      </c>
      <c r="DA42" s="643"/>
      <c r="DB42" s="643"/>
      <c r="DC42" s="645"/>
      <c r="DD42" s="619">
        <v>122591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37850</v>
      </c>
      <c r="CS43" s="631"/>
      <c r="CT43" s="631"/>
      <c r="CU43" s="631"/>
      <c r="CV43" s="631"/>
      <c r="CW43" s="631"/>
      <c r="CX43" s="631"/>
      <c r="CY43" s="632"/>
      <c r="CZ43" s="615">
        <v>0.3</v>
      </c>
      <c r="DA43" s="643"/>
      <c r="DB43" s="643"/>
      <c r="DC43" s="645"/>
      <c r="DD43" s="619">
        <v>37850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1458660</v>
      </c>
      <c r="CS44" s="611"/>
      <c r="CT44" s="611"/>
      <c r="CU44" s="611"/>
      <c r="CV44" s="611"/>
      <c r="CW44" s="611"/>
      <c r="CX44" s="611"/>
      <c r="CY44" s="612"/>
      <c r="CZ44" s="615">
        <v>11.3</v>
      </c>
      <c r="DA44" s="616"/>
      <c r="DB44" s="616"/>
      <c r="DC44" s="622"/>
      <c r="DD44" s="619">
        <v>112488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685079</v>
      </c>
      <c r="CS45" s="631"/>
      <c r="CT45" s="631"/>
      <c r="CU45" s="631"/>
      <c r="CV45" s="631"/>
      <c r="CW45" s="631"/>
      <c r="CX45" s="631"/>
      <c r="CY45" s="632"/>
      <c r="CZ45" s="615">
        <v>5.3</v>
      </c>
      <c r="DA45" s="643"/>
      <c r="DB45" s="643"/>
      <c r="DC45" s="645"/>
      <c r="DD45" s="619">
        <v>27895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762581</v>
      </c>
      <c r="CS46" s="611"/>
      <c r="CT46" s="611"/>
      <c r="CU46" s="611"/>
      <c r="CV46" s="611"/>
      <c r="CW46" s="611"/>
      <c r="CX46" s="611"/>
      <c r="CY46" s="612"/>
      <c r="CZ46" s="615">
        <v>5.9</v>
      </c>
      <c r="DA46" s="616"/>
      <c r="DB46" s="616"/>
      <c r="DC46" s="622"/>
      <c r="DD46" s="619">
        <v>83593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35597</v>
      </c>
      <c r="CS47" s="631"/>
      <c r="CT47" s="631"/>
      <c r="CU47" s="631"/>
      <c r="CV47" s="631"/>
      <c r="CW47" s="631"/>
      <c r="CX47" s="631"/>
      <c r="CY47" s="632"/>
      <c r="CZ47" s="615">
        <v>0.3</v>
      </c>
      <c r="DA47" s="643"/>
      <c r="DB47" s="643"/>
      <c r="DC47" s="645"/>
      <c r="DD47" s="619">
        <v>10103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12905938</v>
      </c>
      <c r="CS49" s="669"/>
      <c r="CT49" s="669"/>
      <c r="CU49" s="669"/>
      <c r="CV49" s="669"/>
      <c r="CW49" s="669"/>
      <c r="CX49" s="669"/>
      <c r="CY49" s="698"/>
      <c r="CZ49" s="690">
        <v>100</v>
      </c>
      <c r="DA49" s="699"/>
      <c r="DB49" s="699"/>
      <c r="DC49" s="700"/>
      <c r="DD49" s="701">
        <v>8384560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tDcOP+JYavPwMq9XDW1SV+m82VKrDsrKTOK/qKU2K1afM9xVOvn88zenmrvlVapDnj1hm7DsTPPS66ijMsc/A==" saltValue="8Vv+RfHr0G3hS/SMmhXB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N1" zoomScale="70" zoomScaleNormal="25" zoomScaleSheetLayoutView="70" workbookViewId="0">
      <selection activeCell="CW12" sqref="CW12:DA1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t="s">
        <v>549</v>
      </c>
      <c r="R7" s="740"/>
      <c r="S7" s="740"/>
      <c r="T7" s="740"/>
      <c r="U7" s="740"/>
      <c r="V7" s="740" t="s">
        <v>550</v>
      </c>
      <c r="W7" s="740"/>
      <c r="X7" s="740"/>
      <c r="Y7" s="740"/>
      <c r="Z7" s="740"/>
      <c r="AA7" s="740" t="s">
        <v>551</v>
      </c>
      <c r="AB7" s="740"/>
      <c r="AC7" s="740"/>
      <c r="AD7" s="740"/>
      <c r="AE7" s="741"/>
      <c r="AF7" s="742">
        <v>193</v>
      </c>
      <c r="AG7" s="743"/>
      <c r="AH7" s="743"/>
      <c r="AI7" s="743"/>
      <c r="AJ7" s="744"/>
      <c r="AK7" s="745">
        <v>273</v>
      </c>
      <c r="AL7" s="746"/>
      <c r="AM7" s="746"/>
      <c r="AN7" s="746"/>
      <c r="AO7" s="746"/>
      <c r="AP7" s="746">
        <v>14335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630</v>
      </c>
      <c r="BS7" s="733" t="s">
        <v>578</v>
      </c>
      <c r="BT7" s="734"/>
      <c r="BU7" s="734"/>
      <c r="BV7" s="734"/>
      <c r="BW7" s="734"/>
      <c r="BX7" s="734"/>
      <c r="BY7" s="734"/>
      <c r="BZ7" s="734"/>
      <c r="CA7" s="734"/>
      <c r="CB7" s="734"/>
      <c r="CC7" s="734"/>
      <c r="CD7" s="734"/>
      <c r="CE7" s="734"/>
      <c r="CF7" s="734"/>
      <c r="CG7" s="749"/>
      <c r="CH7" s="730">
        <v>0</v>
      </c>
      <c r="CI7" s="731"/>
      <c r="CJ7" s="731"/>
      <c r="CK7" s="731"/>
      <c r="CL7" s="732"/>
      <c r="CM7" s="730" t="s">
        <v>554</v>
      </c>
      <c r="CN7" s="731"/>
      <c r="CO7" s="731"/>
      <c r="CP7" s="731"/>
      <c r="CQ7" s="732"/>
      <c r="CR7" s="730" t="s">
        <v>573</v>
      </c>
      <c r="CS7" s="731"/>
      <c r="CT7" s="731"/>
      <c r="CU7" s="731"/>
      <c r="CV7" s="732"/>
      <c r="CW7" s="730" t="s">
        <v>490</v>
      </c>
      <c r="CX7" s="731"/>
      <c r="CY7" s="731"/>
      <c r="CZ7" s="731"/>
      <c r="DA7" s="732"/>
      <c r="DB7" s="730" t="s">
        <v>581</v>
      </c>
      <c r="DC7" s="731"/>
      <c r="DD7" s="731"/>
      <c r="DE7" s="731"/>
      <c r="DF7" s="732"/>
      <c r="DG7" s="730">
        <v>149</v>
      </c>
      <c r="DH7" s="731"/>
      <c r="DI7" s="731"/>
      <c r="DJ7" s="731"/>
      <c r="DK7" s="732"/>
      <c r="DL7" s="730" t="s">
        <v>490</v>
      </c>
      <c r="DM7" s="731"/>
      <c r="DN7" s="731"/>
      <c r="DO7" s="731"/>
      <c r="DP7" s="732"/>
      <c r="DQ7" s="730" t="s">
        <v>490</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t="s">
        <v>552</v>
      </c>
      <c r="R8" s="771"/>
      <c r="S8" s="771"/>
      <c r="T8" s="771"/>
      <c r="U8" s="771"/>
      <c r="V8" s="771" t="s">
        <v>553</v>
      </c>
      <c r="W8" s="771"/>
      <c r="X8" s="771"/>
      <c r="Y8" s="771"/>
      <c r="Z8" s="771"/>
      <c r="AA8" s="771" t="s">
        <v>554</v>
      </c>
      <c r="AB8" s="771"/>
      <c r="AC8" s="771"/>
      <c r="AD8" s="771"/>
      <c r="AE8" s="772"/>
      <c r="AF8" s="773">
        <v>2</v>
      </c>
      <c r="AG8" s="774"/>
      <c r="AH8" s="774"/>
      <c r="AI8" s="774"/>
      <c r="AJ8" s="775"/>
      <c r="AK8" s="756">
        <v>4</v>
      </c>
      <c r="AL8" s="757"/>
      <c r="AM8" s="757"/>
      <c r="AN8" s="757"/>
      <c r="AO8" s="757"/>
      <c r="AP8" s="757">
        <v>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579</v>
      </c>
      <c r="BT8" s="761"/>
      <c r="BU8" s="761"/>
      <c r="BV8" s="761"/>
      <c r="BW8" s="761"/>
      <c r="BX8" s="761"/>
      <c r="BY8" s="761"/>
      <c r="BZ8" s="761"/>
      <c r="CA8" s="761"/>
      <c r="CB8" s="761"/>
      <c r="CC8" s="761"/>
      <c r="CD8" s="761"/>
      <c r="CE8" s="761"/>
      <c r="CF8" s="761"/>
      <c r="CG8" s="762"/>
      <c r="CH8" s="763">
        <v>-1</v>
      </c>
      <c r="CI8" s="764"/>
      <c r="CJ8" s="764"/>
      <c r="CK8" s="764"/>
      <c r="CL8" s="765"/>
      <c r="CM8" s="763">
        <v>648</v>
      </c>
      <c r="CN8" s="764"/>
      <c r="CO8" s="764"/>
      <c r="CP8" s="764"/>
      <c r="CQ8" s="765"/>
      <c r="CR8" s="763" t="s">
        <v>582</v>
      </c>
      <c r="CS8" s="764"/>
      <c r="CT8" s="764"/>
      <c r="CU8" s="764"/>
      <c r="CV8" s="765"/>
      <c r="CW8" s="763" t="s">
        <v>490</v>
      </c>
      <c r="CX8" s="764"/>
      <c r="CY8" s="764"/>
      <c r="CZ8" s="764"/>
      <c r="DA8" s="765"/>
      <c r="DB8" s="763" t="s">
        <v>490</v>
      </c>
      <c r="DC8" s="764"/>
      <c r="DD8" s="764"/>
      <c r="DE8" s="764"/>
      <c r="DF8" s="765"/>
      <c r="DG8" s="763" t="s">
        <v>490</v>
      </c>
      <c r="DH8" s="764"/>
      <c r="DI8" s="764"/>
      <c r="DJ8" s="764"/>
      <c r="DK8" s="765"/>
      <c r="DL8" s="763" t="s">
        <v>490</v>
      </c>
      <c r="DM8" s="764"/>
      <c r="DN8" s="764"/>
      <c r="DO8" s="764"/>
      <c r="DP8" s="765"/>
      <c r="DQ8" s="763" t="s">
        <v>490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580</v>
      </c>
      <c r="BT9" s="761"/>
      <c r="BU9" s="761"/>
      <c r="BV9" s="761"/>
      <c r="BW9" s="761"/>
      <c r="BX9" s="761"/>
      <c r="BY9" s="761"/>
      <c r="BZ9" s="761"/>
      <c r="CA9" s="761"/>
      <c r="CB9" s="761"/>
      <c r="CC9" s="761"/>
      <c r="CD9" s="761"/>
      <c r="CE9" s="761"/>
      <c r="CF9" s="761"/>
      <c r="CG9" s="762"/>
      <c r="CH9" s="763" t="s">
        <v>490</v>
      </c>
      <c r="CI9" s="764"/>
      <c r="CJ9" s="764"/>
      <c r="CK9" s="764"/>
      <c r="CL9" s="765"/>
      <c r="CM9" s="763" t="s">
        <v>583</v>
      </c>
      <c r="CN9" s="764"/>
      <c r="CO9" s="764"/>
      <c r="CP9" s="764"/>
      <c r="CQ9" s="765"/>
      <c r="CR9" s="763" t="s">
        <v>583</v>
      </c>
      <c r="CS9" s="764"/>
      <c r="CT9" s="764"/>
      <c r="CU9" s="764"/>
      <c r="CV9" s="765"/>
      <c r="CW9" s="763" t="s">
        <v>490</v>
      </c>
      <c r="CX9" s="764"/>
      <c r="CY9" s="764"/>
      <c r="CZ9" s="764"/>
      <c r="DA9" s="765"/>
      <c r="DB9" s="763" t="s">
        <v>490</v>
      </c>
      <c r="DC9" s="764"/>
      <c r="DD9" s="764"/>
      <c r="DE9" s="764"/>
      <c r="DF9" s="765"/>
      <c r="DG9" s="763" t="s">
        <v>490</v>
      </c>
      <c r="DH9" s="764"/>
      <c r="DI9" s="764"/>
      <c r="DJ9" s="764"/>
      <c r="DK9" s="765"/>
      <c r="DL9" s="763" t="s">
        <v>490</v>
      </c>
      <c r="DM9" s="764"/>
      <c r="DN9" s="764"/>
      <c r="DO9" s="764"/>
      <c r="DP9" s="765"/>
      <c r="DQ9" s="763" t="s">
        <v>490</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t="s">
        <v>555</v>
      </c>
      <c r="R23" s="780"/>
      <c r="S23" s="780"/>
      <c r="T23" s="780"/>
      <c r="U23" s="780"/>
      <c r="V23" s="780" t="s">
        <v>556</v>
      </c>
      <c r="W23" s="780"/>
      <c r="X23" s="780"/>
      <c r="Y23" s="780"/>
      <c r="Z23" s="780"/>
      <c r="AA23" s="780" t="s">
        <v>557</v>
      </c>
      <c r="AB23" s="780"/>
      <c r="AC23" s="780"/>
      <c r="AD23" s="780"/>
      <c r="AE23" s="781"/>
      <c r="AF23" s="782">
        <v>196</v>
      </c>
      <c r="AG23" s="780"/>
      <c r="AH23" s="780"/>
      <c r="AI23" s="780"/>
      <c r="AJ23" s="783"/>
      <c r="AK23" s="784"/>
      <c r="AL23" s="785"/>
      <c r="AM23" s="785"/>
      <c r="AN23" s="785"/>
      <c r="AO23" s="785"/>
      <c r="AP23" s="780">
        <v>14337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t="s">
        <v>562</v>
      </c>
      <c r="R28" s="810"/>
      <c r="S28" s="810"/>
      <c r="T28" s="810"/>
      <c r="U28" s="810"/>
      <c r="V28" s="810" t="s">
        <v>563</v>
      </c>
      <c r="W28" s="810"/>
      <c r="X28" s="810"/>
      <c r="Y28" s="810"/>
      <c r="Z28" s="810"/>
      <c r="AA28" s="810" t="s">
        <v>564</v>
      </c>
      <c r="AB28" s="810"/>
      <c r="AC28" s="810"/>
      <c r="AD28" s="810"/>
      <c r="AE28" s="811"/>
      <c r="AF28" s="812">
        <v>7</v>
      </c>
      <c r="AG28" s="810"/>
      <c r="AH28" s="810"/>
      <c r="AI28" s="810"/>
      <c r="AJ28" s="813"/>
      <c r="AK28" s="814">
        <v>191</v>
      </c>
      <c r="AL28" s="815"/>
      <c r="AM28" s="815"/>
      <c r="AN28" s="815"/>
      <c r="AO28" s="815"/>
      <c r="AP28" s="815" t="s">
        <v>490</v>
      </c>
      <c r="AQ28" s="815"/>
      <c r="AR28" s="815"/>
      <c r="AS28" s="815"/>
      <c r="AT28" s="815"/>
      <c r="AU28" s="815" t="s">
        <v>490</v>
      </c>
      <c r="AV28" s="815"/>
      <c r="AW28" s="815"/>
      <c r="AX28" s="815"/>
      <c r="AY28" s="815"/>
      <c r="AZ28" s="816" t="s">
        <v>490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t="s">
        <v>565</v>
      </c>
      <c r="R29" s="771"/>
      <c r="S29" s="771"/>
      <c r="T29" s="771"/>
      <c r="U29" s="771"/>
      <c r="V29" s="771" t="s">
        <v>566</v>
      </c>
      <c r="W29" s="771"/>
      <c r="X29" s="771"/>
      <c r="Y29" s="771"/>
      <c r="Z29" s="771"/>
      <c r="AA29" s="771" t="s">
        <v>567</v>
      </c>
      <c r="AB29" s="771"/>
      <c r="AC29" s="771"/>
      <c r="AD29" s="771"/>
      <c r="AE29" s="772"/>
      <c r="AF29" s="773">
        <v>52</v>
      </c>
      <c r="AG29" s="774"/>
      <c r="AH29" s="774"/>
      <c r="AI29" s="774"/>
      <c r="AJ29" s="775"/>
      <c r="AK29" s="821">
        <v>447</v>
      </c>
      <c r="AL29" s="817"/>
      <c r="AM29" s="817"/>
      <c r="AN29" s="817"/>
      <c r="AO29" s="817"/>
      <c r="AP29" s="817" t="s">
        <v>490</v>
      </c>
      <c r="AQ29" s="817"/>
      <c r="AR29" s="817"/>
      <c r="AS29" s="817"/>
      <c r="AT29" s="817"/>
      <c r="AU29" s="817" t="s">
        <v>490</v>
      </c>
      <c r="AV29" s="817"/>
      <c r="AW29" s="817"/>
      <c r="AX29" s="817"/>
      <c r="AY29" s="817"/>
      <c r="AZ29" s="818" t="s">
        <v>490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t="s">
        <v>568</v>
      </c>
      <c r="R30" s="771"/>
      <c r="S30" s="771"/>
      <c r="T30" s="771"/>
      <c r="U30" s="771"/>
      <c r="V30" s="771" t="s">
        <v>569</v>
      </c>
      <c r="W30" s="771"/>
      <c r="X30" s="771"/>
      <c r="Y30" s="771"/>
      <c r="Z30" s="771"/>
      <c r="AA30" s="771" t="s">
        <v>570</v>
      </c>
      <c r="AB30" s="771"/>
      <c r="AC30" s="771"/>
      <c r="AD30" s="771"/>
      <c r="AE30" s="772"/>
      <c r="AF30" s="773">
        <v>8</v>
      </c>
      <c r="AG30" s="774"/>
      <c r="AH30" s="774"/>
      <c r="AI30" s="774"/>
      <c r="AJ30" s="775"/>
      <c r="AK30" s="821">
        <v>111</v>
      </c>
      <c r="AL30" s="817"/>
      <c r="AM30" s="817"/>
      <c r="AN30" s="817"/>
      <c r="AO30" s="817"/>
      <c r="AP30" s="817" t="s">
        <v>490</v>
      </c>
      <c r="AQ30" s="817"/>
      <c r="AR30" s="817"/>
      <c r="AS30" s="817"/>
      <c r="AT30" s="817"/>
      <c r="AU30" s="817" t="s">
        <v>490</v>
      </c>
      <c r="AV30" s="817"/>
      <c r="AW30" s="817"/>
      <c r="AX30" s="817"/>
      <c r="AY30" s="817"/>
      <c r="AZ30" s="818" t="s">
        <v>490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t="s">
        <v>571</v>
      </c>
      <c r="R31" s="771"/>
      <c r="S31" s="771"/>
      <c r="T31" s="771"/>
      <c r="U31" s="771"/>
      <c r="V31" s="771" t="s">
        <v>572</v>
      </c>
      <c r="W31" s="771"/>
      <c r="X31" s="771"/>
      <c r="Y31" s="771"/>
      <c r="Z31" s="771"/>
      <c r="AA31" s="771" t="s">
        <v>573</v>
      </c>
      <c r="AB31" s="771"/>
      <c r="AC31" s="771"/>
      <c r="AD31" s="771"/>
      <c r="AE31" s="772"/>
      <c r="AF31" s="773">
        <v>1</v>
      </c>
      <c r="AG31" s="774"/>
      <c r="AH31" s="774"/>
      <c r="AI31" s="774"/>
      <c r="AJ31" s="775"/>
      <c r="AK31" s="821" t="s">
        <v>636</v>
      </c>
      <c r="AL31" s="817"/>
      <c r="AM31" s="817"/>
      <c r="AN31" s="817"/>
      <c r="AO31" s="817"/>
      <c r="AP31" s="817" t="s">
        <v>490</v>
      </c>
      <c r="AQ31" s="817"/>
      <c r="AR31" s="817"/>
      <c r="AS31" s="817"/>
      <c r="AT31" s="817"/>
      <c r="AU31" s="817" t="s">
        <v>490</v>
      </c>
      <c r="AV31" s="817"/>
      <c r="AW31" s="817"/>
      <c r="AX31" s="817"/>
      <c r="AY31" s="817"/>
      <c r="AZ31" s="818" t="s">
        <v>490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678</v>
      </c>
      <c r="R32" s="771"/>
      <c r="S32" s="771"/>
      <c r="T32" s="771"/>
      <c r="U32" s="771"/>
      <c r="V32" s="771">
        <v>599</v>
      </c>
      <c r="W32" s="771"/>
      <c r="X32" s="771"/>
      <c r="Y32" s="771"/>
      <c r="Z32" s="771"/>
      <c r="AA32" s="771">
        <v>79</v>
      </c>
      <c r="AB32" s="771"/>
      <c r="AC32" s="771"/>
      <c r="AD32" s="771"/>
      <c r="AE32" s="772"/>
      <c r="AF32" s="773">
        <v>429</v>
      </c>
      <c r="AG32" s="774"/>
      <c r="AH32" s="774"/>
      <c r="AI32" s="774"/>
      <c r="AJ32" s="775"/>
      <c r="AK32" s="821">
        <v>81</v>
      </c>
      <c r="AL32" s="817"/>
      <c r="AM32" s="817"/>
      <c r="AN32" s="817"/>
      <c r="AO32" s="817"/>
      <c r="AP32" s="817" t="s">
        <v>558</v>
      </c>
      <c r="AQ32" s="817"/>
      <c r="AR32" s="817"/>
      <c r="AS32" s="817"/>
      <c r="AT32" s="817"/>
      <c r="AU32" s="817" t="s">
        <v>559</v>
      </c>
      <c r="AV32" s="817"/>
      <c r="AW32" s="817"/>
      <c r="AX32" s="817"/>
      <c r="AY32" s="817"/>
      <c r="AZ32" s="818" t="s">
        <v>490</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935</v>
      </c>
      <c r="R33" s="771"/>
      <c r="S33" s="771"/>
      <c r="T33" s="771"/>
      <c r="U33" s="771"/>
      <c r="V33" s="771">
        <v>846</v>
      </c>
      <c r="W33" s="771"/>
      <c r="X33" s="771"/>
      <c r="Y33" s="771"/>
      <c r="Z33" s="771"/>
      <c r="AA33" s="771">
        <v>89</v>
      </c>
      <c r="AB33" s="771"/>
      <c r="AC33" s="771"/>
      <c r="AD33" s="771"/>
      <c r="AE33" s="772"/>
      <c r="AF33" s="773">
        <v>125</v>
      </c>
      <c r="AG33" s="774"/>
      <c r="AH33" s="774"/>
      <c r="AI33" s="774"/>
      <c r="AJ33" s="775"/>
      <c r="AK33" s="821">
        <v>556</v>
      </c>
      <c r="AL33" s="817"/>
      <c r="AM33" s="817"/>
      <c r="AN33" s="817"/>
      <c r="AO33" s="817"/>
      <c r="AP33" s="817" t="s">
        <v>560</v>
      </c>
      <c r="AQ33" s="817"/>
      <c r="AR33" s="817"/>
      <c r="AS33" s="817"/>
      <c r="AT33" s="817"/>
      <c r="AU33" s="817" t="s">
        <v>561</v>
      </c>
      <c r="AV33" s="817"/>
      <c r="AW33" s="817"/>
      <c r="AX33" s="817"/>
      <c r="AY33" s="817"/>
      <c r="AZ33" s="818" t="s">
        <v>490</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t="s">
        <v>574</v>
      </c>
      <c r="R34" s="771"/>
      <c r="S34" s="771"/>
      <c r="T34" s="771"/>
      <c r="U34" s="771"/>
      <c r="V34" s="771" t="s">
        <v>575</v>
      </c>
      <c r="W34" s="771"/>
      <c r="X34" s="771"/>
      <c r="Y34" s="771"/>
      <c r="Z34" s="771"/>
      <c r="AA34" s="771">
        <v>-134</v>
      </c>
      <c r="AB34" s="771"/>
      <c r="AC34" s="771"/>
      <c r="AD34" s="771"/>
      <c r="AE34" s="772"/>
      <c r="AF34" s="773">
        <v>9</v>
      </c>
      <c r="AG34" s="774"/>
      <c r="AH34" s="774"/>
      <c r="AI34" s="774"/>
      <c r="AJ34" s="775"/>
      <c r="AK34" s="821" t="s">
        <v>636</v>
      </c>
      <c r="AL34" s="817"/>
      <c r="AM34" s="817"/>
      <c r="AN34" s="817"/>
      <c r="AO34" s="817"/>
      <c r="AP34" s="817" t="s">
        <v>490</v>
      </c>
      <c r="AQ34" s="817"/>
      <c r="AR34" s="817"/>
      <c r="AS34" s="817"/>
      <c r="AT34" s="817"/>
      <c r="AU34" s="817" t="s">
        <v>490</v>
      </c>
      <c r="AV34" s="817"/>
      <c r="AW34" s="817"/>
      <c r="AX34" s="817"/>
      <c r="AY34" s="817"/>
      <c r="AZ34" s="818" t="s">
        <v>490</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631</v>
      </c>
      <c r="AG63" s="831"/>
      <c r="AH63" s="831"/>
      <c r="AI63" s="831"/>
      <c r="AJ63" s="832"/>
      <c r="AK63" s="833"/>
      <c r="AL63" s="828"/>
      <c r="AM63" s="828"/>
      <c r="AN63" s="828"/>
      <c r="AO63" s="828"/>
      <c r="AP63" s="831" t="s">
        <v>576</v>
      </c>
      <c r="AQ63" s="831"/>
      <c r="AR63" s="831"/>
      <c r="AS63" s="831"/>
      <c r="AT63" s="831"/>
      <c r="AU63" s="831" t="s">
        <v>577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585</v>
      </c>
      <c r="C68" s="857"/>
      <c r="D68" s="857"/>
      <c r="E68" s="857"/>
      <c r="F68" s="857"/>
      <c r="G68" s="857"/>
      <c r="H68" s="857"/>
      <c r="I68" s="857"/>
      <c r="J68" s="857"/>
      <c r="K68" s="857"/>
      <c r="L68" s="857"/>
      <c r="M68" s="857"/>
      <c r="N68" s="857"/>
      <c r="O68" s="857"/>
      <c r="P68" s="858"/>
      <c r="Q68" s="859" t="s">
        <v>595</v>
      </c>
      <c r="R68" s="853"/>
      <c r="S68" s="853"/>
      <c r="T68" s="853"/>
      <c r="U68" s="853"/>
      <c r="V68" s="853" t="s">
        <v>596</v>
      </c>
      <c r="W68" s="853"/>
      <c r="X68" s="853"/>
      <c r="Y68" s="853"/>
      <c r="Z68" s="853"/>
      <c r="AA68" s="853" t="s">
        <v>597</v>
      </c>
      <c r="AB68" s="853"/>
      <c r="AC68" s="853"/>
      <c r="AD68" s="853"/>
      <c r="AE68" s="853"/>
      <c r="AF68" s="853" t="s">
        <v>597</v>
      </c>
      <c r="AG68" s="853"/>
      <c r="AH68" s="853"/>
      <c r="AI68" s="853"/>
      <c r="AJ68" s="853"/>
      <c r="AK68" s="853" t="s">
        <v>490</v>
      </c>
      <c r="AL68" s="853"/>
      <c r="AM68" s="853"/>
      <c r="AN68" s="853"/>
      <c r="AO68" s="853"/>
      <c r="AP68" s="853" t="s">
        <v>598</v>
      </c>
      <c r="AQ68" s="853"/>
      <c r="AR68" s="853"/>
      <c r="AS68" s="853"/>
      <c r="AT68" s="853"/>
      <c r="AU68" s="853" t="s">
        <v>599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586</v>
      </c>
      <c r="C69" s="861"/>
      <c r="D69" s="861"/>
      <c r="E69" s="861"/>
      <c r="F69" s="861"/>
      <c r="G69" s="861"/>
      <c r="H69" s="861"/>
      <c r="I69" s="861"/>
      <c r="J69" s="861"/>
      <c r="K69" s="861"/>
      <c r="L69" s="861"/>
      <c r="M69" s="861"/>
      <c r="N69" s="861"/>
      <c r="O69" s="861"/>
      <c r="P69" s="862"/>
      <c r="Q69" s="863" t="s">
        <v>600</v>
      </c>
      <c r="R69" s="817"/>
      <c r="S69" s="817"/>
      <c r="T69" s="817"/>
      <c r="U69" s="817"/>
      <c r="V69" s="817" t="s">
        <v>601</v>
      </c>
      <c r="W69" s="817"/>
      <c r="X69" s="817"/>
      <c r="Y69" s="817"/>
      <c r="Z69" s="817"/>
      <c r="AA69" s="817" t="s">
        <v>552</v>
      </c>
      <c r="AB69" s="817"/>
      <c r="AC69" s="817"/>
      <c r="AD69" s="817"/>
      <c r="AE69" s="817"/>
      <c r="AF69" s="817" t="s">
        <v>552</v>
      </c>
      <c r="AG69" s="817"/>
      <c r="AH69" s="817"/>
      <c r="AI69" s="817"/>
      <c r="AJ69" s="817"/>
      <c r="AK69" s="817" t="s">
        <v>490</v>
      </c>
      <c r="AL69" s="817"/>
      <c r="AM69" s="817"/>
      <c r="AN69" s="817"/>
      <c r="AO69" s="817"/>
      <c r="AP69" s="817" t="s">
        <v>602</v>
      </c>
      <c r="AQ69" s="817"/>
      <c r="AR69" s="817"/>
      <c r="AS69" s="817"/>
      <c r="AT69" s="817"/>
      <c r="AU69" s="817" t="s">
        <v>490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587</v>
      </c>
      <c r="C70" s="861"/>
      <c r="D70" s="861"/>
      <c r="E70" s="861"/>
      <c r="F70" s="861"/>
      <c r="G70" s="861"/>
      <c r="H70" s="861"/>
      <c r="I70" s="861"/>
      <c r="J70" s="861"/>
      <c r="K70" s="861"/>
      <c r="L70" s="861"/>
      <c r="M70" s="861"/>
      <c r="N70" s="861"/>
      <c r="O70" s="861"/>
      <c r="P70" s="862"/>
      <c r="Q70" s="863" t="s">
        <v>603</v>
      </c>
      <c r="R70" s="817"/>
      <c r="S70" s="817"/>
      <c r="T70" s="817"/>
      <c r="U70" s="817"/>
      <c r="V70" s="817" t="s">
        <v>604</v>
      </c>
      <c r="W70" s="817"/>
      <c r="X70" s="817"/>
      <c r="Y70" s="817"/>
      <c r="Z70" s="817"/>
      <c r="AA70" s="817" t="s">
        <v>605</v>
      </c>
      <c r="AB70" s="817"/>
      <c r="AC70" s="817"/>
      <c r="AD70" s="817"/>
      <c r="AE70" s="817"/>
      <c r="AF70" s="817" t="s">
        <v>605</v>
      </c>
      <c r="AG70" s="817"/>
      <c r="AH70" s="817"/>
      <c r="AI70" s="817"/>
      <c r="AJ70" s="817"/>
      <c r="AK70" s="817">
        <v>2</v>
      </c>
      <c r="AL70" s="817"/>
      <c r="AM70" s="817"/>
      <c r="AN70" s="817"/>
      <c r="AO70" s="817"/>
      <c r="AP70" s="817" t="s">
        <v>490</v>
      </c>
      <c r="AQ70" s="817"/>
      <c r="AR70" s="817"/>
      <c r="AS70" s="817"/>
      <c r="AT70" s="817"/>
      <c r="AU70" s="817" t="s">
        <v>490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588</v>
      </c>
      <c r="C71" s="861"/>
      <c r="D71" s="861"/>
      <c r="E71" s="861"/>
      <c r="F71" s="861"/>
      <c r="G71" s="861"/>
      <c r="H71" s="861"/>
      <c r="I71" s="861"/>
      <c r="J71" s="861"/>
      <c r="K71" s="861"/>
      <c r="L71" s="861"/>
      <c r="M71" s="861"/>
      <c r="N71" s="861"/>
      <c r="O71" s="861"/>
      <c r="P71" s="862"/>
      <c r="Q71" s="863" t="s">
        <v>606</v>
      </c>
      <c r="R71" s="817"/>
      <c r="S71" s="817"/>
      <c r="T71" s="817"/>
      <c r="U71" s="817"/>
      <c r="V71" s="817" t="s">
        <v>607</v>
      </c>
      <c r="W71" s="817"/>
      <c r="X71" s="817"/>
      <c r="Y71" s="817"/>
      <c r="Z71" s="817"/>
      <c r="AA71" s="817" t="s">
        <v>554</v>
      </c>
      <c r="AB71" s="817"/>
      <c r="AC71" s="817"/>
      <c r="AD71" s="817"/>
      <c r="AE71" s="817"/>
      <c r="AF71" s="817" t="s">
        <v>554</v>
      </c>
      <c r="AG71" s="817"/>
      <c r="AH71" s="817"/>
      <c r="AI71" s="817"/>
      <c r="AJ71" s="817"/>
      <c r="AK71" s="817" t="s">
        <v>608</v>
      </c>
      <c r="AL71" s="817"/>
      <c r="AM71" s="817"/>
      <c r="AN71" s="817"/>
      <c r="AO71" s="817"/>
      <c r="AP71" s="817" t="s">
        <v>490</v>
      </c>
      <c r="AQ71" s="817"/>
      <c r="AR71" s="817"/>
      <c r="AS71" s="817"/>
      <c r="AT71" s="817"/>
      <c r="AU71" s="817" t="s">
        <v>490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589</v>
      </c>
      <c r="C72" s="861"/>
      <c r="D72" s="861"/>
      <c r="E72" s="861"/>
      <c r="F72" s="861"/>
      <c r="G72" s="861"/>
      <c r="H72" s="861"/>
      <c r="I72" s="861"/>
      <c r="J72" s="861"/>
      <c r="K72" s="861"/>
      <c r="L72" s="861"/>
      <c r="M72" s="861"/>
      <c r="N72" s="861"/>
      <c r="O72" s="861"/>
      <c r="P72" s="862"/>
      <c r="Q72" s="863" t="s">
        <v>609</v>
      </c>
      <c r="R72" s="817"/>
      <c r="S72" s="817"/>
      <c r="T72" s="817"/>
      <c r="U72" s="817"/>
      <c r="V72" s="817" t="s">
        <v>610</v>
      </c>
      <c r="W72" s="817"/>
      <c r="X72" s="817"/>
      <c r="Y72" s="817"/>
      <c r="Z72" s="817"/>
      <c r="AA72" s="817" t="s">
        <v>611</v>
      </c>
      <c r="AB72" s="817"/>
      <c r="AC72" s="817"/>
      <c r="AD72" s="817"/>
      <c r="AE72" s="817"/>
      <c r="AF72" s="817" t="s">
        <v>611</v>
      </c>
      <c r="AG72" s="817"/>
      <c r="AH72" s="817"/>
      <c r="AI72" s="817"/>
      <c r="AJ72" s="817"/>
      <c r="AK72" s="817" t="s">
        <v>581</v>
      </c>
      <c r="AL72" s="817"/>
      <c r="AM72" s="817"/>
      <c r="AN72" s="817"/>
      <c r="AO72" s="817"/>
      <c r="AP72" s="817" t="s">
        <v>490</v>
      </c>
      <c r="AQ72" s="817"/>
      <c r="AR72" s="817"/>
      <c r="AS72" s="817"/>
      <c r="AT72" s="817"/>
      <c r="AU72" s="817" t="s">
        <v>490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590</v>
      </c>
      <c r="C73" s="861"/>
      <c r="D73" s="861"/>
      <c r="E73" s="861"/>
      <c r="F73" s="861"/>
      <c r="G73" s="861"/>
      <c r="H73" s="861"/>
      <c r="I73" s="861"/>
      <c r="J73" s="861"/>
      <c r="K73" s="861"/>
      <c r="L73" s="861"/>
      <c r="M73" s="861"/>
      <c r="N73" s="861"/>
      <c r="O73" s="861"/>
      <c r="P73" s="862"/>
      <c r="Q73" s="863" t="s">
        <v>612</v>
      </c>
      <c r="R73" s="817"/>
      <c r="S73" s="817"/>
      <c r="T73" s="817"/>
      <c r="U73" s="817"/>
      <c r="V73" s="817" t="s">
        <v>613</v>
      </c>
      <c r="W73" s="817"/>
      <c r="X73" s="817"/>
      <c r="Y73" s="817"/>
      <c r="Z73" s="817"/>
      <c r="AA73" s="817" t="s">
        <v>614</v>
      </c>
      <c r="AB73" s="817"/>
      <c r="AC73" s="817"/>
      <c r="AD73" s="817"/>
      <c r="AE73" s="817"/>
      <c r="AF73" s="817" t="s">
        <v>614</v>
      </c>
      <c r="AG73" s="817"/>
      <c r="AH73" s="817"/>
      <c r="AI73" s="817"/>
      <c r="AJ73" s="817"/>
      <c r="AK73" s="817" t="s">
        <v>490</v>
      </c>
      <c r="AL73" s="817"/>
      <c r="AM73" s="817"/>
      <c r="AN73" s="817"/>
      <c r="AO73" s="817"/>
      <c r="AP73" s="817" t="s">
        <v>490</v>
      </c>
      <c r="AQ73" s="817"/>
      <c r="AR73" s="817"/>
      <c r="AS73" s="817"/>
      <c r="AT73" s="817"/>
      <c r="AU73" s="817" t="s">
        <v>490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591</v>
      </c>
      <c r="C74" s="861"/>
      <c r="D74" s="861"/>
      <c r="E74" s="861"/>
      <c r="F74" s="861"/>
      <c r="G74" s="861"/>
      <c r="H74" s="861"/>
      <c r="I74" s="861"/>
      <c r="J74" s="861"/>
      <c r="K74" s="861"/>
      <c r="L74" s="861"/>
      <c r="M74" s="861"/>
      <c r="N74" s="861"/>
      <c r="O74" s="861"/>
      <c r="P74" s="862"/>
      <c r="Q74" s="863" t="s">
        <v>615</v>
      </c>
      <c r="R74" s="817"/>
      <c r="S74" s="817"/>
      <c r="T74" s="817"/>
      <c r="U74" s="817"/>
      <c r="V74" s="817" t="s">
        <v>616</v>
      </c>
      <c r="W74" s="817"/>
      <c r="X74" s="817"/>
      <c r="Y74" s="817"/>
      <c r="Z74" s="817"/>
      <c r="AA74" s="817" t="s">
        <v>581</v>
      </c>
      <c r="AB74" s="817"/>
      <c r="AC74" s="817"/>
      <c r="AD74" s="817"/>
      <c r="AE74" s="817"/>
      <c r="AF74" s="817" t="s">
        <v>581</v>
      </c>
      <c r="AG74" s="817"/>
      <c r="AH74" s="817"/>
      <c r="AI74" s="817"/>
      <c r="AJ74" s="817"/>
      <c r="AK74" s="817" t="s">
        <v>617</v>
      </c>
      <c r="AL74" s="817"/>
      <c r="AM74" s="817"/>
      <c r="AN74" s="817"/>
      <c r="AO74" s="817"/>
      <c r="AP74" s="817" t="s">
        <v>490</v>
      </c>
      <c r="AQ74" s="817"/>
      <c r="AR74" s="817"/>
      <c r="AS74" s="817"/>
      <c r="AT74" s="817"/>
      <c r="AU74" s="817" t="s">
        <v>490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592</v>
      </c>
      <c r="C75" s="861"/>
      <c r="D75" s="861"/>
      <c r="E75" s="861"/>
      <c r="F75" s="861"/>
      <c r="G75" s="861"/>
      <c r="H75" s="861"/>
      <c r="I75" s="861"/>
      <c r="J75" s="861"/>
      <c r="K75" s="861"/>
      <c r="L75" s="861"/>
      <c r="M75" s="861"/>
      <c r="N75" s="861"/>
      <c r="O75" s="861"/>
      <c r="P75" s="862"/>
      <c r="Q75" s="864" t="s">
        <v>618</v>
      </c>
      <c r="R75" s="865"/>
      <c r="S75" s="865"/>
      <c r="T75" s="865"/>
      <c r="U75" s="821"/>
      <c r="V75" s="866" t="s">
        <v>619</v>
      </c>
      <c r="W75" s="865"/>
      <c r="X75" s="865"/>
      <c r="Y75" s="865"/>
      <c r="Z75" s="821"/>
      <c r="AA75" s="866" t="s">
        <v>620</v>
      </c>
      <c r="AB75" s="865"/>
      <c r="AC75" s="865"/>
      <c r="AD75" s="865"/>
      <c r="AE75" s="821"/>
      <c r="AF75" s="866" t="s">
        <v>620</v>
      </c>
      <c r="AG75" s="865"/>
      <c r="AH75" s="865"/>
      <c r="AI75" s="865"/>
      <c r="AJ75" s="821"/>
      <c r="AK75" s="866" t="s">
        <v>621</v>
      </c>
      <c r="AL75" s="865"/>
      <c r="AM75" s="865"/>
      <c r="AN75" s="865"/>
      <c r="AO75" s="821"/>
      <c r="AP75" s="866" t="s">
        <v>490</v>
      </c>
      <c r="AQ75" s="865"/>
      <c r="AR75" s="865"/>
      <c r="AS75" s="865"/>
      <c r="AT75" s="821"/>
      <c r="AU75" s="866" t="s">
        <v>490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593</v>
      </c>
      <c r="C76" s="861"/>
      <c r="D76" s="861"/>
      <c r="E76" s="861"/>
      <c r="F76" s="861"/>
      <c r="G76" s="861"/>
      <c r="H76" s="861"/>
      <c r="I76" s="861"/>
      <c r="J76" s="861"/>
      <c r="K76" s="861"/>
      <c r="L76" s="861"/>
      <c r="M76" s="861"/>
      <c r="N76" s="861"/>
      <c r="O76" s="861"/>
      <c r="P76" s="862"/>
      <c r="Q76" s="864" t="s">
        <v>622</v>
      </c>
      <c r="R76" s="865"/>
      <c r="S76" s="865"/>
      <c r="T76" s="865"/>
      <c r="U76" s="821"/>
      <c r="V76" s="866" t="s">
        <v>623</v>
      </c>
      <c r="W76" s="865"/>
      <c r="X76" s="865"/>
      <c r="Y76" s="865"/>
      <c r="Z76" s="821"/>
      <c r="AA76" s="866" t="s">
        <v>554</v>
      </c>
      <c r="AB76" s="865"/>
      <c r="AC76" s="865"/>
      <c r="AD76" s="865"/>
      <c r="AE76" s="821"/>
      <c r="AF76" s="866" t="s">
        <v>554</v>
      </c>
      <c r="AG76" s="865"/>
      <c r="AH76" s="865"/>
      <c r="AI76" s="865"/>
      <c r="AJ76" s="821"/>
      <c r="AK76" s="866" t="s">
        <v>490</v>
      </c>
      <c r="AL76" s="865"/>
      <c r="AM76" s="865"/>
      <c r="AN76" s="865"/>
      <c r="AO76" s="821"/>
      <c r="AP76" s="866" t="s">
        <v>490</v>
      </c>
      <c r="AQ76" s="865"/>
      <c r="AR76" s="865"/>
      <c r="AS76" s="865"/>
      <c r="AT76" s="821"/>
      <c r="AU76" s="866" t="s">
        <v>490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594</v>
      </c>
      <c r="C77" s="861"/>
      <c r="D77" s="861"/>
      <c r="E77" s="861"/>
      <c r="F77" s="861"/>
      <c r="G77" s="861"/>
      <c r="H77" s="861"/>
      <c r="I77" s="861"/>
      <c r="J77" s="861"/>
      <c r="K77" s="861"/>
      <c r="L77" s="861"/>
      <c r="M77" s="861"/>
      <c r="N77" s="861"/>
      <c r="O77" s="861"/>
      <c r="P77" s="862"/>
      <c r="Q77" s="864" t="s">
        <v>624</v>
      </c>
      <c r="R77" s="865"/>
      <c r="S77" s="865"/>
      <c r="T77" s="865"/>
      <c r="U77" s="821"/>
      <c r="V77" s="866" t="s">
        <v>625</v>
      </c>
      <c r="W77" s="865"/>
      <c r="X77" s="865"/>
      <c r="Y77" s="865"/>
      <c r="Z77" s="821"/>
      <c r="AA77" s="866" t="s">
        <v>626</v>
      </c>
      <c r="AB77" s="865"/>
      <c r="AC77" s="865"/>
      <c r="AD77" s="865"/>
      <c r="AE77" s="821"/>
      <c r="AF77" s="866" t="s">
        <v>626</v>
      </c>
      <c r="AG77" s="865"/>
      <c r="AH77" s="865"/>
      <c r="AI77" s="865"/>
      <c r="AJ77" s="821"/>
      <c r="AK77" s="866" t="s">
        <v>490</v>
      </c>
      <c r="AL77" s="865"/>
      <c r="AM77" s="865"/>
      <c r="AN77" s="865"/>
      <c r="AO77" s="821"/>
      <c r="AP77" s="866" t="s">
        <v>490</v>
      </c>
      <c r="AQ77" s="865"/>
      <c r="AR77" s="865"/>
      <c r="AS77" s="865"/>
      <c r="AT77" s="821"/>
      <c r="AU77" s="866" t="s">
        <v>490</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627</v>
      </c>
      <c r="AG88" s="831"/>
      <c r="AH88" s="831"/>
      <c r="AI88" s="831"/>
      <c r="AJ88" s="831"/>
      <c r="AK88" s="828" t="s">
        <v>628</v>
      </c>
      <c r="AL88" s="828"/>
      <c r="AM88" s="828"/>
      <c r="AN88" s="828"/>
      <c r="AO88" s="828"/>
      <c r="AP88" s="831" t="s">
        <v>629</v>
      </c>
      <c r="AQ88" s="831"/>
      <c r="AR88" s="831"/>
      <c r="AS88" s="831"/>
      <c r="AT88" s="831"/>
      <c r="AU88" s="831" t="s">
        <v>599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584</v>
      </c>
      <c r="CS102" s="839"/>
      <c r="CT102" s="839"/>
      <c r="CU102" s="839"/>
      <c r="CV102" s="878"/>
      <c r="CW102" s="877" t="s">
        <v>490</v>
      </c>
      <c r="CX102" s="839"/>
      <c r="CY102" s="839"/>
      <c r="CZ102" s="839"/>
      <c r="DA102" s="878"/>
      <c r="DB102" s="877" t="s">
        <v>581</v>
      </c>
      <c r="DC102" s="839"/>
      <c r="DD102" s="839"/>
      <c r="DE102" s="839"/>
      <c r="DF102" s="878"/>
      <c r="DG102" s="877">
        <v>149</v>
      </c>
      <c r="DH102" s="839"/>
      <c r="DI102" s="839"/>
      <c r="DJ102" s="839"/>
      <c r="DK102" s="878"/>
      <c r="DL102" s="877" t="s">
        <v>490</v>
      </c>
      <c r="DM102" s="839"/>
      <c r="DN102" s="839"/>
      <c r="DO102" s="839"/>
      <c r="DP102" s="878"/>
      <c r="DQ102" s="877" t="s">
        <v>490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1574985</v>
      </c>
      <c r="AB110" s="887"/>
      <c r="AC110" s="887"/>
      <c r="AD110" s="887"/>
      <c r="AE110" s="888"/>
      <c r="AF110" s="889">
        <v>1544759</v>
      </c>
      <c r="AG110" s="887"/>
      <c r="AH110" s="887"/>
      <c r="AI110" s="887"/>
      <c r="AJ110" s="888"/>
      <c r="AK110" s="889">
        <v>1696552</v>
      </c>
      <c r="AL110" s="887"/>
      <c r="AM110" s="887"/>
      <c r="AN110" s="887"/>
      <c r="AO110" s="888"/>
      <c r="AP110" s="890">
        <v>30.9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15883866</v>
      </c>
      <c r="BR110" s="918"/>
      <c r="BS110" s="918"/>
      <c r="BT110" s="918"/>
      <c r="BU110" s="918"/>
      <c r="BV110" s="918">
        <v>14997952</v>
      </c>
      <c r="BW110" s="918"/>
      <c r="BX110" s="918"/>
      <c r="BY110" s="918"/>
      <c r="BZ110" s="918"/>
      <c r="CA110" s="918">
        <v>14337162</v>
      </c>
      <c r="CB110" s="918"/>
      <c r="CC110" s="918"/>
      <c r="CD110" s="918"/>
      <c r="CE110" s="918"/>
      <c r="CF110" s="931">
        <v>261.3</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213815</v>
      </c>
      <c r="BR111" s="913"/>
      <c r="BS111" s="913"/>
      <c r="BT111" s="913"/>
      <c r="BU111" s="913"/>
      <c r="BV111" s="913">
        <v>179541</v>
      </c>
      <c r="BW111" s="913"/>
      <c r="BX111" s="913"/>
      <c r="BY111" s="913"/>
      <c r="BZ111" s="913"/>
      <c r="CA111" s="913">
        <v>156926</v>
      </c>
      <c r="CB111" s="913"/>
      <c r="CC111" s="913"/>
      <c r="CD111" s="913"/>
      <c r="CE111" s="913"/>
      <c r="CF111" s="907">
        <v>2.9</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9561896</v>
      </c>
      <c r="BR112" s="913"/>
      <c r="BS112" s="913"/>
      <c r="BT112" s="913"/>
      <c r="BU112" s="913"/>
      <c r="BV112" s="913">
        <v>8703405</v>
      </c>
      <c r="BW112" s="913"/>
      <c r="BX112" s="913"/>
      <c r="BY112" s="913"/>
      <c r="BZ112" s="913"/>
      <c r="CA112" s="913">
        <v>7990709</v>
      </c>
      <c r="CB112" s="913"/>
      <c r="CC112" s="913"/>
      <c r="CD112" s="913"/>
      <c r="CE112" s="913"/>
      <c r="CF112" s="907">
        <v>145.6</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565964</v>
      </c>
      <c r="AB113" s="925"/>
      <c r="AC113" s="925"/>
      <c r="AD113" s="925"/>
      <c r="AE113" s="926"/>
      <c r="AF113" s="927">
        <v>562100</v>
      </c>
      <c r="AG113" s="925"/>
      <c r="AH113" s="925"/>
      <c r="AI113" s="925"/>
      <c r="AJ113" s="926"/>
      <c r="AK113" s="927">
        <v>537803</v>
      </c>
      <c r="AL113" s="925"/>
      <c r="AM113" s="925"/>
      <c r="AN113" s="925"/>
      <c r="AO113" s="926"/>
      <c r="AP113" s="928">
        <v>9.8000000000000007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201511</v>
      </c>
      <c r="BR113" s="913"/>
      <c r="BS113" s="913"/>
      <c r="BT113" s="913"/>
      <c r="BU113" s="913"/>
      <c r="BV113" s="913">
        <v>209876</v>
      </c>
      <c r="BW113" s="913"/>
      <c r="BX113" s="913"/>
      <c r="BY113" s="913"/>
      <c r="BZ113" s="913"/>
      <c r="CA113" s="913">
        <v>195830</v>
      </c>
      <c r="CB113" s="913"/>
      <c r="CC113" s="913"/>
      <c r="CD113" s="913"/>
      <c r="CE113" s="913"/>
      <c r="CF113" s="907">
        <v>3.6</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22189</v>
      </c>
      <c r="AB114" s="946"/>
      <c r="AC114" s="946"/>
      <c r="AD114" s="946"/>
      <c r="AE114" s="947"/>
      <c r="AF114" s="948">
        <v>32171</v>
      </c>
      <c r="AG114" s="946"/>
      <c r="AH114" s="946"/>
      <c r="AI114" s="946"/>
      <c r="AJ114" s="947"/>
      <c r="AK114" s="948">
        <v>37588</v>
      </c>
      <c r="AL114" s="946"/>
      <c r="AM114" s="946"/>
      <c r="AN114" s="946"/>
      <c r="AO114" s="947"/>
      <c r="AP114" s="949">
        <v>0.7</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1403142</v>
      </c>
      <c r="BR114" s="913"/>
      <c r="BS114" s="913"/>
      <c r="BT114" s="913"/>
      <c r="BU114" s="913"/>
      <c r="BV114" s="913">
        <v>1366540</v>
      </c>
      <c r="BW114" s="913"/>
      <c r="BX114" s="913"/>
      <c r="BY114" s="913"/>
      <c r="BZ114" s="913"/>
      <c r="CA114" s="913">
        <v>1358836</v>
      </c>
      <c r="CB114" s="913"/>
      <c r="CC114" s="913"/>
      <c r="CD114" s="913"/>
      <c r="CE114" s="913"/>
      <c r="CF114" s="907">
        <v>24.8</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7894</v>
      </c>
      <c r="AB115" s="925"/>
      <c r="AC115" s="925"/>
      <c r="AD115" s="925"/>
      <c r="AE115" s="926"/>
      <c r="AF115" s="927">
        <v>7782</v>
      </c>
      <c r="AG115" s="925"/>
      <c r="AH115" s="925"/>
      <c r="AI115" s="925"/>
      <c r="AJ115" s="926"/>
      <c r="AK115" s="927">
        <v>7669</v>
      </c>
      <c r="AL115" s="925"/>
      <c r="AM115" s="925"/>
      <c r="AN115" s="925"/>
      <c r="AO115" s="926"/>
      <c r="AP115" s="928">
        <v>0.1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174230</v>
      </c>
      <c r="DH115" s="946"/>
      <c r="DI115" s="946"/>
      <c r="DJ115" s="946"/>
      <c r="DK115" s="947"/>
      <c r="DL115" s="948">
        <v>164205</v>
      </c>
      <c r="DM115" s="946"/>
      <c r="DN115" s="946"/>
      <c r="DO115" s="946"/>
      <c r="DP115" s="947"/>
      <c r="DQ115" s="948">
        <v>149146</v>
      </c>
      <c r="DR115" s="946"/>
      <c r="DS115" s="946"/>
      <c r="DT115" s="946"/>
      <c r="DU115" s="947"/>
      <c r="DV115" s="949">
        <v>2.7</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66</v>
      </c>
      <c r="AB116" s="946"/>
      <c r="AC116" s="946"/>
      <c r="AD116" s="946"/>
      <c r="AE116" s="947"/>
      <c r="AF116" s="948">
        <v>77</v>
      </c>
      <c r="AG116" s="946"/>
      <c r="AH116" s="946"/>
      <c r="AI116" s="946"/>
      <c r="AJ116" s="947"/>
      <c r="AK116" s="948">
        <v>88</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23006</v>
      </c>
      <c r="DH116" s="946"/>
      <c r="DI116" s="946"/>
      <c r="DJ116" s="946"/>
      <c r="DK116" s="947"/>
      <c r="DL116" s="948">
        <v>15336</v>
      </c>
      <c r="DM116" s="946"/>
      <c r="DN116" s="946"/>
      <c r="DO116" s="946"/>
      <c r="DP116" s="947"/>
      <c r="DQ116" s="948">
        <v>7780</v>
      </c>
      <c r="DR116" s="946"/>
      <c r="DS116" s="946"/>
      <c r="DT116" s="946"/>
      <c r="DU116" s="947"/>
      <c r="DV116" s="949">
        <v>0.1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2171098</v>
      </c>
      <c r="AB117" s="966"/>
      <c r="AC117" s="966"/>
      <c r="AD117" s="966"/>
      <c r="AE117" s="967"/>
      <c r="AF117" s="968">
        <v>2146889</v>
      </c>
      <c r="AG117" s="966"/>
      <c r="AH117" s="966"/>
      <c r="AI117" s="966"/>
      <c r="AJ117" s="967"/>
      <c r="AK117" s="968">
        <v>2279700</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27264230</v>
      </c>
      <c r="BR119" s="987"/>
      <c r="BS119" s="987"/>
      <c r="BT119" s="987"/>
      <c r="BU119" s="987"/>
      <c r="BV119" s="987">
        <v>25457314</v>
      </c>
      <c r="BW119" s="987"/>
      <c r="BX119" s="987"/>
      <c r="BY119" s="987"/>
      <c r="BZ119" s="987"/>
      <c r="CA119" s="987">
        <v>24039463</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16579</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1874662</v>
      </c>
      <c r="BR120" s="918"/>
      <c r="BS120" s="918"/>
      <c r="BT120" s="918"/>
      <c r="BU120" s="918"/>
      <c r="BV120" s="918">
        <v>2381264</v>
      </c>
      <c r="BW120" s="918"/>
      <c r="BX120" s="918"/>
      <c r="BY120" s="918"/>
      <c r="BZ120" s="918"/>
      <c r="CA120" s="918">
        <v>2780695</v>
      </c>
      <c r="CB120" s="918"/>
      <c r="CC120" s="918"/>
      <c r="CD120" s="918"/>
      <c r="CE120" s="918"/>
      <c r="CF120" s="931">
        <v>50.7</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8429854</v>
      </c>
      <c r="DH120" s="918"/>
      <c r="DI120" s="918"/>
      <c r="DJ120" s="918"/>
      <c r="DK120" s="918"/>
      <c r="DL120" s="918">
        <v>7568061</v>
      </c>
      <c r="DM120" s="918"/>
      <c r="DN120" s="918"/>
      <c r="DO120" s="918"/>
      <c r="DP120" s="918"/>
      <c r="DQ120" s="918">
        <v>6844848</v>
      </c>
      <c r="DR120" s="918"/>
      <c r="DS120" s="918"/>
      <c r="DT120" s="918"/>
      <c r="DU120" s="918"/>
      <c r="DV120" s="919">
        <v>124.8</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2042191</v>
      </c>
      <c r="BR121" s="913"/>
      <c r="BS121" s="913"/>
      <c r="BT121" s="913"/>
      <c r="BU121" s="913"/>
      <c r="BV121" s="913">
        <v>1926230</v>
      </c>
      <c r="BW121" s="913"/>
      <c r="BX121" s="913"/>
      <c r="BY121" s="913"/>
      <c r="BZ121" s="913"/>
      <c r="CA121" s="913">
        <v>1708908</v>
      </c>
      <c r="CB121" s="913"/>
      <c r="CC121" s="913"/>
      <c r="CD121" s="913"/>
      <c r="CE121" s="913"/>
      <c r="CF121" s="907">
        <v>31.1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1132042</v>
      </c>
      <c r="DH121" s="913"/>
      <c r="DI121" s="913"/>
      <c r="DJ121" s="913"/>
      <c r="DK121" s="913"/>
      <c r="DL121" s="913">
        <v>1135344</v>
      </c>
      <c r="DM121" s="913"/>
      <c r="DN121" s="913"/>
      <c r="DO121" s="913"/>
      <c r="DP121" s="913"/>
      <c r="DQ121" s="913">
        <v>1145861</v>
      </c>
      <c r="DR121" s="913"/>
      <c r="DS121" s="913"/>
      <c r="DT121" s="913"/>
      <c r="DU121" s="913"/>
      <c r="DV121" s="914">
        <v>20.9</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14820758</v>
      </c>
      <c r="BR122" s="987"/>
      <c r="BS122" s="987"/>
      <c r="BT122" s="987"/>
      <c r="BU122" s="987"/>
      <c r="BV122" s="987">
        <v>14180780</v>
      </c>
      <c r="BW122" s="987"/>
      <c r="BX122" s="987"/>
      <c r="BY122" s="987"/>
      <c r="BZ122" s="987"/>
      <c r="CA122" s="987">
        <v>13463727</v>
      </c>
      <c r="CB122" s="987"/>
      <c r="CC122" s="987"/>
      <c r="CD122" s="987"/>
      <c r="CE122" s="987"/>
      <c r="CF122" s="1004">
        <v>245.4</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7501</v>
      </c>
      <c r="AB123" s="946"/>
      <c r="AC123" s="946"/>
      <c r="AD123" s="946"/>
      <c r="AE123" s="947"/>
      <c r="AF123" s="948">
        <v>7669</v>
      </c>
      <c r="AG123" s="946"/>
      <c r="AH123" s="946"/>
      <c r="AI123" s="946"/>
      <c r="AJ123" s="947"/>
      <c r="AK123" s="948">
        <v>7613</v>
      </c>
      <c r="AL123" s="946"/>
      <c r="AM123" s="946"/>
      <c r="AN123" s="946"/>
      <c r="AO123" s="947"/>
      <c r="AP123" s="949">
        <v>0.1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18737611</v>
      </c>
      <c r="BR123" s="1051"/>
      <c r="BS123" s="1051"/>
      <c r="BT123" s="1051"/>
      <c r="BU123" s="1051"/>
      <c r="BV123" s="1051">
        <v>18488274</v>
      </c>
      <c r="BW123" s="1051"/>
      <c r="BX123" s="1051"/>
      <c r="BY123" s="1051"/>
      <c r="BZ123" s="1051"/>
      <c r="CA123" s="1051">
        <v>17953330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158.6</v>
      </c>
      <c r="BR124" s="1014"/>
      <c r="BS124" s="1014"/>
      <c r="BT124" s="1014"/>
      <c r="BU124" s="1014"/>
      <c r="BV124" s="1014">
        <v>128.5</v>
      </c>
      <c r="BW124" s="1014"/>
      <c r="BX124" s="1014"/>
      <c r="BY124" s="1014"/>
      <c r="BZ124" s="1014"/>
      <c r="CA124" s="1014">
        <v>110.9</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393</v>
      </c>
      <c r="AB127" s="946"/>
      <c r="AC127" s="946"/>
      <c r="AD127" s="946"/>
      <c r="AE127" s="947"/>
      <c r="AF127" s="948">
        <v>113</v>
      </c>
      <c r="AG127" s="946"/>
      <c r="AH127" s="946"/>
      <c r="AI127" s="946"/>
      <c r="AJ127" s="947"/>
      <c r="AK127" s="948">
        <v>56</v>
      </c>
      <c r="AL127" s="946"/>
      <c r="AM127" s="946"/>
      <c r="AN127" s="946"/>
      <c r="AO127" s="947"/>
      <c r="AP127" s="949">
        <v>0</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121568</v>
      </c>
      <c r="AB128" s="1033"/>
      <c r="AC128" s="1033"/>
      <c r="AD128" s="1033"/>
      <c r="AE128" s="1034"/>
      <c r="AF128" s="1035">
        <v>128051</v>
      </c>
      <c r="AG128" s="1033"/>
      <c r="AH128" s="1033"/>
      <c r="AI128" s="1033"/>
      <c r="AJ128" s="1034"/>
      <c r="AK128" s="1035">
        <v>134092</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14.08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6620878</v>
      </c>
      <c r="AB129" s="946"/>
      <c r="AC129" s="946"/>
      <c r="AD129" s="946"/>
      <c r="AE129" s="947"/>
      <c r="AF129" s="948">
        <v>6727157</v>
      </c>
      <c r="AG129" s="946"/>
      <c r="AH129" s="946"/>
      <c r="AI129" s="946"/>
      <c r="AJ129" s="947"/>
      <c r="AK129" s="948">
        <v>6895821</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19.079999999999998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1245822</v>
      </c>
      <c r="AB130" s="946"/>
      <c r="AC130" s="946"/>
      <c r="AD130" s="946"/>
      <c r="AE130" s="947"/>
      <c r="AF130" s="948">
        <v>1304999</v>
      </c>
      <c r="AG130" s="946"/>
      <c r="AH130" s="946"/>
      <c r="AI130" s="946"/>
      <c r="AJ130" s="947"/>
      <c r="AK130" s="948">
        <v>1409398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13.8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5375056</v>
      </c>
      <c r="AB131" s="973"/>
      <c r="AC131" s="973"/>
      <c r="AD131" s="973"/>
      <c r="AE131" s="974"/>
      <c r="AF131" s="972">
        <v>5422158</v>
      </c>
      <c r="AG131" s="973"/>
      <c r="AH131" s="973"/>
      <c r="AI131" s="973"/>
      <c r="AJ131" s="974"/>
      <c r="AK131" s="972">
        <v>5486423</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110.9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14.952550710000001</v>
      </c>
      <c r="AB132" s="1084"/>
      <c r="AC132" s="1084"/>
      <c r="AD132" s="1084"/>
      <c r="AE132" s="1085"/>
      <c r="AF132" s="1086">
        <v>13.165228239999999</v>
      </c>
      <c r="AG132" s="1084"/>
      <c r="AH132" s="1084"/>
      <c r="AI132" s="1084"/>
      <c r="AJ132" s="1085"/>
      <c r="AK132" s="1086">
        <v>13.41876119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14.9</v>
      </c>
      <c r="AB133" s="1067"/>
      <c r="AC133" s="1067"/>
      <c r="AD133" s="1067"/>
      <c r="AE133" s="1068"/>
      <c r="AF133" s="1066">
        <v>14.3</v>
      </c>
      <c r="AG133" s="1067"/>
      <c r="AH133" s="1067"/>
      <c r="AI133" s="1067"/>
      <c r="AJ133" s="1068"/>
      <c r="AK133" s="1066">
        <v>13.8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KUSm1L35jEt75tkH+3n9Og/6IVU7l8FeNdTTruGhyw6YQELhviwoXU+IqeCEF0zLrJFhSttFg4NV+hUlG4tFQ==" saltValue="F9EXKlSAfv0IMcu9+xzm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N51" sqref="CN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Fr6MryZ0PbYkn/YcwRppOAHBzmcfDun/CPop1EN7/Ln9cj8CoTaC6ju6Pika5Ca9TMpTVVeczWOYewJKy2qw==" saltValue="ySTWxxtgamUvSseg+HEs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tnPAu7MA+zo8xScJpcGP38iDFeCRvsoSYyYmKSHYl3SODq0HDzzjwV3mCoktErZY3vHPVgM9gm0/ZYtuPhJVw==" saltValue="c8XBfecKz/JWuiapJiVx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election activeCell="X28" sqref="X28"/>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2004745</v>
      </c>
      <c r="AP9" s="262">
        <v>125563</v>
      </c>
      <c r="AQ9" s="263">
        <v>99044</v>
      </c>
      <c r="AR9" s="264">
        <v>26.8</v>
      </c>
    </row>
    <row r="10" spans="1:46" ht="13.5" customHeight="1" x14ac:dyDescent="0.15">
      <c r="A10" s="247"/>
      <c r="AK10" s="1103" t="s">
        <v>487</v>
      </c>
      <c r="AL10" s="1104"/>
      <c r="AM10" s="1104"/>
      <c r="AN10" s="1105"/>
      <c r="AO10" s="265">
        <v>313180</v>
      </c>
      <c r="AP10" s="265">
        <v>19615</v>
      </c>
      <c r="AQ10" s="266">
        <v>12597</v>
      </c>
      <c r="AR10" s="267">
        <v>55.7</v>
      </c>
    </row>
    <row r="11" spans="1:46" ht="13.5" customHeight="1" x14ac:dyDescent="0.15">
      <c r="A11" s="247"/>
      <c r="AK11" s="1103" t="s">
        <v>488</v>
      </c>
      <c r="AL11" s="1104"/>
      <c r="AM11" s="1104"/>
      <c r="AN11" s="1105"/>
      <c r="AO11" s="265">
        <v>3136</v>
      </c>
      <c r="AP11" s="265">
        <v>196</v>
      </c>
      <c r="AQ11" s="266">
        <v>1194</v>
      </c>
      <c r="AR11" s="267">
        <v>-83.6</v>
      </c>
    </row>
    <row r="12" spans="1:46" ht="13.5" customHeight="1" x14ac:dyDescent="0.15">
      <c r="A12" s="247"/>
      <c r="AK12" s="1103" t="s">
        <v>489</v>
      </c>
      <c r="AL12" s="1104"/>
      <c r="AM12" s="1104"/>
      <c r="AN12" s="1105"/>
      <c r="AO12" s="265" t="s">
        <v>490</v>
      </c>
      <c r="AP12" s="265" t="s">
        <v>490</v>
      </c>
      <c r="AQ12" s="266">
        <v>18</v>
      </c>
      <c r="AR12" s="267" t="s">
        <v>490</v>
      </c>
    </row>
    <row r="13" spans="1:46" ht="13.5" customHeight="1" x14ac:dyDescent="0.15">
      <c r="A13" s="247"/>
      <c r="AK13" s="1103" t="s">
        <v>491</v>
      </c>
      <c r="AL13" s="1104"/>
      <c r="AM13" s="1104"/>
      <c r="AN13" s="1105"/>
      <c r="AO13" s="265">
        <v>67654</v>
      </c>
      <c r="AP13" s="265">
        <v>4237</v>
      </c>
      <c r="AQ13" s="266">
        <v>3890</v>
      </c>
      <c r="AR13" s="267">
        <v>8.9</v>
      </c>
    </row>
    <row r="14" spans="1:46" ht="13.5" customHeight="1" x14ac:dyDescent="0.15">
      <c r="A14" s="247"/>
      <c r="AK14" s="1103" t="s">
        <v>492</v>
      </c>
      <c r="AL14" s="1104"/>
      <c r="AM14" s="1104"/>
      <c r="AN14" s="1105"/>
      <c r="AO14" s="265">
        <v>37850</v>
      </c>
      <c r="AP14" s="265">
        <v>2371</v>
      </c>
      <c r="AQ14" s="266">
        <v>1837</v>
      </c>
      <c r="AR14" s="267">
        <v>29.1</v>
      </c>
    </row>
    <row r="15" spans="1:46" ht="13.5" customHeight="1" x14ac:dyDescent="0.15">
      <c r="A15" s="247"/>
      <c r="AK15" s="1106" t="s">
        <v>493</v>
      </c>
      <c r="AL15" s="1107"/>
      <c r="AM15" s="1107"/>
      <c r="AN15" s="1108"/>
      <c r="AO15" s="265">
        <v>-134453</v>
      </c>
      <c r="AP15" s="265">
        <v>-8421</v>
      </c>
      <c r="AQ15" s="266">
        <v>-6318</v>
      </c>
      <c r="AR15" s="267">
        <v>33.299999999999997</v>
      </c>
    </row>
    <row r="16" spans="1:46" x14ac:dyDescent="0.15">
      <c r="A16" s="247"/>
      <c r="AK16" s="1106" t="s">
        <v>177</v>
      </c>
      <c r="AL16" s="1107"/>
      <c r="AM16" s="1107"/>
      <c r="AN16" s="1108"/>
      <c r="AO16" s="265">
        <v>2292112</v>
      </c>
      <c r="AP16" s="265">
        <v>143562</v>
      </c>
      <c r="AQ16" s="266">
        <v>112262</v>
      </c>
      <c r="AR16" s="267">
        <v>27.9</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11.21</v>
      </c>
      <c r="AP21" s="278">
        <v>9.26</v>
      </c>
      <c r="AQ21" s="279">
        <v>1.95</v>
      </c>
      <c r="AS21" s="280"/>
      <c r="AT21" s="276"/>
    </row>
    <row r="22" spans="1:46" s="248" customFormat="1" x14ac:dyDescent="0.15">
      <c r="A22" s="276"/>
      <c r="AK22" s="1109" t="s">
        <v>499</v>
      </c>
      <c r="AL22" s="1110"/>
      <c r="AM22" s="1110"/>
      <c r="AN22" s="1111"/>
      <c r="AO22" s="281">
        <v>96.8</v>
      </c>
      <c r="AP22" s="282">
        <v>97.3</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1696552</v>
      </c>
      <c r="AP32" s="291">
        <v>106260</v>
      </c>
      <c r="AQ32" s="292">
        <v>60713</v>
      </c>
      <c r="AR32" s="293">
        <v>75</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t="s">
        <v>490</v>
      </c>
      <c r="AR34" s="293" t="s">
        <v>490</v>
      </c>
    </row>
    <row r="35" spans="1:46" ht="27" customHeight="1" x14ac:dyDescent="0.15">
      <c r="A35" s="247"/>
      <c r="AK35" s="1117" t="s">
        <v>506</v>
      </c>
      <c r="AL35" s="1118"/>
      <c r="AM35" s="1118"/>
      <c r="AN35" s="1119"/>
      <c r="AO35" s="291">
        <v>537803</v>
      </c>
      <c r="AP35" s="291">
        <v>33684</v>
      </c>
      <c r="AQ35" s="292">
        <v>14168</v>
      </c>
      <c r="AR35" s="293">
        <v>137.69999999999999</v>
      </c>
    </row>
    <row r="36" spans="1:46" ht="27" customHeight="1" x14ac:dyDescent="0.15">
      <c r="A36" s="247"/>
      <c r="AK36" s="1117" t="s">
        <v>507</v>
      </c>
      <c r="AL36" s="1118"/>
      <c r="AM36" s="1118"/>
      <c r="AN36" s="1119"/>
      <c r="AO36" s="291">
        <v>37588</v>
      </c>
      <c r="AP36" s="291">
        <v>2354</v>
      </c>
      <c r="AQ36" s="292">
        <v>2586</v>
      </c>
      <c r="AR36" s="293">
        <v>-9</v>
      </c>
    </row>
    <row r="37" spans="1:46" ht="13.5" customHeight="1" x14ac:dyDescent="0.15">
      <c r="A37" s="247"/>
      <c r="AK37" s="1117" t="s">
        <v>508</v>
      </c>
      <c r="AL37" s="1118"/>
      <c r="AM37" s="1118"/>
      <c r="AN37" s="1119"/>
      <c r="AO37" s="291">
        <v>7669</v>
      </c>
      <c r="AP37" s="291">
        <v>480</v>
      </c>
      <c r="AQ37" s="292">
        <v>189</v>
      </c>
      <c r="AR37" s="293">
        <v>154</v>
      </c>
    </row>
    <row r="38" spans="1:46" ht="27" customHeight="1" x14ac:dyDescent="0.15">
      <c r="A38" s="247"/>
      <c r="AK38" s="1120" t="s">
        <v>509</v>
      </c>
      <c r="AL38" s="1121"/>
      <c r="AM38" s="1121"/>
      <c r="AN38" s="1122"/>
      <c r="AO38" s="294">
        <v>88</v>
      </c>
      <c r="AP38" s="294">
        <v>6</v>
      </c>
      <c r="AQ38" s="295">
        <v>8</v>
      </c>
      <c r="AR38" s="283">
        <v>-25</v>
      </c>
      <c r="AS38" s="290"/>
    </row>
    <row r="39" spans="1:46" x14ac:dyDescent="0.15">
      <c r="A39" s="247"/>
      <c r="AK39" s="1120" t="s">
        <v>510</v>
      </c>
      <c r="AL39" s="1121"/>
      <c r="AM39" s="1121"/>
      <c r="AN39" s="1122"/>
      <c r="AO39" s="291">
        <v>-134092</v>
      </c>
      <c r="AP39" s="291">
        <v>-8399</v>
      </c>
      <c r="AQ39" s="292">
        <v>-5399</v>
      </c>
      <c r="AR39" s="293">
        <v>55.6</v>
      </c>
      <c r="AS39" s="290"/>
    </row>
    <row r="40" spans="1:46" ht="27" customHeight="1" x14ac:dyDescent="0.15">
      <c r="A40" s="247"/>
      <c r="AK40" s="1117" t="s">
        <v>511</v>
      </c>
      <c r="AL40" s="1118"/>
      <c r="AM40" s="1118"/>
      <c r="AN40" s="1119"/>
      <c r="AO40" s="291">
        <v>-1409398</v>
      </c>
      <c r="AP40" s="291">
        <v>-88275</v>
      </c>
      <c r="AQ40" s="292">
        <v>-49527</v>
      </c>
      <c r="AR40" s="293">
        <v>78.2</v>
      </c>
      <c r="AS40" s="290"/>
    </row>
    <row r="41" spans="1:46" x14ac:dyDescent="0.15">
      <c r="A41" s="247"/>
      <c r="AK41" s="1123" t="s">
        <v>287</v>
      </c>
      <c r="AL41" s="1124"/>
      <c r="AM41" s="1124"/>
      <c r="AN41" s="1125"/>
      <c r="AO41" s="291">
        <v>736210</v>
      </c>
      <c r="AP41" s="291">
        <v>46111</v>
      </c>
      <c r="AQ41" s="292">
        <v>22738</v>
      </c>
      <c r="AR41" s="293">
        <v>102.8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1516273</v>
      </c>
      <c r="AN51" s="313">
        <v>87157</v>
      </c>
      <c r="AO51" s="314">
        <v>-5</v>
      </c>
      <c r="AP51" s="315">
        <v>92632</v>
      </c>
      <c r="AQ51" s="316">
        <v>-1.5</v>
      </c>
      <c r="AR51" s="317">
        <v>-3.5</v>
      </c>
    </row>
    <row r="52" spans="1:44" x14ac:dyDescent="0.15">
      <c r="A52" s="247"/>
      <c r="AK52" s="318"/>
      <c r="AL52" s="319" t="s">
        <v>521</v>
      </c>
      <c r="AM52" s="320">
        <v>478485</v>
      </c>
      <c r="AN52" s="321">
        <v>27504</v>
      </c>
      <c r="AO52" s="322">
        <v>-2.7</v>
      </c>
      <c r="AP52" s="323">
        <v>47978</v>
      </c>
      <c r="AQ52" s="324">
        <v>-2</v>
      </c>
      <c r="AR52" s="325">
        <v>-0.7</v>
      </c>
    </row>
    <row r="53" spans="1:44" x14ac:dyDescent="0.15">
      <c r="A53" s="247"/>
      <c r="AK53" s="303" t="s">
        <v>522</v>
      </c>
      <c r="AL53" s="304"/>
      <c r="AM53" s="312">
        <v>994002</v>
      </c>
      <c r="AN53" s="313">
        <v>58385</v>
      </c>
      <c r="AO53" s="314">
        <v>-33</v>
      </c>
      <c r="AP53" s="315">
        <v>71279</v>
      </c>
      <c r="AQ53" s="316">
        <v>-23.1</v>
      </c>
      <c r="AR53" s="317">
        <v>-9.9</v>
      </c>
    </row>
    <row r="54" spans="1:44" x14ac:dyDescent="0.15">
      <c r="A54" s="247"/>
      <c r="AK54" s="318"/>
      <c r="AL54" s="319" t="s">
        <v>521</v>
      </c>
      <c r="AM54" s="320">
        <v>461269</v>
      </c>
      <c r="AN54" s="321">
        <v>27094</v>
      </c>
      <c r="AO54" s="322">
        <v>-1.5</v>
      </c>
      <c r="AP54" s="323">
        <v>36731</v>
      </c>
      <c r="AQ54" s="324">
        <v>-23.4</v>
      </c>
      <c r="AR54" s="325">
        <v>21.9</v>
      </c>
    </row>
    <row r="55" spans="1:44" x14ac:dyDescent="0.15">
      <c r="A55" s="247"/>
      <c r="AK55" s="303" t="s">
        <v>523</v>
      </c>
      <c r="AL55" s="304"/>
      <c r="AM55" s="312">
        <v>759304</v>
      </c>
      <c r="AN55" s="313">
        <v>45410</v>
      </c>
      <c r="AO55" s="314">
        <v>-22.2</v>
      </c>
      <c r="AP55" s="315">
        <v>74994</v>
      </c>
      <c r="AQ55" s="316">
        <v>5.2</v>
      </c>
      <c r="AR55" s="317">
        <v>-27.4</v>
      </c>
    </row>
    <row r="56" spans="1:44" x14ac:dyDescent="0.15">
      <c r="A56" s="247"/>
      <c r="AK56" s="318"/>
      <c r="AL56" s="319" t="s">
        <v>521</v>
      </c>
      <c r="AM56" s="320">
        <v>537864</v>
      </c>
      <c r="AN56" s="321">
        <v>32167</v>
      </c>
      <c r="AO56" s="322">
        <v>18.7</v>
      </c>
      <c r="AP56" s="323">
        <v>36188</v>
      </c>
      <c r="AQ56" s="324">
        <v>-1.5</v>
      </c>
      <c r="AR56" s="325">
        <v>20.2</v>
      </c>
    </row>
    <row r="57" spans="1:44" x14ac:dyDescent="0.15">
      <c r="A57" s="247"/>
      <c r="AK57" s="303" t="s">
        <v>524</v>
      </c>
      <c r="AL57" s="304"/>
      <c r="AM57" s="312">
        <v>1172296</v>
      </c>
      <c r="AN57" s="313">
        <v>71810</v>
      </c>
      <c r="AO57" s="314">
        <v>58.1</v>
      </c>
      <c r="AP57" s="315">
        <v>71849</v>
      </c>
      <c r="AQ57" s="316">
        <v>-4.2</v>
      </c>
      <c r="AR57" s="317">
        <v>62.3</v>
      </c>
    </row>
    <row r="58" spans="1:44" x14ac:dyDescent="0.15">
      <c r="A58" s="247"/>
      <c r="AK58" s="318"/>
      <c r="AL58" s="319" t="s">
        <v>521</v>
      </c>
      <c r="AM58" s="320">
        <v>496644</v>
      </c>
      <c r="AN58" s="321">
        <v>30422</v>
      </c>
      <c r="AO58" s="322">
        <v>-5.4</v>
      </c>
      <c r="AP58" s="323">
        <v>36144</v>
      </c>
      <c r="AQ58" s="324">
        <v>-0.1</v>
      </c>
      <c r="AR58" s="325">
        <v>-5.3</v>
      </c>
    </row>
    <row r="59" spans="1:44" x14ac:dyDescent="0.15">
      <c r="A59" s="247"/>
      <c r="AK59" s="303" t="s">
        <v>525</v>
      </c>
      <c r="AL59" s="304"/>
      <c r="AM59" s="312">
        <v>1458660</v>
      </c>
      <c r="AN59" s="313">
        <v>91360</v>
      </c>
      <c r="AO59" s="314">
        <v>27.2</v>
      </c>
      <c r="AP59" s="315">
        <v>82962</v>
      </c>
      <c r="AQ59" s="316">
        <v>15.5</v>
      </c>
      <c r="AR59" s="317">
        <v>11.7</v>
      </c>
    </row>
    <row r="60" spans="1:44" x14ac:dyDescent="0.15">
      <c r="A60" s="247"/>
      <c r="AK60" s="318"/>
      <c r="AL60" s="319" t="s">
        <v>521</v>
      </c>
      <c r="AM60" s="320">
        <v>762581</v>
      </c>
      <c r="AN60" s="321">
        <v>47763</v>
      </c>
      <c r="AO60" s="322">
        <v>57</v>
      </c>
      <c r="AP60" s="323">
        <v>42835</v>
      </c>
      <c r="AQ60" s="324">
        <v>18.5</v>
      </c>
      <c r="AR60" s="325">
        <v>38.5</v>
      </c>
    </row>
    <row r="61" spans="1:44" x14ac:dyDescent="0.15">
      <c r="A61" s="247"/>
      <c r="AK61" s="303" t="s">
        <v>526</v>
      </c>
      <c r="AL61" s="326"/>
      <c r="AM61" s="312">
        <v>1180107</v>
      </c>
      <c r="AN61" s="313">
        <v>70824</v>
      </c>
      <c r="AO61" s="314">
        <v>5</v>
      </c>
      <c r="AP61" s="315">
        <v>78743</v>
      </c>
      <c r="AQ61" s="327">
        <v>-1.6</v>
      </c>
      <c r="AR61" s="317">
        <v>6.6</v>
      </c>
    </row>
    <row r="62" spans="1:44" x14ac:dyDescent="0.15">
      <c r="A62" s="247"/>
      <c r="AK62" s="318"/>
      <c r="AL62" s="319" t="s">
        <v>521</v>
      </c>
      <c r="AM62" s="320">
        <v>547369</v>
      </c>
      <c r="AN62" s="321">
        <v>32990</v>
      </c>
      <c r="AO62" s="322">
        <v>13.2</v>
      </c>
      <c r="AP62" s="323">
        <v>39975</v>
      </c>
      <c r="AQ62" s="324">
        <v>-1.7</v>
      </c>
      <c r="AR62" s="325">
        <v>14.9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YWxHsfXxVQUSe5H5xfwGgXXbX0kPpRjSEhPhkyLxEYrTxw7mm+7Ah2T0ioDiL49qo43y8+Ef0dkXZvNPdRSbUg==" saltValue="dY+urB7L618UbqVquFV7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election activeCell="AF96" sqref="AF9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ggPiHQNw8zTO7WRCaJOPROUgSJtFkhyovoVYksu9Vog0tYJnCPF7Q7IB1mWsLGwW8WL3x4FcTEwUMEMf+M8Rxw==" saltValue="Ay0Wa29gfC7iOOwaHeHL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J94" sqref="BJ94"/>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aQKqeHFxfp/1gmZr6Uf+EmyK1fs93DPdR6h2xud6acOBtK77+Kic+lP7ycZHycc8CWNm3Rp8SbJXMOn+R6J/Tw==" saltValue="rhlmeVUo6BYN+7BpVqW45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2" zoomScaleNormal="82" zoomScaleSheetLayoutView="100" workbookViewId="0">
      <selection activeCell="K44" sqref="K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1.65</v>
      </c>
      <c r="G47" s="12">
        <v>3.17</v>
      </c>
      <c r="H47" s="12">
        <v>9.82</v>
      </c>
      <c r="I47" s="12">
        <v>13.28</v>
      </c>
      <c r="J47" s="13">
        <v>15.79</v>
      </c>
    </row>
    <row r="48" spans="2:10" ht="57.75" customHeight="1" x14ac:dyDescent="0.15">
      <c r="B48" s="14"/>
      <c r="C48" s="1128" t="s">
        <v>4</v>
      </c>
      <c r="D48" s="1128"/>
      <c r="E48" s="1129"/>
      <c r="F48" s="15">
        <v>2.11</v>
      </c>
      <c r="G48" s="16">
        <v>7.22</v>
      </c>
      <c r="H48" s="16">
        <v>4.33</v>
      </c>
      <c r="I48" s="16">
        <v>4.29</v>
      </c>
      <c r="J48" s="17">
        <v>2.84</v>
      </c>
    </row>
    <row r="49" spans="2:10" ht="57.75" customHeight="1" thickBot="1" x14ac:dyDescent="0.2">
      <c r="B49" s="18"/>
      <c r="C49" s="1130" t="s">
        <v>5</v>
      </c>
      <c r="D49" s="1130"/>
      <c r="E49" s="1131"/>
      <c r="F49" s="19">
        <v>1.46</v>
      </c>
      <c r="G49" s="20">
        <v>6.46</v>
      </c>
      <c r="H49" s="20" t="s">
        <v>533</v>
      </c>
      <c r="I49" s="20">
        <v>2.16</v>
      </c>
      <c r="J49" s="21">
        <v>0.05</v>
      </c>
    </row>
    <row r="50" spans="2:10" x14ac:dyDescent="0.15"/>
  </sheetData>
  <sheetProtection algorithmName="SHA-512" hashValue="MqjBC4xaQO3M4syDGTuh1xk0TAJ917a0ldXZ04WoGHflWYMbxU+D2drTPHgmVznazgrRkV4E38FW74XNfM188A==" saltValue="TQCpVi6olTwqYXp3KNfd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