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mc:AlternateContent xmlns:mc="http://schemas.openxmlformats.org/markup-compatibility/2006">
    <mc:Choice Requires="x15">
      <x15ac:absPath xmlns:x15ac="http://schemas.microsoft.com/office/spreadsheetml/2010/11/ac" url="D:\各課専用\自治振興課\06税財政担当（財政）\06 決算統計\15 財政比較分析表／歳出比較分析表→資料集へ\令和５年度決算\03 ②R7.10公表分\05 HPアップ用データ\"/>
    </mc:Choice>
  </mc:AlternateContent>
  <xr:revisionPtr revIDLastSave="0" documentId="13_ncr:1_{1F5769EE-1F12-4660-AEA3-542381E7A631}" xr6:coauthVersionLast="47" xr6:coauthVersionMax="47" xr10:uidLastSave="{00000000-0000-0000-0000-000000000000}"/>
  <bookViews>
    <workbookView xWindow="240" yWindow="1095" windowWidth="21195" windowHeight="1449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BE36" i="10"/>
  <c r="AM36" i="10"/>
  <c r="C36" i="10"/>
  <c r="BE35"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U37" i="10" s="1"/>
  <c r="AM34" i="10"/>
  <c r="AM35" i="10" s="1"/>
  <c r="BW34" i="10" l="1"/>
  <c r="BW35" i="10" s="1"/>
  <c r="BW36" i="10" s="1"/>
  <c r="BW37" i="10" s="1"/>
  <c r="BW38" i="10" s="1"/>
  <c r="BW39" i="10" s="1"/>
  <c r="BW40" i="10" s="1"/>
  <c r="BW41" i="10" s="1"/>
  <c r="BW42" i="10" s="1"/>
  <c r="BW43" i="10" s="1"/>
  <c r="BE34" i="10"/>
  <c r="CO34" i="10"/>
  <c r="CO35" i="10" s="1"/>
  <c r="CO36" i="10" s="1"/>
</calcChain>
</file>

<file path=xl/sharedStrings.xml><?xml version="1.0" encoding="utf-8"?>
<sst xmlns="http://schemas.openxmlformats.org/spreadsheetml/2006/main" count="1090" uniqueCount="581">
  <si>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</si>
  <si>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</si>
  <si>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</si>
  <si>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</si>
  <si>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</si>
  <si>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</si>
  <si>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</si>
  <si>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</si>
  <si>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</si>
  <si>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</si>
  <si>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</si>
  <si>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</si>
  <si>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</si>
  <si>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</si>
  <si>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</si>
  <si>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</si>
  <si>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</si>
  <si>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</si>
  <si>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</si>
  <si>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</si>
  <si>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</si>
  <si>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</si>
  <si>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</si>
  <si>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</si>
  <si>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</si>
  <si>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</si>
  <si>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</si>
  <si>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</si>
  <si>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</si>
  <si>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</si>
  <si>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</si>
  <si>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</si>
  <si>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</si>
  <si>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</si>
  <si>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</si>
  <si>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</si>
  <si>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</si>
  <si>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</si>
  <si>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</si>
  <si>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</si>
  <si>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</si>
  <si>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</si>
  <si>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</si>
  <si>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</si>
  <si>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</si>
  <si>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</si>
  <si>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</si>
  <si>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</si>
  <si>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</si>
  <si>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</si>
  <si>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</si>
  <si>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</si>
  <si>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</si>
  <si>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</si>
  <si>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</si>
  <si>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</si>
  <si>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</si>
  <si>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</si>
  <si>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</si>
  <si>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</si>
  <si>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</si>
  <si>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</si>
  <si>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</si>
  <si>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</si>
  <si>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</si>
  <si>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</si>
  <si>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</si>
  <si>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</si>
  <si>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</si>
  <si>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</si>
  <si>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</si>
  <si>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</si>
  <si>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</si>
  <si>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</si>
  <si>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</si>
  <si>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</si>
  <si>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</si>
  <si>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</si>
  <si>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</si>
  <si>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</si>
  <si>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</si>
  <si>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Ⅰ－３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</si>
  <si>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</si>
  <si>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</si>
  <si>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</si>
  <si>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</si>
  <si>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</si>
  <si>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</si>
  <si>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</si>
  <si>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</si>
  <si>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</si>
  <si>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</si>
  <si>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</si>
  <si>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</si>
  <si>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宮津市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</si>
  <si>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</si>
  <si>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</si>
  <si>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</si>
  <si>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</si>
  <si>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</si>
  <si>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</si>
  <si>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</si>
  <si>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</si>
  <si>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</si>
  <si>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</si>
  <si>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</si>
  <si>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</si>
  <si>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</si>
  <si>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</si>
  <si>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</si>
  <si>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</si>
  <si>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</si>
  <si>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</si>
  <si>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</si>
  <si>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</si>
  <si>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</si>
  <si>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</si>
  <si>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</si>
  <si>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</si>
  <si>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</si>
  <si>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</si>
  <si>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</si>
  <si>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</si>
  <si>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</si>
  <si>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</si>
  <si>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</si>
  <si>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</si>
  <si>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</si>
  <si>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</si>
  <si>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</si>
  <si>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</si>
  <si>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</si>
  <si>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</si>
  <si>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</si>
  <si>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</si>
  <si>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</si>
  <si>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</si>
  <si>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</si>
  <si>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</si>
  <si>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</si>
  <si>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</si>
  <si>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</si>
  <si>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</si>
  <si>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</si>
  <si>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</si>
  <si>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</si>
  <si>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</si>
  <si>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</si>
  <si>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</si>
  <si>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</si>
  <si>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</si>
  <si>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</si>
  <si>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</si>
  <si>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</si>
  <si>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</si>
  <si>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</si>
  <si>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</si>
  <si>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</si>
  <si>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</si>
  <si>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</si>
  <si>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</si>
  <si>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</si>
  <si>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</si>
  <si>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</si>
  <si>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</si>
  <si>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</si>
  <si>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</si>
  <si>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</si>
  <si>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</si>
  <si>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</si>
  <si>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</si>
  <si>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</si>
  <si>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</si>
  <si>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</si>
  <si>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</si>
  <si>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</si>
  <si>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</si>
  <si>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</si>
  <si>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</si>
  <si>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</si>
  <si>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</si>
  <si>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</si>
  <si>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</si>
  <si>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</si>
  <si>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</si>
  <si>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</si>
  <si>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</si>
  <si>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</si>
  <si>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</si>
  <si>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</si>
  <si>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</si>
  <si>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</si>
  <si>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</si>
  <si>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</si>
  <si>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</si>
  <si>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</si>
  <si>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</si>
  <si>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</si>
  <si>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</si>
  <si>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</si>
  <si>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</si>
  <si>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</si>
  <si>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京都府宮津市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</si>
  <si>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</si>
  <si>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</si>
  <si>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</si>
  <si>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</si>
  <si>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</si>
  <si>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</si>
  <si>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</si>
  <si>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</si>
  <si>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</si>
  <si>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</si>
  <si>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</si>
  <si>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</si>
  <si>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</si>
  <si>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</si>
  <si>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</si>
  <si>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</si>
  <si>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</si>
  <si>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</si>
  <si>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</si>
  <si>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</si>
  <si>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</si>
  <si>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</si>
  <si>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</si>
  <si>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</si>
  <si>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</si>
  <si>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</si>
  <si>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</si>
  <si>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</si>
  <si>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</si>
  <si>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</si>
  <si>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</si>
  <si>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</si>
  <si>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</si>
  <si>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</si>
  <si>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</si>
  <si>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</si>
  <si>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</si>
  <si>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</si>
  <si>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</si>
  <si>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</si>
  <si>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</si>
  <si>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</si>
  <si>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</si>
  <si>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</si>
  <si>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</si>
  <si>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</si>
  <si>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</si>
  <si>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</si>
  <si>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</si>
  <si>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</si>
  <si>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</si>
  <si>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</si>
  <si>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</si>
  <si>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</si>
  <si>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</si>
  <si>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</si>
  <si>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</si>
  <si>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</si>
  <si>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</si>
  <si>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</si>
  <si>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</si>
  <si>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</si>
  <si>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</si>
  <si>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</si>
  <si>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</si>
  <si>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</si>
  <si>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</si>
  <si>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</si>
  <si>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</si>
  <si>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</si>
  <si>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</si>
  <si>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</si>
  <si>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</si>
  <si>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</si>
  <si>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</si>
  <si>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</si>
  <si>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</si>
  <si>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</si>
  <si>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</si>
  <si>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</si>
  <si>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</si>
  <si>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</si>
  <si>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</si>
  <si>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</si>
  <si>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</si>
  <si>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</si>
  <si>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</si>
  <si>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</si>
  <si>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</si>
  <si>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</si>
  <si>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</si>
  <si>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</si>
  <si>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</si>
  <si>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</si>
  <si>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</si>
  <si>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</si>
  <si>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</si>
  <si>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</si>
  <si>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</si>
  <si>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</si>
  <si>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</si>
  <si>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</si>
  <si>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</si>
  <si>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</si>
  <si>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</si>
  <si>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</si>
  <si>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</si>
  <si>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</si>
  <si>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</si>
  <si>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</si>
  <si>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</si>
  <si>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</si>
  <si>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</si>
  <si>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</si>
  <si>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</si>
  <si>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</si>
  <si>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</si>
  <si>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</si>
  <si>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</si>
  <si>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</si>
  <si>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</si>
  <si>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</si>
  <si>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</si>
  <si>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</si>
  <si>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</si>
  <si>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</si>
  <si>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</si>
  <si>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</si>
  <si>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</si>
  <si>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</si>
  <si>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</si>
  <si>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</si>
  <si>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</si>
  <si>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</si>
  <si>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</si>
  <si>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</si>
  <si>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</si>
  <si>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</si>
  <si>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</si>
  <si>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</si>
  <si>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</si>
  <si>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</si>
  <si>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</si>
  <si>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</si>
  <si>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</si>
  <si>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</si>
  <si>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</si>
  <si>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</si>
  <si>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</si>
  <si>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</si>
  <si>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京都府宮津市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</si>
  <si>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</si>
  <si>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</si>
  <si>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</si>
  <si>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</si>
  <si>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</si>
  <si>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</si>
  <si>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</si>
  <si>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</si>
  <si>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</si>
  <si>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</si>
  <si>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</si>
  <si>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</si>
  <si>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</si>
  <si>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</si>
  <si>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</si>
  <si>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</si>
  <si>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</si>
  <si>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</si>
  <si>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</si>
  <si>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</si>
  <si>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休日応急診療所事業特別会計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</si>
  <si>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</si>
  <si>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</si>
  <si>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</si>
  <si>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</si>
  <si>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</si>
  <si>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</si>
  <si>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</si>
  <si>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</si>
  <si>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</si>
  <si>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</si>
  <si>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</si>
  <si>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</si>
  <si>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</si>
  <si>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</si>
  <si>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</si>
  <si>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</si>
  <si>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介護予防支援事業特別会計</t>
    <phoneticPr fontId="5"/>
  </si>
  <si>
    <t>水道事業会計</t>
    <phoneticPr fontId="5"/>
  </si>
  <si>
    <t>法適用企業</t>
    <phoneticPr fontId="5"/>
  </si>
  <si>
    <t>下水道事業会計</t>
    <phoneticPr fontId="5"/>
  </si>
  <si>
    <t>土地建物造成事業特別会計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</si>
  <si>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</si>
  <si>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</si>
  <si>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</si>
  <si>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</si>
  <si>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</si>
  <si>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</si>
  <si>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</si>
  <si>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</si>
  <si>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</si>
  <si>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</si>
  <si>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</si>
  <si>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</si>
  <si>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</si>
  <si>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</si>
  <si>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</si>
  <si>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</si>
  <si>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</si>
  <si>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</si>
  <si>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</si>
  <si>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</si>
  <si>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</si>
  <si>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</si>
  <si>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</si>
  <si>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</si>
  <si>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</si>
  <si>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</si>
  <si>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</si>
  <si>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</si>
  <si>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</si>
  <si>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</si>
  <si>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</si>
  <si>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</si>
  <si>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</si>
  <si>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</si>
  <si>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</si>
  <si>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</si>
  <si>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</si>
  <si>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</si>
  <si>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</si>
  <si>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</si>
  <si>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</si>
  <si>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</si>
  <si>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</si>
  <si>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</si>
  <si>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</si>
  <si>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</si>
  <si>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</si>
  <si>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</si>
  <si>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</si>
  <si>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</si>
  <si>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</si>
  <si>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</si>
  <si>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</si>
  <si>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</si>
  <si>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</si>
  <si>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</si>
  <si>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</si>
  <si>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</si>
  <si>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</si>
  <si>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</si>
  <si>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</si>
  <si>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</si>
  <si>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</si>
  <si>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</si>
  <si>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</si>
  <si>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</si>
  <si>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</si>
  <si>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</si>
  <si>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</si>
  <si>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</si>
  <si>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</si>
  <si>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</si>
  <si>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</si>
  <si>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</si>
  <si>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</si>
  <si>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</si>
  <si>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</si>
  <si>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</si>
  <si>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</si>
  <si>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</si>
  <si>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</si>
  <si>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</si>
  <si>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</si>
  <si>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</si>
  <si>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</si>
  <si>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</si>
  <si>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</si>
  <si>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</si>
  <si>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</si>
  <si>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</si>
  <si>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</si>
  <si>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</si>
  <si>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</si>
  <si>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</si>
  <si>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</si>
  <si>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</si>
  <si>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</si>
  <si>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</si>
  <si>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</si>
  <si>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</si>
  <si>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</si>
  <si>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</si>
  <si>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</si>
  <si>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</si>
  <si>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</si>
  <si>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</si>
  <si>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</si>
  <si>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</si>
  <si>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</si>
  <si>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</si>
  <si>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</si>
  <si>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</si>
  <si>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</si>
  <si>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</si>
  <si>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</si>
  <si>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</si>
  <si>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</si>
  <si>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</si>
  <si>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</si>
  <si>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</si>
  <si>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</si>
  <si>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</si>
  <si>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</si>
  <si>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</si>
  <si>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</si>
  <si>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</si>
  <si>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</si>
  <si>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</si>
  <si>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</si>
  <si>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</si>
  <si>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</si>
  <si>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</si>
  <si>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</si>
  <si>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</si>
  <si>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</si>
  <si>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</si>
  <si>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0.89</t>
  </si>
  <si>
    <t>水道事業会計</t>
  </si>
  <si>
    <t>一般会計</t>
  </si>
  <si>
    <t>介護保険事業特別会計</t>
  </si>
  <si>
    <t>下水道事業会計</t>
  </si>
  <si>
    <t>土地建物造成事業特別会計</t>
  </si>
  <si>
    <t>後期高齢者医療特別会計</t>
  </si>
  <si>
    <t>休日応急診療所事業特別会計</t>
  </si>
  <si>
    <t>国民健康保険事業特別会計</t>
  </si>
  <si>
    <t>その他会計（赤字）</t>
  </si>
  <si>
    <t>▲ 0.00</t>
  </si>
  <si>
    <t>その他会計（黒字）</t>
  </si>
  <si>
    <t>R01</t>
    <phoneticPr fontId="5"/>
  </si>
  <si>
    <t>R02</t>
    <phoneticPr fontId="5"/>
  </si>
  <si>
    <t>R03</t>
    <phoneticPr fontId="5"/>
  </si>
  <si>
    <t>R04</t>
    <phoneticPr fontId="5"/>
  </si>
  <si>
    <t>R05</t>
    <phoneticPr fontId="5"/>
  </si>
  <si>
    <t>-</t>
    <phoneticPr fontId="2"/>
  </si>
  <si>
    <t>宮津与謝消防組合</t>
  </si>
  <si>
    <t>与謝野町宮津市中学校組合</t>
  </si>
  <si>
    <t>京都府自治会館管理組合</t>
  </si>
  <si>
    <t>京都府住宅新築資金等貸付事業管理組合（一般会計）</t>
  </si>
  <si>
    <t>京都府住宅新築資金等貸付事業管理組合（特別会計）</t>
  </si>
  <si>
    <t>京都府市町村職員退職手当組合</t>
  </si>
  <si>
    <t>京都府後期高齢者医療広域連合（一般会計）</t>
  </si>
  <si>
    <t>京都府後期高齢者医療広域連合（特別会計）</t>
  </si>
  <si>
    <t>京都地方税機構</t>
  </si>
  <si>
    <t>宮津与謝環境組合</t>
  </si>
  <si>
    <t>宮津市民実践活動センター</t>
  </si>
  <si>
    <t>宮津市水産振興財団</t>
  </si>
  <si>
    <t>○</t>
  </si>
  <si>
    <t>宮津市土地開発公社</t>
    <rPh sb="0" eb="3">
      <t>ミヤヅシ</t>
    </rPh>
    <phoneticPr fontId="2"/>
  </si>
  <si>
    <t>まちづくり基金</t>
  </si>
  <si>
    <t>子ども若者未来応援基金</t>
  </si>
  <si>
    <t>自然環境保全基金</t>
  </si>
  <si>
    <t>教育基金</t>
    <rPh sb="0" eb="2">
      <t>キョウイク</t>
    </rPh>
    <rPh sb="2" eb="4">
      <t>キキン</t>
    </rPh>
    <phoneticPr fontId="2"/>
  </si>
  <si>
    <t>－</t>
  </si>
  <si>
    <t>庁舎整備基金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</si>
  <si>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</si>
  <si>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</si>
  <si>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については、比率は高いものの、R2から改善傾向にある。理由としては第2期行財政運営指針に基づく市債発行の抑制等により、一般会計等における地方債残高が減少したことや、公営企業債残高の減少等による公営企業への繰出見込額の減少や基金残高の増加により、将来負担額が減少したことなどがあげられる。（固定資産台帳整備中のため令和５年度決算に係る財務書類への数値未反映※現在作業中）</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</si>
  <si>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</si>
  <si>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</si>
  <si>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</si>
  <si>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</si>
  <si>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</si>
  <si>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</si>
  <si>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既発債の元金償還終了及び普通交付税の追加配分等により、前年度より30.1%改善した。
　ただ、R1頃の生活関連基盤の整備等に係る元金償還未到来による一時的な減少傾向であり、両比率とも類似団体平均と比較して依然として高い水準にあるため、今後、宮津市第2期行財政運営指針（R3～R12）に基づき、建設地方債の総枠キャップの導入により建設地方債の発行抑制を行い、将来の公債費の抑制・平準化を図る。</t>
    <rPh sb="11" eb="12">
      <t>オヨ</t>
    </rPh>
    <rPh sb="23" eb="24">
      <t>トウ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</si>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</sst>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87" fontId="1" fillId="6" borderId="188"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4630A530-D123-4881-B34B-EF359864AD71}"/>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71279</c:v>
                </c:pt>
                <c:pt idx="3">
                  <c:v>74994</c:v>
                </c:pt>
                <c:pt idx="4">
                  <c:v>71849</c:v>
                </c:pt>
              </c:numCache>
            </c:numRef>
          </c:val>
          <c:smooth val="0"/>
          <c:extLst>
            <c:ext xmlns:c16="http://schemas.microsoft.com/office/drawing/2014/chart" uri="{C3380CC4-5D6E-409C-BE32-E72D297353CC}">
              <c16:uniqueId val="{00000000-B692-4ACD-83C3-B8E98CAC51F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91754</c:v>
                </c:pt>
                <c:pt idx="1">
                  <c:v>87157</c:v>
                </c:pt>
                <c:pt idx="2">
                  <c:v>58385</c:v>
                </c:pt>
                <c:pt idx="3">
                  <c:v>45410</c:v>
                </c:pt>
                <c:pt idx="4">
                  <c:v>71810</c:v>
                </c:pt>
              </c:numCache>
            </c:numRef>
          </c:val>
          <c:smooth val="0"/>
          <c:extLst>
            <c:ext xmlns:c16="http://schemas.microsoft.com/office/drawing/2014/chart" uri="{C3380CC4-5D6E-409C-BE32-E72D297353CC}">
              <c16:uniqueId val="{00000001-B692-4ACD-83C3-B8E98CAC51F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1.1499999999999999</c:v>
                </c:pt>
                <c:pt idx="1">
                  <c:v>2.11</c:v>
                </c:pt>
                <c:pt idx="2">
                  <c:v>7.22</c:v>
                </c:pt>
                <c:pt idx="3">
                  <c:v>4.33</c:v>
                </c:pt>
                <c:pt idx="4">
                  <c:v>4.29</c:v>
                </c:pt>
              </c:numCache>
            </c:numRef>
          </c:val>
          <c:extLst>
            <c:ext xmlns:c16="http://schemas.microsoft.com/office/drawing/2014/chart" uri="{C3380CC4-5D6E-409C-BE32-E72D297353CC}">
              <c16:uniqueId val="{00000000-1C49-42A1-8620-677866FF41D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1.22</c:v>
                </c:pt>
                <c:pt idx="1">
                  <c:v>1.65</c:v>
                </c:pt>
                <c:pt idx="2">
                  <c:v>3.17</c:v>
                </c:pt>
                <c:pt idx="3">
                  <c:v>9.82</c:v>
                </c:pt>
                <c:pt idx="4">
                  <c:v>13.28</c:v>
                </c:pt>
              </c:numCache>
            </c:numRef>
          </c:val>
          <c:extLst>
            <c:ext xmlns:c16="http://schemas.microsoft.com/office/drawing/2014/chart" uri="{C3380CC4-5D6E-409C-BE32-E72D297353CC}">
              <c16:uniqueId val="{00000001-1C49-42A1-8620-677866FF41D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0.14000000000000001</c:v>
                </c:pt>
                <c:pt idx="1">
                  <c:v>1.46</c:v>
                </c:pt>
                <c:pt idx="2">
                  <c:v>6.46</c:v>
                </c:pt>
                <c:pt idx="3">
                  <c:v>-0.89</c:v>
                </c:pt>
                <c:pt idx="4">
                  <c:v>2.16</c:v>
                </c:pt>
              </c:numCache>
            </c:numRef>
          </c:val>
          <c:smooth val="0"/>
          <c:extLst>
            <c:ext xmlns:c16="http://schemas.microsoft.com/office/drawing/2014/chart" uri="{C3380CC4-5D6E-409C-BE32-E72D297353CC}">
              <c16:uniqueId val="{00000002-1C49-42A1-8620-677866FF41D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0.11</c:v>
                </c:pt>
                <c:pt idx="2">
                  <c:v>#N/A</c:v>
                </c:pt>
                <c:pt idx="3">
                  <c:v>0.08</c:v>
                </c:pt>
                <c:pt idx="4">
                  <c:v>#N/A</c:v>
                </c:pt>
                <c:pt idx="5">
                  <c:v>0.04</c:v>
                </c:pt>
                <c:pt idx="6">
                  <c:v>#N/A</c:v>
                </c:pt>
                <c:pt idx="7">
                  <c:v>0.03</c:v>
                </c:pt>
                <c:pt idx="8">
                  <c:v>#N/A</c:v>
                </c:pt>
                <c:pt idx="9">
                  <c:v>0.02</c:v>
                </c:pt>
              </c:numCache>
            </c:numRef>
          </c:val>
          <c:extLst>
            <c:ext xmlns:c16="http://schemas.microsoft.com/office/drawing/2014/chart" uri="{C3380CC4-5D6E-409C-BE32-E72D297353CC}">
              <c16:uniqueId val="{00000000-F11E-4E74-AD7B-23D98509A46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11E-4E74-AD7B-23D98509A462}"/>
            </c:ext>
          </c:extLst>
        </c:ser>
        <c:ser>
          <c:idx val="2"/>
          <c:order val="2"/>
          <c:tx>
            <c:strRef>
              <c:f>データシート!$A$29</c:f>
              <c:strCache>
                <c:ptCount val="1"/>
                <c:pt idx="0">
                  <c:v>国民健康保険事業特別会計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0.28999999999999998</c:v>
                </c:pt>
                <c:pt idx="2">
                  <c:v>#N/A</c:v>
                </c:pt>
                <c:pt idx="3">
                  <c:v>0.09</c:v>
                </c:pt>
                <c:pt idx="4">
                  <c:v>#N/A</c:v>
                </c:pt>
                <c:pt idx="5">
                  <c:v>7.0000000000000007E-2</c:v>
                </c:pt>
                <c:pt idx="6">
                  <c:v>#N/A</c:v>
                </c:pt>
                <c:pt idx="7">
                  <c:v>0.03</c:v>
                </c:pt>
                <c:pt idx="8">
                  <c:v>#N/A</c:v>
                </c:pt>
                <c:pt idx="9">
                  <c:v>0.03</c:v>
                </c:pt>
              </c:numCache>
            </c:numRef>
          </c:val>
          <c:extLst>
            <c:ext xmlns:c16="http://schemas.microsoft.com/office/drawing/2014/chart" uri="{C3380CC4-5D6E-409C-BE32-E72D297353CC}">
              <c16:uniqueId val="{00000002-F11E-4E74-AD7B-23D98509A462}"/>
            </c:ext>
          </c:extLst>
        </c:ser>
        <c:ser>
          <c:idx val="3"/>
          <c:order val="3"/>
          <c:tx>
            <c:strRef>
              <c:f>データシート!$A$30</c:f>
              <c:strCache>
                <c:ptCount val="1"/>
                <c:pt idx="0">
                  <c:v>休日応急診療所事業特別会計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0.02</c:v>
                </c:pt>
                <c:pt idx="4">
                  <c:v>#N/A</c:v>
                </c:pt>
                <c:pt idx="5">
                  <c:v>0.02</c:v>
                </c:pt>
                <c:pt idx="6">
                  <c:v>#N/A</c:v>
                </c:pt>
                <c:pt idx="7">
                  <c:v>0.03</c:v>
                </c:pt>
                <c:pt idx="8">
                  <c:v>#N/A</c:v>
                </c:pt>
                <c:pt idx="9">
                  <c:v>0.05</c:v>
                </c:pt>
              </c:numCache>
            </c:numRef>
          </c:val>
          <c:extLst>
            <c:ext xmlns:c16="http://schemas.microsoft.com/office/drawing/2014/chart" uri="{C3380CC4-5D6E-409C-BE32-E72D297353CC}">
              <c16:uniqueId val="{00000003-F11E-4E74-AD7B-23D98509A462}"/>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0.08</c:v>
                </c:pt>
                <c:pt idx="2">
                  <c:v>#N/A</c:v>
                </c:pt>
                <c:pt idx="3">
                  <c:v>0.1</c:v>
                </c:pt>
                <c:pt idx="4">
                  <c:v>#N/A</c:v>
                </c:pt>
                <c:pt idx="5">
                  <c:v>0.09</c:v>
                </c:pt>
                <c:pt idx="6">
                  <c:v>#N/A</c:v>
                </c:pt>
                <c:pt idx="7">
                  <c:v>0.12</c:v>
                </c:pt>
                <c:pt idx="8">
                  <c:v>#N/A</c:v>
                </c:pt>
                <c:pt idx="9">
                  <c:v>0.13</c:v>
                </c:pt>
              </c:numCache>
            </c:numRef>
          </c:val>
          <c:extLst>
            <c:ext xmlns:c16="http://schemas.microsoft.com/office/drawing/2014/chart" uri="{C3380CC4-5D6E-409C-BE32-E72D297353CC}">
              <c16:uniqueId val="{00000004-F11E-4E74-AD7B-23D98509A462}"/>
            </c:ext>
          </c:extLst>
        </c:ser>
        <c:ser>
          <c:idx val="5"/>
          <c:order val="5"/>
          <c:tx>
            <c:strRef>
              <c:f>データシート!$A$32</c:f>
              <c:strCache>
                <c:ptCount val="1"/>
                <c:pt idx="0">
                  <c:v>土地建物造成事業特別会計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0.14000000000000001</c:v>
                </c:pt>
                <c:pt idx="2">
                  <c:v>#N/A</c:v>
                </c:pt>
                <c:pt idx="3">
                  <c:v>0.19</c:v>
                </c:pt>
                <c:pt idx="4">
                  <c:v>#N/A</c:v>
                </c:pt>
                <c:pt idx="5">
                  <c:v>0.14000000000000001</c:v>
                </c:pt>
                <c:pt idx="6">
                  <c:v>#N/A</c:v>
                </c:pt>
                <c:pt idx="7">
                  <c:v>0.14000000000000001</c:v>
                </c:pt>
                <c:pt idx="8">
                  <c:v>#N/A</c:v>
                </c:pt>
                <c:pt idx="9">
                  <c:v>0.14000000000000001</c:v>
                </c:pt>
              </c:numCache>
            </c:numRef>
          </c:val>
          <c:extLst>
            <c:ext xmlns:c16="http://schemas.microsoft.com/office/drawing/2014/chart" uri="{C3380CC4-5D6E-409C-BE32-E72D297353CC}">
              <c16:uniqueId val="{00000005-F11E-4E74-AD7B-23D98509A462}"/>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#N/A</c:v>
                </c:pt>
                <c:pt idx="3">
                  <c:v>0.75</c:v>
                </c:pt>
                <c:pt idx="4">
                  <c:v>#N/A</c:v>
                </c:pt>
                <c:pt idx="5">
                  <c:v>0.96</c:v>
                </c:pt>
                <c:pt idx="6">
                  <c:v>#N/A</c:v>
                </c:pt>
                <c:pt idx="7">
                  <c:v>1.64</c:v>
                </c:pt>
                <c:pt idx="8">
                  <c:v>#N/A</c:v>
                </c:pt>
                <c:pt idx="9">
                  <c:v>1.36</c:v>
                </c:pt>
              </c:numCache>
            </c:numRef>
          </c:val>
          <c:extLst>
            <c:ext xmlns:c16="http://schemas.microsoft.com/office/drawing/2014/chart" uri="{C3380CC4-5D6E-409C-BE32-E72D297353CC}">
              <c16:uniqueId val="{00000006-F11E-4E74-AD7B-23D98509A462}"/>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1.23</c:v>
                </c:pt>
                <c:pt idx="2">
                  <c:v>#N/A</c:v>
                </c:pt>
                <c:pt idx="3">
                  <c:v>2.0699999999999998</c:v>
                </c:pt>
                <c:pt idx="4">
                  <c:v>#N/A</c:v>
                </c:pt>
                <c:pt idx="5">
                  <c:v>1.61</c:v>
                </c:pt>
                <c:pt idx="6">
                  <c:v>#N/A</c:v>
                </c:pt>
                <c:pt idx="7">
                  <c:v>1.6</c:v>
                </c:pt>
                <c:pt idx="8">
                  <c:v>#N/A</c:v>
                </c:pt>
                <c:pt idx="9">
                  <c:v>1.67</c:v>
                </c:pt>
              </c:numCache>
            </c:numRef>
          </c:val>
          <c:extLst>
            <c:ext xmlns:c16="http://schemas.microsoft.com/office/drawing/2014/chart" uri="{C3380CC4-5D6E-409C-BE32-E72D297353CC}">
              <c16:uniqueId val="{00000007-F11E-4E74-AD7B-23D98509A46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1.1399999999999999</c:v>
                </c:pt>
                <c:pt idx="2">
                  <c:v>#N/A</c:v>
                </c:pt>
                <c:pt idx="3">
                  <c:v>2.0699999999999998</c:v>
                </c:pt>
                <c:pt idx="4">
                  <c:v>#N/A</c:v>
                </c:pt>
                <c:pt idx="5">
                  <c:v>7.19</c:v>
                </c:pt>
                <c:pt idx="6">
                  <c:v>#N/A</c:v>
                </c:pt>
                <c:pt idx="7">
                  <c:v>4.28</c:v>
                </c:pt>
                <c:pt idx="8">
                  <c:v>#N/A</c:v>
                </c:pt>
                <c:pt idx="9">
                  <c:v>4.2300000000000004</c:v>
                </c:pt>
              </c:numCache>
            </c:numRef>
          </c:val>
          <c:extLst>
            <c:ext xmlns:c16="http://schemas.microsoft.com/office/drawing/2014/chart" uri="{C3380CC4-5D6E-409C-BE32-E72D297353CC}">
              <c16:uniqueId val="{00000008-F11E-4E74-AD7B-23D98509A46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2.88</c:v>
                </c:pt>
                <c:pt idx="2">
                  <c:v>#N/A</c:v>
                </c:pt>
                <c:pt idx="3">
                  <c:v>2.95</c:v>
                </c:pt>
                <c:pt idx="4">
                  <c:v>#N/A</c:v>
                </c:pt>
                <c:pt idx="5">
                  <c:v>3.99</c:v>
                </c:pt>
                <c:pt idx="6">
                  <c:v>#N/A</c:v>
                </c:pt>
                <c:pt idx="7">
                  <c:v>4.62</c:v>
                </c:pt>
                <c:pt idx="8">
                  <c:v>#N/A</c:v>
                </c:pt>
                <c:pt idx="9">
                  <c:v>5.5</c:v>
                </c:pt>
              </c:numCache>
            </c:numRef>
          </c:val>
          <c:extLst>
            <c:ext xmlns:c16="http://schemas.microsoft.com/office/drawing/2014/chart" uri="{C3380CC4-5D6E-409C-BE32-E72D297353CC}">
              <c16:uniqueId val="{00000009-F11E-4E74-AD7B-23D98509A46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1068</c:v>
                </c:pt>
                <c:pt idx="5">
                  <c:v>1077</c:v>
                </c:pt>
                <c:pt idx="8">
                  <c:v>1191</c:v>
                </c:pt>
                <c:pt idx="11">
                  <c:v>1367</c:v>
                </c:pt>
                <c:pt idx="14">
                  <c:v>1432</c:v>
                </c:pt>
              </c:numCache>
            </c:numRef>
          </c:val>
          <c:extLst>
            <c:ext xmlns:c16="http://schemas.microsoft.com/office/drawing/2014/chart" uri="{C3380CC4-5D6E-409C-BE32-E72D297353CC}">
              <c16:uniqueId val="{00000000-724C-47DB-BF7F-1C8A2D0513D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2</c:v>
                </c:pt>
                <c:pt idx="3">
                  <c:v>2</c:v>
                </c:pt>
                <c:pt idx="6">
                  <c:v>0</c:v>
                </c:pt>
                <c:pt idx="9">
                  <c:v>0</c:v>
                </c:pt>
                <c:pt idx="12">
                  <c:v>0</c:v>
                </c:pt>
              </c:numCache>
            </c:numRef>
          </c:val>
          <c:extLst>
            <c:ext xmlns:c16="http://schemas.microsoft.com/office/drawing/2014/chart" uri="{C3380CC4-5D6E-409C-BE32-E72D297353CC}">
              <c16:uniqueId val="{00000001-724C-47DB-BF7F-1C8A2D0513D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19</c:v>
                </c:pt>
                <c:pt idx="3">
                  <c:v>18</c:v>
                </c:pt>
                <c:pt idx="6">
                  <c:v>18</c:v>
                </c:pt>
                <c:pt idx="9">
                  <c:v>8</c:v>
                </c:pt>
                <c:pt idx="12">
                  <c:v>8</c:v>
                </c:pt>
              </c:numCache>
            </c:numRef>
          </c:val>
          <c:extLst>
            <c:ext xmlns:c16="http://schemas.microsoft.com/office/drawing/2014/chart" uri="{C3380CC4-5D6E-409C-BE32-E72D297353CC}">
              <c16:uniqueId val="{00000002-724C-47DB-BF7F-1C8A2D0513D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19</c:v>
                </c:pt>
                <c:pt idx="3">
                  <c:v>19</c:v>
                </c:pt>
                <c:pt idx="6">
                  <c:v>22</c:v>
                </c:pt>
                <c:pt idx="9">
                  <c:v>22</c:v>
                </c:pt>
                <c:pt idx="12">
                  <c:v>32</c:v>
                </c:pt>
              </c:numCache>
            </c:numRef>
          </c:val>
          <c:extLst>
            <c:ext xmlns:c16="http://schemas.microsoft.com/office/drawing/2014/chart" uri="{C3380CC4-5D6E-409C-BE32-E72D297353CC}">
              <c16:uniqueId val="{00000003-724C-47DB-BF7F-1C8A2D0513D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559</c:v>
                </c:pt>
                <c:pt idx="3">
                  <c:v>537</c:v>
                </c:pt>
                <c:pt idx="6">
                  <c:v>579</c:v>
                </c:pt>
                <c:pt idx="9">
                  <c:v>566</c:v>
                </c:pt>
                <c:pt idx="12">
                  <c:v>562</c:v>
                </c:pt>
              </c:numCache>
            </c:numRef>
          </c:val>
          <c:extLst>
            <c:ext xmlns:c16="http://schemas.microsoft.com/office/drawing/2014/chart" uri="{C3380CC4-5D6E-409C-BE32-E72D297353CC}">
              <c16:uniqueId val="{00000004-724C-47DB-BF7F-1C8A2D0513D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24C-47DB-BF7F-1C8A2D0513D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24C-47DB-BF7F-1C8A2D0513D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1407</c:v>
                </c:pt>
                <c:pt idx="3">
                  <c:v>1287</c:v>
                </c:pt>
                <c:pt idx="6">
                  <c:v>1415</c:v>
                </c:pt>
                <c:pt idx="9">
                  <c:v>1575</c:v>
                </c:pt>
                <c:pt idx="12">
                  <c:v>1545</c:v>
                </c:pt>
              </c:numCache>
            </c:numRef>
          </c:val>
          <c:extLst>
            <c:ext xmlns:c16="http://schemas.microsoft.com/office/drawing/2014/chart" uri="{C3380CC4-5D6E-409C-BE32-E72D297353CC}">
              <c16:uniqueId val="{00000007-724C-47DB-BF7F-1C8A2D0513D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938</c:v>
                </c:pt>
                <c:pt idx="2">
                  <c:v>#N/A</c:v>
                </c:pt>
                <c:pt idx="3">
                  <c:v>#N/A</c:v>
                </c:pt>
                <c:pt idx="4">
                  <c:v>786</c:v>
                </c:pt>
                <c:pt idx="5">
                  <c:v>#N/A</c:v>
                </c:pt>
                <c:pt idx="6">
                  <c:v>#N/A</c:v>
                </c:pt>
                <c:pt idx="7">
                  <c:v>843</c:v>
                </c:pt>
                <c:pt idx="8">
                  <c:v>#N/A</c:v>
                </c:pt>
                <c:pt idx="9">
                  <c:v>#N/A</c:v>
                </c:pt>
                <c:pt idx="10">
                  <c:v>804</c:v>
                </c:pt>
                <c:pt idx="11">
                  <c:v>#N/A</c:v>
                </c:pt>
                <c:pt idx="12">
                  <c:v>#N/A</c:v>
                </c:pt>
                <c:pt idx="13">
                  <c:v>715</c:v>
                </c:pt>
                <c:pt idx="14">
                  <c:v>#N/A</c:v>
                </c:pt>
              </c:numCache>
            </c:numRef>
          </c:val>
          <c:smooth val="0"/>
          <c:extLst>
            <c:ext xmlns:c16="http://schemas.microsoft.com/office/drawing/2014/chart" uri="{C3380CC4-5D6E-409C-BE32-E72D297353CC}">
              <c16:uniqueId val="{00000008-724C-47DB-BF7F-1C8A2D0513D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14441</c:v>
                </c:pt>
                <c:pt idx="5">
                  <c:v>15484</c:v>
                </c:pt>
                <c:pt idx="8">
                  <c:v>15413</c:v>
                </c:pt>
                <c:pt idx="11">
                  <c:v>14821</c:v>
                </c:pt>
                <c:pt idx="14">
                  <c:v>14181</c:v>
                </c:pt>
              </c:numCache>
            </c:numRef>
          </c:val>
          <c:extLst>
            <c:ext xmlns:c16="http://schemas.microsoft.com/office/drawing/2014/chart" uri="{C3380CC4-5D6E-409C-BE32-E72D297353CC}">
              <c16:uniqueId val="{00000000-456F-4C8E-B2F3-1525C071AB1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1905</c:v>
                </c:pt>
                <c:pt idx="5">
                  <c:v>2125</c:v>
                </c:pt>
                <c:pt idx="8">
                  <c:v>2132</c:v>
                </c:pt>
                <c:pt idx="11">
                  <c:v>2042</c:v>
                </c:pt>
                <c:pt idx="14">
                  <c:v>1926</c:v>
                </c:pt>
              </c:numCache>
            </c:numRef>
          </c:val>
          <c:extLst>
            <c:ext xmlns:c16="http://schemas.microsoft.com/office/drawing/2014/chart" uri="{C3380CC4-5D6E-409C-BE32-E72D297353CC}">
              <c16:uniqueId val="{00000001-456F-4C8E-B2F3-1525C071AB1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629</c:v>
                </c:pt>
                <c:pt idx="5">
                  <c:v>763</c:v>
                </c:pt>
                <c:pt idx="8">
                  <c:v>1073</c:v>
                </c:pt>
                <c:pt idx="11">
                  <c:v>1875</c:v>
                </c:pt>
                <c:pt idx="14">
                  <c:v>2381</c:v>
                </c:pt>
              </c:numCache>
            </c:numRef>
          </c:val>
          <c:extLst>
            <c:ext xmlns:c16="http://schemas.microsoft.com/office/drawing/2014/chart" uri="{C3380CC4-5D6E-409C-BE32-E72D297353CC}">
              <c16:uniqueId val="{00000002-456F-4C8E-B2F3-1525C071AB1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56F-4C8E-B2F3-1525C071AB1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56F-4C8E-B2F3-1525C071AB1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56F-4C8E-B2F3-1525C071AB1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1391</c:v>
                </c:pt>
                <c:pt idx="3">
                  <c:v>1392</c:v>
                </c:pt>
                <c:pt idx="6">
                  <c:v>1395</c:v>
                </c:pt>
                <c:pt idx="9">
                  <c:v>1403</c:v>
                </c:pt>
                <c:pt idx="12">
                  <c:v>1367</c:v>
                </c:pt>
              </c:numCache>
            </c:numRef>
          </c:val>
          <c:extLst>
            <c:ext xmlns:c16="http://schemas.microsoft.com/office/drawing/2014/chart" uri="{C3380CC4-5D6E-409C-BE32-E72D297353CC}">
              <c16:uniqueId val="{00000006-456F-4C8E-B2F3-1525C071AB1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208</c:v>
                </c:pt>
                <c:pt idx="3">
                  <c:v>190</c:v>
                </c:pt>
                <c:pt idx="6">
                  <c:v>171</c:v>
                </c:pt>
                <c:pt idx="9">
                  <c:v>202</c:v>
                </c:pt>
                <c:pt idx="12">
                  <c:v>210</c:v>
                </c:pt>
              </c:numCache>
            </c:numRef>
          </c:val>
          <c:extLst>
            <c:ext xmlns:c16="http://schemas.microsoft.com/office/drawing/2014/chart" uri="{C3380CC4-5D6E-409C-BE32-E72D297353CC}">
              <c16:uniqueId val="{00000007-456F-4C8E-B2F3-1525C071AB1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10261</c:v>
                </c:pt>
                <c:pt idx="3">
                  <c:v>10191</c:v>
                </c:pt>
                <c:pt idx="6">
                  <c:v>10065</c:v>
                </c:pt>
                <c:pt idx="9">
                  <c:v>9562</c:v>
                </c:pt>
                <c:pt idx="12">
                  <c:v>8703</c:v>
                </c:pt>
              </c:numCache>
            </c:numRef>
          </c:val>
          <c:extLst>
            <c:ext xmlns:c16="http://schemas.microsoft.com/office/drawing/2014/chart" uri="{C3380CC4-5D6E-409C-BE32-E72D297353CC}">
              <c16:uniqueId val="{00000008-456F-4C8E-B2F3-1525C071AB1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410</c:v>
                </c:pt>
                <c:pt idx="3">
                  <c:v>278</c:v>
                </c:pt>
                <c:pt idx="6">
                  <c:v>241</c:v>
                </c:pt>
                <c:pt idx="9">
                  <c:v>214</c:v>
                </c:pt>
                <c:pt idx="12">
                  <c:v>180</c:v>
                </c:pt>
              </c:numCache>
            </c:numRef>
          </c:val>
          <c:extLst>
            <c:ext xmlns:c16="http://schemas.microsoft.com/office/drawing/2014/chart" uri="{C3380CC4-5D6E-409C-BE32-E72D297353CC}">
              <c16:uniqueId val="{00000009-456F-4C8E-B2F3-1525C071AB1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17070</c:v>
                </c:pt>
                <c:pt idx="3">
                  <c:v>17393</c:v>
                </c:pt>
                <c:pt idx="6">
                  <c:v>16775</c:v>
                </c:pt>
                <c:pt idx="9">
                  <c:v>15884</c:v>
                </c:pt>
                <c:pt idx="12">
                  <c:v>14998</c:v>
                </c:pt>
              </c:numCache>
            </c:numRef>
          </c:val>
          <c:extLst>
            <c:ext xmlns:c16="http://schemas.microsoft.com/office/drawing/2014/chart" uri="{C3380CC4-5D6E-409C-BE32-E72D297353CC}">
              <c16:uniqueId val="{0000000A-456F-4C8E-B2F3-1525C071AB1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12366</c:v>
                </c:pt>
                <c:pt idx="2">
                  <c:v>#N/A</c:v>
                </c:pt>
                <c:pt idx="3">
                  <c:v>#N/A</c:v>
                </c:pt>
                <c:pt idx="4">
                  <c:v>11072</c:v>
                </c:pt>
                <c:pt idx="5">
                  <c:v>#N/A</c:v>
                </c:pt>
                <c:pt idx="6">
                  <c:v>#N/A</c:v>
                </c:pt>
                <c:pt idx="7">
                  <c:v>10029</c:v>
                </c:pt>
                <c:pt idx="8">
                  <c:v>#N/A</c:v>
                </c:pt>
                <c:pt idx="9">
                  <c:v>#N/A</c:v>
                </c:pt>
                <c:pt idx="10">
                  <c:v>8527</c:v>
                </c:pt>
                <c:pt idx="11">
                  <c:v>#N/A</c:v>
                </c:pt>
                <c:pt idx="12">
                  <c:v>#N/A</c:v>
                </c:pt>
                <c:pt idx="13">
                  <c:v>6969</c:v>
                </c:pt>
                <c:pt idx="14">
                  <c:v>#N/A</c:v>
                </c:pt>
              </c:numCache>
            </c:numRef>
          </c:val>
          <c:smooth val="0"/>
          <c:extLst>
            <c:ext xmlns:c16="http://schemas.microsoft.com/office/drawing/2014/chart" uri="{C3380CC4-5D6E-409C-BE32-E72D297353CC}">
              <c16:uniqueId val="{0000000B-456F-4C8E-B2F3-1525C071AB1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212</c:v>
                </c:pt>
                <c:pt idx="1">
                  <c:v>650</c:v>
                </c:pt>
                <c:pt idx="2">
                  <c:v>893</c:v>
                </c:pt>
              </c:numCache>
            </c:numRef>
          </c:val>
          <c:extLst>
            <c:ext xmlns:c16="http://schemas.microsoft.com/office/drawing/2014/chart" uri="{C3380CC4-5D6E-409C-BE32-E72D297353CC}">
              <c16:uniqueId val="{00000000-D53E-4EDB-A5BB-3941B9E6E22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30</c:v>
                </c:pt>
                <c:pt idx="1">
                  <c:v>30</c:v>
                </c:pt>
                <c:pt idx="2">
                  <c:v>30</c:v>
                </c:pt>
              </c:numCache>
            </c:numRef>
          </c:val>
          <c:extLst>
            <c:ext xmlns:c16="http://schemas.microsoft.com/office/drawing/2014/chart" uri="{C3380CC4-5D6E-409C-BE32-E72D297353CC}">
              <c16:uniqueId val="{00000001-D53E-4EDB-A5BB-3941B9E6E22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467</c:v>
                </c:pt>
                <c:pt idx="1">
                  <c:v>781</c:v>
                </c:pt>
                <c:pt idx="2">
                  <c:v>1013</c:v>
                </c:pt>
              </c:numCache>
            </c:numRef>
          </c:val>
          <c:extLst>
            <c:ext xmlns:c16="http://schemas.microsoft.com/office/drawing/2014/chart" uri="{C3380CC4-5D6E-409C-BE32-E72D297353CC}">
              <c16:uniqueId val="{00000002-D53E-4EDB-A5BB-3941B9E6E22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{161916EE-3DF0-443F-B1B2-8ABD6286960D}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E75F-40BF-AD42-B8C3B6C5C86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{05CF6807-0E46-429F-9568-B1E174ACAAF3}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75F-40BF-AD42-B8C3B6C5C86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{EB15CA69-99B2-4A28-997E-A696F3CA6B52}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75F-40BF-AD42-B8C3B6C5C86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{CB8CBDC1-F88E-4F73-AFDF-A478502AE8D6}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75F-40BF-AD42-B8C3B6C5C86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{74876E6A-A672-4A81-9A41-052A3C9042B3}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75F-40BF-AD42-B8C3B6C5C86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{0732C74B-510F-4260-A1E2-936BB2529235}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E75F-40BF-AD42-B8C3B6C5C86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{CFA0D838-E6AE-4C7B-BD94-4AADB9268B64}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E75F-40BF-AD42-B8C3B6C5C86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{4439997F-FC3C-40CE-8B74-1E7EC943FBBE}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E75F-40BF-AD42-B8C3B6C5C86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{2EA0592D-C42F-4AA6-B16D-135A33B19DCF}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E75F-40BF-AD42-B8C3B6C5C86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62.9</c:v>
                </c:pt>
                <c:pt idx="8">
                  <c:v>69.3</c:v>
                </c:pt>
                <c:pt idx="16">
                  <c:v>70.5</c:v>
                </c:pt>
                <c:pt idx="24">
                  <c:v>72</c:v>
                </c:pt>
              </c:numCache>
            </c:numRef>
          </c:xVal>
          <c:yVal>
            <c:numRef>
              <c:f>公会計指標分析・財政指標組合せ分析表!$BP$51:$DC$51</c:f>
              <c:numCache>
                <c:formatCode>#,##0.0;"▲ "#,##0.0</c:formatCode>
                <c:ptCount val="40"/>
                <c:pt idx="0">
                  <c:v>243</c:v>
                </c:pt>
                <c:pt idx="8">
                  <c:v>210.1</c:v>
                </c:pt>
                <c:pt idx="16">
                  <c:v>178.2</c:v>
                </c:pt>
                <c:pt idx="24">
                  <c:v>158.6</c:v>
                </c:pt>
              </c:numCache>
            </c:numRef>
          </c:yVal>
          <c:smooth val="0"/>
          <c:extLst>
            <c:ext xmlns:c16="http://schemas.microsoft.com/office/drawing/2014/chart" uri="{C3380CC4-5D6E-409C-BE32-E72D297353CC}">
              <c16:uniqueId val="{00000009-E75F-40BF-AD42-B8C3B6C5C86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8500074116938317E-2"/>
                  <c:y val="-6.4739042105865174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{BA6E81F8-246D-40D3-9D63-F9B1BD94637F}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E75F-40BF-AD42-B8C3B6C5C86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{AF06B701-1C37-4B88-8421-C6F0CA7C6A0D}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75F-40BF-AD42-B8C3B6C5C86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{3BA75B3D-3D58-47F7-9517-BD81A2E6653A}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75F-40BF-AD42-B8C3B6C5C86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{55C4A473-1C58-4047-A53A-55F3F1D0A7AE}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75F-40BF-AD42-B8C3B6C5C86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{9D9197A1-64C2-4AD8-A7C7-2EA602ABAAA8}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75F-40BF-AD42-B8C3B6C5C86D}"/>
                </c:ext>
              </c:extLst>
            </c:dLbl>
            <c:dLbl>
              <c:idx val="8"/>
              <c:layout>
                <c:manualLayout>
                  <c:x val="-3.553142718353014E-2"/>
                  <c:y val="-6.4739042105865174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{B32A16C4-0EAD-401C-8616-0ECD8FAF2C9E}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E75F-40BF-AD42-B8C3B6C5C86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{906653F0-709D-40A3-9DAE-837A8C81C3E9}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E75F-40BF-AD42-B8C3B6C5C86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{3AAC21D4-1E99-493A-B48D-F272968239DB}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E75F-40BF-AD42-B8C3B6C5C86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{FAE8C081-F60A-459F-9B2A-A0A3667899C8}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E75F-40BF-AD42-B8C3B6C5C86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c:v>
                </c:pt>
                <c:pt idx="8">
                  <c:v>61.7</c:v>
                </c:pt>
                <c:pt idx="16">
                  <c:v>62.8</c:v>
                </c:pt>
                <c:pt idx="24">
                  <c:v>64</c:v>
                </c:pt>
              </c:numCache>
            </c:numRef>
          </c:xVal>
          <c:yVal>
            <c:numRef>
              <c:f>公会計指標分析・財政指標組合せ分析表!$BP$55:$DC$55</c:f>
              <c:numCache>
                <c:formatCode>#,##0.0;"▲ "#,##0.0</c:formatCode>
                <c:ptCount val="40"/>
                <c:pt idx="0">
                  <c:v>49.1</c:v>
                </c:pt>
                <c:pt idx="8">
                  <c:v>41.5</c:v>
                </c:pt>
                <c:pt idx="16">
                  <c:v>23</c:v>
                </c:pt>
                <c:pt idx="24">
                  <c:v>15.5</c:v>
                </c:pt>
              </c:numCache>
            </c:numRef>
          </c:yVal>
          <c:smooth val="0"/>
          <c:extLst>
            <c:ext xmlns:c16="http://schemas.microsoft.com/office/drawing/2014/chart" uri="{C3380CC4-5D6E-409C-BE32-E72D297353CC}">
              <c16:uniqueId val="{00000013-E75F-40BF-AD42-B8C3B6C5C86D}"/>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70"/>
          <c:min val="-4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4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{1BDA7C77-390E-4AAE-BAEB-A84F949BE0E2}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21BB-40AD-B8EF-187939D1DB2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{D8DA9EF4-440D-496B-B593-CC89F6B64858}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1BB-40AD-B8EF-187939D1DB2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{5C05948B-F7E4-4D29-B3B7-1C1B73473754}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1BB-40AD-B8EF-187939D1DB2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{E2B98B25-3953-43E9-84C1-5C44E7E7FBAE}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1BB-40AD-B8EF-187939D1DB2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{9C45838D-2F56-4BDF-80A1-A4F8D21DB033}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1BB-40AD-B8EF-187939D1DB28}"/>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{2639D057-0E09-4AC1-98F8-FCF5FBD5267C}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21BB-40AD-B8EF-187939D1DB28}"/>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{D130823B-1EFF-4447-807B-0C118C0F8D4A}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21BB-40AD-B8EF-187939D1DB28}"/>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{3936F58C-2CC9-4280-A147-080AE1FB26E3}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21BB-40AD-B8EF-187939D1DB28}"/>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{4D588657-E96D-4A1A-BBBB-A7F37C73B81C}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21BB-40AD-B8EF-187939D1DB2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20</c:v>
                </c:pt>
                <c:pt idx="8">
                  <c:v>17.899999999999999</c:v>
                </c:pt>
                <c:pt idx="16">
                  <c:v>16.100000000000001</c:v>
                </c:pt>
                <c:pt idx="24">
                  <c:v>14.9</c:v>
                </c:pt>
                <c:pt idx="32">
                  <c:v>14.3</c:v>
                </c:pt>
              </c:numCache>
            </c:numRef>
          </c:xVal>
          <c:yVal>
            <c:numRef>
              <c:f>公会計指標分析・財政指標組合せ分析表!$BP$73:$DC$73</c:f>
              <c:numCache>
                <c:formatCode>#,##0.0;"▲ "#,##0.0</c:formatCode>
                <c:ptCount val="40"/>
                <c:pt idx="0">
                  <c:v>243</c:v>
                </c:pt>
                <c:pt idx="8">
                  <c:v>210.1</c:v>
                </c:pt>
                <c:pt idx="16">
                  <c:v>178.2</c:v>
                </c:pt>
                <c:pt idx="24">
                  <c:v>158.6</c:v>
                </c:pt>
                <c:pt idx="32">
                  <c:v>128.5</c:v>
                </c:pt>
              </c:numCache>
            </c:numRef>
          </c:yVal>
          <c:smooth val="0"/>
          <c:extLst>
            <c:ext xmlns:c16="http://schemas.microsoft.com/office/drawing/2014/chart" uri="{C3380CC4-5D6E-409C-BE32-E72D297353CC}">
              <c16:uniqueId val="{00000009-21BB-40AD-B8EF-187939D1DB2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9.3699461678038391E-3"/>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{0986FEB4-E3DF-4E35-AF01-AC632B1D9E0A}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21BB-40AD-B8EF-187939D1DB2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{1AA6B5A4-FB3C-4D61-BAA3-B2E061D47080}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1BB-40AD-B8EF-187939D1DB2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{50BD2B81-EFEE-418D-812E-851C4B7D72D5}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1BB-40AD-B8EF-187939D1DB2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{BAC6B12A-5099-4F0B-A9E5-15FBAA839CB7}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1BB-40AD-B8EF-187939D1DB2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{E7E3F62C-45DC-46FA-954C-07D6DE090416}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1BB-40AD-B8EF-187939D1DB28}"/>
                </c:ext>
              </c:extLst>
            </c:dLbl>
            <c:dLbl>
              <c:idx val="8"/>
              <c:layout>
                <c:manualLayout>
                  <c:x val="0"/>
                  <c:y val="-9.369946167803879E-3"/>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{36CDB5D0-86EA-461F-A4C1-1FB3E0B635C1}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21BB-40AD-B8EF-187939D1DB28}"/>
                </c:ext>
              </c:extLst>
            </c:dLbl>
            <c:dLbl>
              <c:idx val="16"/>
              <c:layout>
                <c:manualLayout>
                  <c:x val="0"/>
                  <c:y val="2.2991533022308917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{5098BECF-E2A0-4156-B526-1966C33AA32D}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21BB-40AD-B8EF-187939D1DB28}"/>
                </c:ext>
              </c:extLst>
            </c:dLbl>
            <c:dLbl>
              <c:idx val="24"/>
              <c:layout>
                <c:manualLayout>
                  <c:x val="0"/>
                  <c:y val="-3.3558130757644154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{FABE4D85-D7D2-446B-8CDB-55C293AAE429}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21BB-40AD-B8EF-187939D1DB28}"/>
                </c:ext>
              </c:extLst>
            </c:dLbl>
            <c:dLbl>
              <c:idx val="32"/>
              <c:layout>
                <c:manualLayout>
                  <c:x val="0"/>
                  <c:y val="1.0566940222904629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{0796E75E-9A1C-43C1-B5E1-D47D6D64FC47}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21BB-40AD-B8EF-187939D1DB2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8.1999999999999993</c:v>
                </c:pt>
                <c:pt idx="24">
                  <c:v>8</c:v>
                </c:pt>
                <c:pt idx="32">
                  <c:v>8.1999999999999993</c:v>
                </c:pt>
              </c:numCache>
            </c:numRef>
          </c:xVal>
          <c:yVal>
            <c:numRef>
              <c:f>公会計指標分析・財政指標組合せ分析表!$BP$77:$DC$77</c:f>
              <c:numCache>
                <c:formatCode>#,##0.0;"▲ "#,##0.0</c:formatCode>
                <c:ptCount val="40"/>
                <c:pt idx="0">
                  <c:v>49.1</c:v>
                </c:pt>
                <c:pt idx="8">
                  <c:v>41.5</c:v>
                </c:pt>
                <c:pt idx="16">
                  <c:v>23</c:v>
                </c:pt>
                <c:pt idx="24">
                  <c:v>15.5</c:v>
                </c:pt>
                <c:pt idx="32">
                  <c:v>13</c:v>
                </c:pt>
              </c:numCache>
            </c:numRef>
          </c:yVal>
          <c:smooth val="0"/>
          <c:extLst>
            <c:ext xmlns:c16="http://schemas.microsoft.com/office/drawing/2014/chart" uri="{C3380CC4-5D6E-409C-BE32-E72D297353CC}">
              <c16:uniqueId val="{00000013-21BB-40AD-B8EF-187939D1DB28}"/>
            </c:ext>
          </c:extLst>
        </c:ser>
        <c:dLbls>
          <c:showLegendKey val="0"/>
          <c:showVal val="1"/>
          <c:showCatName val="0"/>
          <c:showSerName val="0"/>
          <c:showPercent val="0"/>
          <c:showBubbleSize val="0"/>
        </c:dLbls>
        <c:axId val="84219776"/>
        <c:axId val="84234240"/>
      </c:scatterChart>
      <c:valAx>
        <c:axId val="84219776"/>
        <c:scaling>
          <c:orientation val="maxMin"/>
          <c:max val="30"/>
          <c:min val="0"/>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70"/>
          <c:min val="-4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4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京都府宮津市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においては、既発債の元金償還終了による元利償還金の減とともに償還にかかる交付税算入額の増、国の臨時経済対策等により分母となる標準財政規模が高い水準で推移したことから、実質公債費比率の分子は減少している。</a:t>
          </a:r>
        </a:p>
        <a:p>
          <a:r>
            <a:rPr kumimoji="1" lang="ja-JP" altLang="en-US" sz="1400">
              <a:latin typeface="ＭＳ ゴシック" pitchFamily="49" charset="-128"/>
              <a:ea typeface="ＭＳ ゴシック" pitchFamily="49" charset="-128"/>
            </a:rPr>
            <a:t>　引き続き、第２期行財政運営指針（</a:t>
          </a:r>
          <a:r>
            <a:rPr kumimoji="1" lang="en-US" altLang="ja-JP" sz="1400">
              <a:latin typeface="ＭＳ ゴシック" pitchFamily="49" charset="-128"/>
              <a:ea typeface="ＭＳ ゴシック" pitchFamily="49" charset="-128"/>
            </a:rPr>
            <a:t>R3-R12</a:t>
          </a:r>
          <a:r>
            <a:rPr kumimoji="1" lang="ja-JP" altLang="en-US" sz="1400">
              <a:latin typeface="ＭＳ ゴシック" pitchFamily="49" charset="-128"/>
              <a:ea typeface="ＭＳ ゴシック" pitchFamily="49" charset="-128"/>
            </a:rPr>
            <a:t>）に基づき、建設地方債発行キャップの遵守や、公営企業の経営改善を行い公営企業債の元利償還金に対する繰入金の抑制等を図る。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京都府宮津市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財政健全化による建設地方債の発行抑制による地方債残高の減や基金残高の増加により、将来負担比率の分子は、近年は減少傾向にある。</a:t>
          </a:r>
        </a:p>
        <a:p>
          <a:r>
            <a:rPr kumimoji="1" lang="ja-JP" altLang="en-US" sz="1400">
              <a:latin typeface="ＭＳ ゴシック" pitchFamily="49" charset="-128"/>
              <a:ea typeface="ＭＳ ゴシック" pitchFamily="49" charset="-128"/>
            </a:rPr>
            <a:t>　今後についても、宮津市第</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期行財政運営指針（</a:t>
          </a:r>
          <a:r>
            <a:rPr kumimoji="1" lang="en-US" altLang="ja-JP" sz="1400">
              <a:latin typeface="ＭＳ ゴシック" pitchFamily="49" charset="-128"/>
              <a:ea typeface="ＭＳ ゴシック" pitchFamily="49" charset="-128"/>
            </a:rPr>
            <a:t>R3</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R12</a:t>
          </a:r>
          <a:r>
            <a:rPr kumimoji="1" lang="ja-JP" altLang="en-US" sz="1400">
              <a:latin typeface="ＭＳ ゴシック" pitchFamily="49" charset="-128"/>
              <a:ea typeface="ＭＳ ゴシック" pitchFamily="49" charset="-128"/>
            </a:rPr>
            <a:t>）に基づき、建設地方債の総枠キャップ方式による建設地方債の発行抑制や基金の計画的な積立に加え、公営企業等における経営の効率化・経営基盤強化の取組みにより、将来負担比率の改善を図ることとし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京都府宮津市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財政調整基金や庁舎整備基金への計画的な積立をしたほか、将来に備えての基金繰入の抑制を行ったことから、基金全体としては前年度比で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宮津市第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期行財政運営指針（</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）において、財政調整基金の積立目標額（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億円）を定め、計画的に積立を行うとともに、ふるさと応援寄附金の増に向けた取組みを進めることなどにより、枯渇している基金の計画的な増加を図る。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・まちづくり基金：ふるさと応援寄付金を原資に市民との協働によるまちづくりの推進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・子ども若者未来応援基金：本市の重点施策「総合的な移住定住対策」の財源として活用（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・庁舎整備基金：庁舎整備に向けて計画的な積立を行うためのもの（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・自然環境保全基金：本市の豊かな自然環境を保全し、後世への継承に活用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・教育基金：子どもたちの教育の振興及び教育環境の充実を図るためのもの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庁舎移転に向けた庁舎整備基金の積立額が大きく増となったことが主な要因。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庁舎移転に向けて計画的に庁舎整備基金の積立を行うとともに、ふるさと応援寄附金の増に向けた取組みを進め、基金残高の増を図る。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また、基金充当については、第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次宮津市総合計画に基づく将来に向けた事業等のうち基金の目的に沿った事業に厳選するなど、未来への投資に繋げるとともに、基金繰入に頼らない、財政運営を進める。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財政調整基金への計画的な積立を行ったことによる増。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宮津市第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期行財政運営指針（</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）に基づき、財政規模や人口規模に見合う行政サービス水準にすることで経費の削減等を進めるとともに、計画的に積立を行っていくこととしている。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将来の財政出動に備え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においても取崩しを行わなかったもの。</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に大幅に取り崩した結果、ほぼ残高が無い状況となっていることから、「第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期行財政運営指針」に基づき財政健全化を図ることが肝要である。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4429052-5AFC-4568-9869-82F5D0739D2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FE1E8E3-F366-4E33-BD06-0FB714C002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26556C49-3359-4615-9F05-DC27F9D6713A}"/>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FBFF58-FD39-41AA-B245-EE823BB5B47E}"/>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528B3B5F-5EE7-4042-8AE7-DAA704F2ED8A}"/>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783A7D1F-D207-4891-A08C-503EBE596932}"/>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京都府宮津市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F59DE23C-A96F-4C3C-B7B9-2B2D68A0E934}"/>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BBC9146F-85D9-4EE8-A702-E224DE3D6F8A}"/>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D5B8EF2B-CE26-476A-9490-2AEF37A0E3D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EDBDCDFA-A524-4AC4-88EB-425EDBD0C5F3}"/>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DD30E743-B09A-4E59-9845-C86FF387AAF3}"/>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597F14B7-71F9-4209-A596-FA06C9D75DED}"/>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16,325
16,138
172.74
12,631,211
12,312,036
288,558
6,727,157
14,997,952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75AA23E2-EBA7-4631-8C8E-A83CE5A7AFC3}"/>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18E8FF64-0C47-4669-B964-3467C6A7DD51}"/>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9F47D40A-6471-4AE0-B3F3-14A0798A9FCC}"/>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14.3
128.5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638D9C4C-0A2C-4276-A526-E6021EF3EAD7}"/>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4073AC92-9EAD-4DF0-AEDD-FE6CE0660E8B}"/>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4E51AF18-2EF4-4193-97C0-2C9AFE599F74}"/>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57233A9-2200-4143-BEC4-7BA5259453D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3E0938A3-6F88-46C1-985C-6E35C51C218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6F4C6C85-F509-47D8-B6BC-1D8677AC9461}"/>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1987BA78-630C-453A-9CF0-16FC67CD141E}"/>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53659D69-816B-4353-B278-28C893389E0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66BD1A81-0222-49A3-B53D-D2CC977CAAF6}"/>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D4942C6A-8108-4B59-B210-E6A3A8AF43FA}"/>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69A385A3-8681-4FC1-8DF8-32C8712B5104}"/>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2337ABCB-A63D-4D3C-B9C5-BE49D9689191}"/>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447A5681-9D8A-4A98-9A75-8640341EE92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37C9BC9F-6761-4B05-B9DF-57AA8C0B4061}"/>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885CCFBE-3064-4246-A9D3-E9A0714A47DF}"/>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49C7B870-49A8-4222-965B-CAA07D46F19D}"/>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B79F5EE5-BE3E-4988-9BD4-273B1E5BA3B5}"/>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8B4648F4-3212-4DD9-BA4F-0CB2021E0B0E}"/>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AE7FB57E-91CC-45BF-8F31-1B45F35CA5D9}"/>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E585A865-8F0F-4099-8B80-D877BA0E58DD}"/>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B35D5F58-9A75-429E-9FFB-FBBD3F98E5C8}"/>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8" name="正方形/長方形 37">
          <a:extLst>
            <a:ext uri="{FF2B5EF4-FFF2-40B4-BE49-F238E27FC236}">
              <a16:creationId xmlns:a16="http://schemas.microsoft.com/office/drawing/2014/main" id="{E3639F82-7F97-4D64-9E50-8B23D59E978E}"/>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A43385FC-DF64-4A07-A9EE-454AB7FD8EE2}"/>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38A40C45-2298-4620-A09E-C9EA4671736A}"/>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97BB64D9-C227-4302-BE1A-0C725796F1AD}"/>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F01463C-166C-4D9E-B4C9-40823836169F}"/>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224331A9-E01C-4020-B489-328E9284121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EC93B45C-1F05-4CF5-9FDB-7A05EFCB0D34}"/>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D7CF8F77-D004-49D5-B271-A96F56081FF5}"/>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DBE3B5D1-1741-423F-BBF3-BA1F7E976B5E}"/>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C967E924-A598-4312-9263-DB40D0EDC82A}"/>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1BDC0DE0-2439-4549-AAC2-86CBAE029B99}"/>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H29</a:t>
          </a:r>
          <a:r>
            <a:rPr kumimoji="1" lang="ja-JP" altLang="en-US" sz="1100">
              <a:latin typeface="ＭＳ Ｐゴシック" panose="020B0600070205080204" pitchFamily="50" charset="-128"/>
              <a:ea typeface="ＭＳ Ｐゴシック" panose="020B0600070205080204" pitchFamily="50" charset="-128"/>
            </a:rPr>
            <a:t>災害、</a:t>
          </a:r>
          <a:r>
            <a:rPr kumimoji="1" lang="en-US" altLang="ja-JP" sz="1100">
              <a:latin typeface="ＭＳ Ｐゴシック" panose="020B0600070205080204" pitchFamily="50" charset="-128"/>
              <a:ea typeface="ＭＳ Ｐゴシック" panose="020B0600070205080204" pitchFamily="50" charset="-128"/>
            </a:rPr>
            <a:t>H30</a:t>
          </a:r>
          <a:r>
            <a:rPr kumimoji="1" lang="ja-JP" altLang="en-US" sz="1100">
              <a:latin typeface="ＭＳ Ｐゴシック" panose="020B0600070205080204" pitchFamily="50" charset="-128"/>
              <a:ea typeface="ＭＳ Ｐゴシック" panose="020B0600070205080204" pitchFamily="50" charset="-128"/>
            </a:rPr>
            <a:t>豪雨災害の復旧を新規整備より優先したこと及び宮津市第</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期行財政運営指針（</a:t>
          </a:r>
          <a:r>
            <a:rPr kumimoji="1" lang="en-US" altLang="ja-JP" sz="1100">
              <a:latin typeface="ＭＳ Ｐゴシック" panose="020B0600070205080204" pitchFamily="50" charset="-128"/>
              <a:ea typeface="ＭＳ Ｐゴシック" panose="020B0600070205080204" pitchFamily="50" charset="-128"/>
            </a:rPr>
            <a:t>R3</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R12</a:t>
          </a:r>
          <a:r>
            <a:rPr kumimoji="1" lang="ja-JP" altLang="en-US" sz="1100">
              <a:latin typeface="ＭＳ Ｐゴシック" panose="020B0600070205080204" pitchFamily="50" charset="-128"/>
              <a:ea typeface="ＭＳ Ｐゴシック" panose="020B0600070205080204" pitchFamily="50" charset="-128"/>
            </a:rPr>
            <a:t>）に基づく建設地方債発行の総枠キャップの導入により、公共施設等の更新や改修整備費用を抑えていることから比率は増傾向にある。</a:t>
          </a:r>
        </a:p>
        <a:p>
          <a:r>
            <a:rPr kumimoji="1" lang="ja-JP" altLang="en-US" sz="1100">
              <a:latin typeface="ＭＳ Ｐゴシック" panose="020B0600070205080204" pitchFamily="50" charset="-128"/>
              <a:ea typeface="ＭＳ Ｐゴシック" panose="020B0600070205080204" pitchFamily="50" charset="-128"/>
            </a:rPr>
            <a:t>（固定資産台帳整備中のため令和５年度決算に係る財務書類への数値未反映</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現在作業中）</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DC72BBB8-BB1E-438C-87E8-4C93A597EE34}"/>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F496C78-B9B2-4279-A547-1E40E66C42B1}"/>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CC6F402B-E81E-4970-99A0-22EC7B6940AD}"/>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C2F46AAA-BB2B-4B4A-80D8-B7E8A2F92FA4}"/>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F34F2A8C-AEDA-42CC-B109-7E4DFE231B89}"/>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33AD98DB-E12B-4747-9868-D80B8F3B9DC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5FA0DF4D-00E4-4E12-869F-2A45C3EE9124}"/>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B11A665C-D0EE-47FF-B729-069D27418DDA}"/>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5436E40A-B4A2-426C-800C-AE8827D4392A}"/>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AC285BA3-1D88-46D9-AC56-FEC988832CCE}"/>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8492D9FF-5EAA-4AD3-A324-461753FB304F}"/>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66D8858F-1CE9-43C1-A3C4-7D3B9E1C3489}"/>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4AAD552D-23E3-4013-AE67-FB7B8E3C32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FF58C82-A982-4C65-86BC-131DDC08DDEE}"/>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A40C9987-F11E-40A3-90DA-8FB8EAEA2BA6}"/>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1CBDD0A0-919E-4921-B844-5B87C71E1A22}"/>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65617</xdr:rowOff>
    </xdr:from>
    <xdr:to>
      <xdr:col>23</xdr:col>
      <xdr:colOff>85090</xdr:colOff>
      <xdr:row>33</xdr:row>
      <xdr:rowOff>96096</xdr:rowOff>
    </xdr:to>
    <xdr:cxnSp macro="">
      <xdr:nvCxnSpPr>
        <xdr:cNvPr id="65" name="直線コネクタ 64">
          <a:extLst>
            <a:ext uri="{FF2B5EF4-FFF2-40B4-BE49-F238E27FC236}">
              <a16:creationId xmlns:a16="http://schemas.microsoft.com/office/drawing/2014/main" id="{F6DE291B-39B1-4521-B186-18A6079C78EF}"/>
            </a:ext>
          </a:extLst>
        </xdr:cNvPr>
        <xdr:cNvCxnSpPr/>
      </xdr:nvCxnSpPr>
      <xdr:spPr>
        <a:xfrm flipV="1">
          <a:off x="4760595" y="5294842"/>
          <a:ext cx="1270" cy="1230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99923</xdr:rowOff>
    </xdr:from>
    <xdr:ext cx="405111" cy="259045"/>
    <xdr:sp macro="" textlink="">
      <xdr:nvSpPr>
        <xdr:cNvPr id="66" name="有形固定資産減価償却率最小値テキスト">
          <a:extLst>
            <a:ext uri="{FF2B5EF4-FFF2-40B4-BE49-F238E27FC236}">
              <a16:creationId xmlns:a16="http://schemas.microsoft.com/office/drawing/2014/main" id="{8E73EEE7-E3D4-4BA7-B5B8-17A0EEEC786F}"/>
            </a:ext>
          </a:extLst>
        </xdr:cNvPr>
        <xdr:cNvSpPr txBox="1"/>
      </xdr:nvSpPr>
      <xdr:spPr>
        <a:xfrm>
          <a:off x="4813300" y="6529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96096</xdr:rowOff>
    </xdr:from>
    <xdr:to>
      <xdr:col>23</xdr:col>
      <xdr:colOff>174625</xdr:colOff>
      <xdr:row>33</xdr:row>
      <xdr:rowOff>96096</xdr:rowOff>
    </xdr:to>
    <xdr:cxnSp macro="">
      <xdr:nvCxnSpPr>
        <xdr:cNvPr id="67" name="直線コネクタ 66">
          <a:extLst>
            <a:ext uri="{FF2B5EF4-FFF2-40B4-BE49-F238E27FC236}">
              <a16:creationId xmlns:a16="http://schemas.microsoft.com/office/drawing/2014/main" id="{45167B2E-C76F-4F04-ADEE-182CDA8B2510}"/>
            </a:ext>
          </a:extLst>
        </xdr:cNvPr>
        <xdr:cNvCxnSpPr/>
      </xdr:nvCxnSpPr>
      <xdr:spPr>
        <a:xfrm>
          <a:off x="4673600" y="6525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12294</xdr:rowOff>
    </xdr:from>
    <xdr:ext cx="405111" cy="259045"/>
    <xdr:sp macro="" textlink="">
      <xdr:nvSpPr>
        <xdr:cNvPr id="68" name="有形固定資産減価償却率最大値テキスト">
          <a:extLst>
            <a:ext uri="{FF2B5EF4-FFF2-40B4-BE49-F238E27FC236}">
              <a16:creationId xmlns:a16="http://schemas.microsoft.com/office/drawing/2014/main" id="{395C4F77-04A8-46A4-AFFE-41D006E1A3BF}"/>
            </a:ext>
          </a:extLst>
        </xdr:cNvPr>
        <xdr:cNvSpPr txBox="1"/>
      </xdr:nvSpPr>
      <xdr:spPr>
        <a:xfrm>
          <a:off x="4813300" y="5070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65617</xdr:rowOff>
    </xdr:from>
    <xdr:to>
      <xdr:col>23</xdr:col>
      <xdr:colOff>174625</xdr:colOff>
      <xdr:row>26</xdr:row>
      <xdr:rowOff>65617</xdr:rowOff>
    </xdr:to>
    <xdr:cxnSp macro="">
      <xdr:nvCxnSpPr>
        <xdr:cNvPr id="69" name="直線コネクタ 68">
          <a:extLst>
            <a:ext uri="{FF2B5EF4-FFF2-40B4-BE49-F238E27FC236}">
              <a16:creationId xmlns:a16="http://schemas.microsoft.com/office/drawing/2014/main" id="{22BBDFEE-5863-4131-9058-F0235401EB55}"/>
            </a:ext>
          </a:extLst>
        </xdr:cNvPr>
        <xdr:cNvCxnSpPr/>
      </xdr:nvCxnSpPr>
      <xdr:spPr>
        <a:xfrm>
          <a:off x="4673600" y="5294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22242</xdr:rowOff>
    </xdr:from>
    <xdr:ext cx="405111" cy="259045"/>
    <xdr:sp macro="" textlink="">
      <xdr:nvSpPr>
        <xdr:cNvPr id="70" name="有形固定資産減価償却率平均値テキスト">
          <a:extLst>
            <a:ext uri="{FF2B5EF4-FFF2-40B4-BE49-F238E27FC236}">
              <a16:creationId xmlns:a16="http://schemas.microsoft.com/office/drawing/2014/main" id="{952E16F2-C039-4397-AC7A-6349BED3FE6E}"/>
            </a:ext>
          </a:extLst>
        </xdr:cNvPr>
        <xdr:cNvSpPr txBox="1"/>
      </xdr:nvSpPr>
      <xdr:spPr>
        <a:xfrm>
          <a:off x="4813300" y="5765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43815</xdr:rowOff>
    </xdr:from>
    <xdr:to>
      <xdr:col>23</xdr:col>
      <xdr:colOff>136525</xdr:colOff>
      <xdr:row>29</xdr:row>
      <xdr:rowOff>145415</xdr:rowOff>
    </xdr:to>
    <xdr:sp macro="" textlink="">
      <xdr:nvSpPr>
        <xdr:cNvPr id="71" name="フローチャート: 判断 70">
          <a:extLst>
            <a:ext uri="{FF2B5EF4-FFF2-40B4-BE49-F238E27FC236}">
              <a16:creationId xmlns:a16="http://schemas.microsoft.com/office/drawing/2014/main" id="{BE33E97B-170E-49BD-BF33-47FFCCC47F06}"/>
            </a:ext>
          </a:extLst>
        </xdr:cNvPr>
        <xdr:cNvSpPr/>
      </xdr:nvSpPr>
      <xdr:spPr>
        <a:xfrm>
          <a:off x="47117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22225</xdr:rowOff>
    </xdr:from>
    <xdr:to>
      <xdr:col>19</xdr:col>
      <xdr:colOff>187325</xdr:colOff>
      <xdr:row>29</xdr:row>
      <xdr:rowOff>123825</xdr:rowOff>
    </xdr:to>
    <xdr:sp macro="" textlink="">
      <xdr:nvSpPr>
        <xdr:cNvPr id="72" name="フローチャート: 判断 71">
          <a:extLst>
            <a:ext uri="{FF2B5EF4-FFF2-40B4-BE49-F238E27FC236}">
              <a16:creationId xmlns:a16="http://schemas.microsoft.com/office/drawing/2014/main" id="{B31B8F1B-8C14-49D9-99FC-E2495B25B9BA}"/>
            </a:ext>
          </a:extLst>
        </xdr:cNvPr>
        <xdr:cNvSpPr/>
      </xdr:nvSpPr>
      <xdr:spPr>
        <a:xfrm>
          <a:off x="4000500" y="5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150495</xdr:rowOff>
    </xdr:from>
    <xdr:to>
      <xdr:col>15</xdr:col>
      <xdr:colOff>187325</xdr:colOff>
      <xdr:row>29</xdr:row>
      <xdr:rowOff>80645</xdr:rowOff>
    </xdr:to>
    <xdr:sp macro="" textlink="">
      <xdr:nvSpPr>
        <xdr:cNvPr id="73" name="フローチャート: 判断 72">
          <a:extLst>
            <a:ext uri="{FF2B5EF4-FFF2-40B4-BE49-F238E27FC236}">
              <a16:creationId xmlns:a16="http://schemas.microsoft.com/office/drawing/2014/main" id="{08AB6CEF-0905-4F05-812A-FBDE64E02647}"/>
            </a:ext>
          </a:extLst>
        </xdr:cNvPr>
        <xdr:cNvSpPr/>
      </xdr:nvSpPr>
      <xdr:spPr>
        <a:xfrm>
          <a:off x="3238500" y="572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110913</xdr:rowOff>
    </xdr:from>
    <xdr:to>
      <xdr:col>11</xdr:col>
      <xdr:colOff>187325</xdr:colOff>
      <xdr:row>29</xdr:row>
      <xdr:rowOff>41063</xdr:rowOff>
    </xdr:to>
    <xdr:sp macro="" textlink="">
      <xdr:nvSpPr>
        <xdr:cNvPr id="74" name="フローチャート: 判断 73">
          <a:extLst>
            <a:ext uri="{FF2B5EF4-FFF2-40B4-BE49-F238E27FC236}">
              <a16:creationId xmlns:a16="http://schemas.microsoft.com/office/drawing/2014/main" id="{FDD10B1E-79F6-451A-8468-05229DBE7CCC}"/>
            </a:ext>
          </a:extLst>
        </xdr:cNvPr>
        <xdr:cNvSpPr/>
      </xdr:nvSpPr>
      <xdr:spPr>
        <a:xfrm>
          <a:off x="2476500" y="568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85725</xdr:rowOff>
    </xdr:from>
    <xdr:to>
      <xdr:col>7</xdr:col>
      <xdr:colOff>187325</xdr:colOff>
      <xdr:row>29</xdr:row>
      <xdr:rowOff>15875</xdr:rowOff>
    </xdr:to>
    <xdr:sp macro="" textlink="">
      <xdr:nvSpPr>
        <xdr:cNvPr id="75" name="フローチャート: 判断 74">
          <a:extLst>
            <a:ext uri="{FF2B5EF4-FFF2-40B4-BE49-F238E27FC236}">
              <a16:creationId xmlns:a16="http://schemas.microsoft.com/office/drawing/2014/main" id="{7E39B95F-7A8B-40A6-8374-29BF76385114}"/>
            </a:ext>
          </a:extLst>
        </xdr:cNvPr>
        <xdr:cNvSpPr/>
      </xdr:nvSpPr>
      <xdr:spPr>
        <a:xfrm>
          <a:off x="1714500" y="565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B7A2DC1B-1142-4701-ABD3-DC803916691A}"/>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AFE8E3C8-48D4-4BF2-AA39-6749EFD95A4C}"/>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A8EFDEF2-404E-459F-AB80-AEE44E1AEAFE}"/>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CB2424B7-9221-4699-A0F9-AC1F4F41AD12}"/>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F1E1B670-F05D-4978-9EA3-527FCF4627DF}"/>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138642</xdr:rowOff>
    </xdr:from>
    <xdr:to>
      <xdr:col>19</xdr:col>
      <xdr:colOff>187325</xdr:colOff>
      <xdr:row>31</xdr:row>
      <xdr:rowOff>68792</xdr:rowOff>
    </xdr:to>
    <xdr:sp macro="" textlink="">
      <xdr:nvSpPr>
        <xdr:cNvPr id="81" name="楕円 80">
          <a:extLst>
            <a:ext uri="{FF2B5EF4-FFF2-40B4-BE49-F238E27FC236}">
              <a16:creationId xmlns:a16="http://schemas.microsoft.com/office/drawing/2014/main" id="{A36C8544-D809-43BA-81B0-F5D72DFCEB1B}"/>
            </a:ext>
          </a:extLst>
        </xdr:cNvPr>
        <xdr:cNvSpPr/>
      </xdr:nvSpPr>
      <xdr:spPr>
        <a:xfrm>
          <a:off x="4000500" y="605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84667</xdr:rowOff>
    </xdr:from>
    <xdr:to>
      <xdr:col>15</xdr:col>
      <xdr:colOff>187325</xdr:colOff>
      <xdr:row>31</xdr:row>
      <xdr:rowOff>14817</xdr:rowOff>
    </xdr:to>
    <xdr:sp macro="" textlink="">
      <xdr:nvSpPr>
        <xdr:cNvPr id="82" name="楕円 81">
          <a:extLst>
            <a:ext uri="{FF2B5EF4-FFF2-40B4-BE49-F238E27FC236}">
              <a16:creationId xmlns:a16="http://schemas.microsoft.com/office/drawing/2014/main" id="{9E443728-4EC6-47EC-BEB3-1E73C172C5CC}"/>
            </a:ext>
          </a:extLst>
        </xdr:cNvPr>
        <xdr:cNvSpPr/>
      </xdr:nvSpPr>
      <xdr:spPr>
        <a:xfrm>
          <a:off x="3238500" y="599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135467</xdr:rowOff>
    </xdr:from>
    <xdr:to>
      <xdr:col>19</xdr:col>
      <xdr:colOff>136525</xdr:colOff>
      <xdr:row>31</xdr:row>
      <xdr:rowOff>17992</xdr:rowOff>
    </xdr:to>
    <xdr:cxnSp macro="">
      <xdr:nvCxnSpPr>
        <xdr:cNvPr id="83" name="直線コネクタ 82">
          <a:extLst>
            <a:ext uri="{FF2B5EF4-FFF2-40B4-BE49-F238E27FC236}">
              <a16:creationId xmlns:a16="http://schemas.microsoft.com/office/drawing/2014/main" id="{B571A6D6-EDB5-4B99-8CE4-668A7E37D5C3}"/>
            </a:ext>
          </a:extLst>
        </xdr:cNvPr>
        <xdr:cNvCxnSpPr/>
      </xdr:nvCxnSpPr>
      <xdr:spPr>
        <a:xfrm>
          <a:off x="3289300" y="6050492"/>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41487</xdr:rowOff>
    </xdr:from>
    <xdr:to>
      <xdr:col>11</xdr:col>
      <xdr:colOff>187325</xdr:colOff>
      <xdr:row>30</xdr:row>
      <xdr:rowOff>143087</xdr:rowOff>
    </xdr:to>
    <xdr:sp macro="" textlink="">
      <xdr:nvSpPr>
        <xdr:cNvPr id="84" name="楕円 83">
          <a:extLst>
            <a:ext uri="{FF2B5EF4-FFF2-40B4-BE49-F238E27FC236}">
              <a16:creationId xmlns:a16="http://schemas.microsoft.com/office/drawing/2014/main" id="{164ECDF6-5C4B-4E8D-A96A-B580A154C426}"/>
            </a:ext>
          </a:extLst>
        </xdr:cNvPr>
        <xdr:cNvSpPr/>
      </xdr:nvSpPr>
      <xdr:spPr>
        <a:xfrm>
          <a:off x="2476500" y="595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92287</xdr:rowOff>
    </xdr:from>
    <xdr:to>
      <xdr:col>15</xdr:col>
      <xdr:colOff>136525</xdr:colOff>
      <xdr:row>30</xdr:row>
      <xdr:rowOff>135467</xdr:rowOff>
    </xdr:to>
    <xdr:cxnSp macro="">
      <xdr:nvCxnSpPr>
        <xdr:cNvPr id="85" name="直線コネクタ 84">
          <a:extLst>
            <a:ext uri="{FF2B5EF4-FFF2-40B4-BE49-F238E27FC236}">
              <a16:creationId xmlns:a16="http://schemas.microsoft.com/office/drawing/2014/main" id="{15EE11DD-942B-4453-B978-65D9E386695D}"/>
            </a:ext>
          </a:extLst>
        </xdr:cNvPr>
        <xdr:cNvCxnSpPr/>
      </xdr:nvCxnSpPr>
      <xdr:spPr>
        <a:xfrm>
          <a:off x="2527300" y="6007312"/>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154093</xdr:rowOff>
    </xdr:from>
    <xdr:to>
      <xdr:col>7</xdr:col>
      <xdr:colOff>187325</xdr:colOff>
      <xdr:row>29</xdr:row>
      <xdr:rowOff>84243</xdr:rowOff>
    </xdr:to>
    <xdr:sp macro="" textlink="">
      <xdr:nvSpPr>
        <xdr:cNvPr id="86" name="楕円 85">
          <a:extLst>
            <a:ext uri="{FF2B5EF4-FFF2-40B4-BE49-F238E27FC236}">
              <a16:creationId xmlns:a16="http://schemas.microsoft.com/office/drawing/2014/main" id="{462E6AA9-2EDF-4F69-B30C-ACCEEFA89D6F}"/>
            </a:ext>
          </a:extLst>
        </xdr:cNvPr>
        <xdr:cNvSpPr/>
      </xdr:nvSpPr>
      <xdr:spPr>
        <a:xfrm>
          <a:off x="1714500" y="572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33443</xdr:rowOff>
    </xdr:from>
    <xdr:to>
      <xdr:col>11</xdr:col>
      <xdr:colOff>136525</xdr:colOff>
      <xdr:row>30</xdr:row>
      <xdr:rowOff>92287</xdr:rowOff>
    </xdr:to>
    <xdr:cxnSp macro="">
      <xdr:nvCxnSpPr>
        <xdr:cNvPr id="87" name="直線コネクタ 86">
          <a:extLst>
            <a:ext uri="{FF2B5EF4-FFF2-40B4-BE49-F238E27FC236}">
              <a16:creationId xmlns:a16="http://schemas.microsoft.com/office/drawing/2014/main" id="{58625BB5-4EC9-41C4-BF0F-7DC68738D4B7}"/>
            </a:ext>
          </a:extLst>
        </xdr:cNvPr>
        <xdr:cNvCxnSpPr/>
      </xdr:nvCxnSpPr>
      <xdr:spPr>
        <a:xfrm>
          <a:off x="1765300" y="5777018"/>
          <a:ext cx="762000" cy="230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140352</xdr:rowOff>
    </xdr:from>
    <xdr:ext cx="405111" cy="259045"/>
    <xdr:sp macro="" textlink="">
      <xdr:nvSpPr>
        <xdr:cNvPr id="88" name="n_1aveValue有形固定資産減価償却率">
          <a:extLst>
            <a:ext uri="{FF2B5EF4-FFF2-40B4-BE49-F238E27FC236}">
              <a16:creationId xmlns:a16="http://schemas.microsoft.com/office/drawing/2014/main" id="{9CB81312-35AD-4F84-B19E-A77CC66E7556}"/>
            </a:ext>
          </a:extLst>
        </xdr:cNvPr>
        <xdr:cNvSpPr txBox="1"/>
      </xdr:nvSpPr>
      <xdr:spPr>
        <a:xfrm>
          <a:off x="3836044" y="5541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97172</xdr:rowOff>
    </xdr:from>
    <xdr:ext cx="405111" cy="259045"/>
    <xdr:sp macro="" textlink="">
      <xdr:nvSpPr>
        <xdr:cNvPr id="89" name="n_2aveValue有形固定資産減価償却率">
          <a:extLst>
            <a:ext uri="{FF2B5EF4-FFF2-40B4-BE49-F238E27FC236}">
              <a16:creationId xmlns:a16="http://schemas.microsoft.com/office/drawing/2014/main" id="{2348EF17-EDDC-45FF-B08A-BA4DAB10DE7D}"/>
            </a:ext>
          </a:extLst>
        </xdr:cNvPr>
        <xdr:cNvSpPr txBox="1"/>
      </xdr:nvSpPr>
      <xdr:spPr>
        <a:xfrm>
          <a:off x="3086744"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57590</xdr:rowOff>
    </xdr:from>
    <xdr:ext cx="405111" cy="259045"/>
    <xdr:sp macro="" textlink="">
      <xdr:nvSpPr>
        <xdr:cNvPr id="90" name="n_3aveValue有形固定資産減価償却率">
          <a:extLst>
            <a:ext uri="{FF2B5EF4-FFF2-40B4-BE49-F238E27FC236}">
              <a16:creationId xmlns:a16="http://schemas.microsoft.com/office/drawing/2014/main" id="{F2155B71-6E54-4529-9501-17B2BF14357E}"/>
            </a:ext>
          </a:extLst>
        </xdr:cNvPr>
        <xdr:cNvSpPr txBox="1"/>
      </xdr:nvSpPr>
      <xdr:spPr>
        <a:xfrm>
          <a:off x="2324744" y="5458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32402</xdr:rowOff>
    </xdr:from>
    <xdr:ext cx="405111" cy="259045"/>
    <xdr:sp macro="" textlink="">
      <xdr:nvSpPr>
        <xdr:cNvPr id="91" name="n_4aveValue有形固定資産減価償却率">
          <a:extLst>
            <a:ext uri="{FF2B5EF4-FFF2-40B4-BE49-F238E27FC236}">
              <a16:creationId xmlns:a16="http://schemas.microsoft.com/office/drawing/2014/main" id="{F7AB0A19-EE1C-457A-AE9E-A3C52742E0FA}"/>
            </a:ext>
          </a:extLst>
        </xdr:cNvPr>
        <xdr:cNvSpPr txBox="1"/>
      </xdr:nvSpPr>
      <xdr:spPr>
        <a:xfrm>
          <a:off x="1562744" y="543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59919</xdr:rowOff>
    </xdr:from>
    <xdr:ext cx="405111" cy="259045"/>
    <xdr:sp macro="" textlink="">
      <xdr:nvSpPr>
        <xdr:cNvPr id="92" name="n_1mainValue有形固定資産減価償却率">
          <a:extLst>
            <a:ext uri="{FF2B5EF4-FFF2-40B4-BE49-F238E27FC236}">
              <a16:creationId xmlns:a16="http://schemas.microsoft.com/office/drawing/2014/main" id="{97BF8A8B-74B9-476C-842C-84C8418110B9}"/>
            </a:ext>
          </a:extLst>
        </xdr:cNvPr>
        <xdr:cNvSpPr txBox="1"/>
      </xdr:nvSpPr>
      <xdr:spPr>
        <a:xfrm>
          <a:off x="3836044" y="6146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5944</xdr:rowOff>
    </xdr:from>
    <xdr:ext cx="405111" cy="259045"/>
    <xdr:sp macro="" textlink="">
      <xdr:nvSpPr>
        <xdr:cNvPr id="93" name="n_2mainValue有形固定資産減価償却率">
          <a:extLst>
            <a:ext uri="{FF2B5EF4-FFF2-40B4-BE49-F238E27FC236}">
              <a16:creationId xmlns:a16="http://schemas.microsoft.com/office/drawing/2014/main" id="{59CE0890-88AE-4183-B923-B5B53EF2377E}"/>
            </a:ext>
          </a:extLst>
        </xdr:cNvPr>
        <xdr:cNvSpPr txBox="1"/>
      </xdr:nvSpPr>
      <xdr:spPr>
        <a:xfrm>
          <a:off x="3086744" y="6092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134214</xdr:rowOff>
    </xdr:from>
    <xdr:ext cx="405111" cy="259045"/>
    <xdr:sp macro="" textlink="">
      <xdr:nvSpPr>
        <xdr:cNvPr id="94" name="n_3mainValue有形固定資産減価償却率">
          <a:extLst>
            <a:ext uri="{FF2B5EF4-FFF2-40B4-BE49-F238E27FC236}">
              <a16:creationId xmlns:a16="http://schemas.microsoft.com/office/drawing/2014/main" id="{7CB7A384-D62D-4628-AB72-E6F481850138}"/>
            </a:ext>
          </a:extLst>
        </xdr:cNvPr>
        <xdr:cNvSpPr txBox="1"/>
      </xdr:nvSpPr>
      <xdr:spPr>
        <a:xfrm>
          <a:off x="2324744" y="6049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75370</xdr:rowOff>
    </xdr:from>
    <xdr:ext cx="405111" cy="259045"/>
    <xdr:sp macro="" textlink="">
      <xdr:nvSpPr>
        <xdr:cNvPr id="95" name="n_4mainValue有形固定資産減価償却率">
          <a:extLst>
            <a:ext uri="{FF2B5EF4-FFF2-40B4-BE49-F238E27FC236}">
              <a16:creationId xmlns:a16="http://schemas.microsoft.com/office/drawing/2014/main" id="{F97A68B1-87BB-4545-83EA-C966D7003754}"/>
            </a:ext>
          </a:extLst>
        </xdr:cNvPr>
        <xdr:cNvSpPr txBox="1"/>
      </xdr:nvSpPr>
      <xdr:spPr>
        <a:xfrm>
          <a:off x="1562744" y="5818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6" name="正方形/長方形 95">
          <a:extLst>
            <a:ext uri="{FF2B5EF4-FFF2-40B4-BE49-F238E27FC236}">
              <a16:creationId xmlns:a16="http://schemas.microsoft.com/office/drawing/2014/main" id="{5888B9A0-D144-491B-9ED0-A07D6E3E3D48}"/>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7" name="正方形/長方形 96">
          <a:extLst>
            <a:ext uri="{FF2B5EF4-FFF2-40B4-BE49-F238E27FC236}">
              <a16:creationId xmlns:a16="http://schemas.microsoft.com/office/drawing/2014/main" id="{E9B4A51D-F7DF-4263-9861-02E78BBDEB73}"/>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8" name="正方形/長方形 97">
          <a:extLst>
            <a:ext uri="{FF2B5EF4-FFF2-40B4-BE49-F238E27FC236}">
              <a16:creationId xmlns:a16="http://schemas.microsoft.com/office/drawing/2014/main" id="{749A1A1E-8246-45C8-9254-B388E16E7147}"/>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[ 952.9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9" name="正方形/長方形 98">
          <a:extLst>
            <a:ext uri="{FF2B5EF4-FFF2-40B4-BE49-F238E27FC236}">
              <a16:creationId xmlns:a16="http://schemas.microsoft.com/office/drawing/2014/main" id="{7DD97A0F-3DCD-42E6-9DDE-2D102BBAD74B}"/>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0" name="正方形/長方形 99">
          <a:extLst>
            <a:ext uri="{FF2B5EF4-FFF2-40B4-BE49-F238E27FC236}">
              <a16:creationId xmlns:a16="http://schemas.microsoft.com/office/drawing/2014/main" id="{F79CBCD0-E3BD-42E3-9258-D99D9A96D5B5}"/>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1" name="正方形/長方形 100">
          <a:extLst>
            <a:ext uri="{FF2B5EF4-FFF2-40B4-BE49-F238E27FC236}">
              <a16:creationId xmlns:a16="http://schemas.microsoft.com/office/drawing/2014/main" id="{F9218CA7-AEF2-4078-A38F-942F577AC1FF}"/>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2" name="正方形/長方形 101">
          <a:extLst>
            <a:ext uri="{FF2B5EF4-FFF2-40B4-BE49-F238E27FC236}">
              <a16:creationId xmlns:a16="http://schemas.microsoft.com/office/drawing/2014/main" id="{426354D8-F93B-41E4-A1BE-E4672C0B94D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3" name="正方形/長方形 102">
          <a:extLst>
            <a:ext uri="{FF2B5EF4-FFF2-40B4-BE49-F238E27FC236}">
              <a16:creationId xmlns:a16="http://schemas.microsoft.com/office/drawing/2014/main" id="{F621BCCC-DCC5-486C-9109-87BEE51333F1}"/>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4" name="正方形/長方形 103">
          <a:extLst>
            <a:ext uri="{FF2B5EF4-FFF2-40B4-BE49-F238E27FC236}">
              <a16:creationId xmlns:a16="http://schemas.microsoft.com/office/drawing/2014/main" id="{3DF6770D-0F7C-43E4-BEED-B0115B96A7CD}"/>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5" name="正方形/長方形 104">
          <a:extLst>
            <a:ext uri="{FF2B5EF4-FFF2-40B4-BE49-F238E27FC236}">
              <a16:creationId xmlns:a16="http://schemas.microsoft.com/office/drawing/2014/main" id="{753DDEFD-2037-42CC-8FCE-A11BA8364864}"/>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6" name="正方形/長方形 105">
          <a:extLst>
            <a:ext uri="{FF2B5EF4-FFF2-40B4-BE49-F238E27FC236}">
              <a16:creationId xmlns:a16="http://schemas.microsoft.com/office/drawing/2014/main" id="{C9758FB6-B0AD-483A-A558-D4F0C7D4640B}"/>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7" name="正方形/長方形 106">
          <a:extLst>
            <a:ext uri="{FF2B5EF4-FFF2-40B4-BE49-F238E27FC236}">
              <a16:creationId xmlns:a16="http://schemas.microsoft.com/office/drawing/2014/main" id="{ADC6F734-9204-4F88-8826-14AEF0D65D24}"/>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8" name="テキスト ボックス 107">
          <a:extLst>
            <a:ext uri="{FF2B5EF4-FFF2-40B4-BE49-F238E27FC236}">
              <a16:creationId xmlns:a16="http://schemas.microsoft.com/office/drawing/2014/main" id="{897EF46B-3239-4794-A970-BB3FFDD5E9DC}"/>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近年の生活関連基盤の整備等に係る市債残高の減及び基金残高の増のほか、財政健全化の取組等による経費削減効果や国の経済対策に伴う交付税の追加交付等、歳入経常一般財源が増加したこと等から、比率は減少している。</a:t>
          </a:r>
        </a:p>
      </xdr:txBody>
    </xdr:sp>
    <xdr:clientData/>
  </xdr:twoCellAnchor>
  <xdr:oneCellAnchor>
    <xdr:from>
      <xdr:col>57</xdr:col>
      <xdr:colOff>111125</xdr:colOff>
      <xdr:row>23</xdr:row>
      <xdr:rowOff>47625</xdr:rowOff>
    </xdr:from>
    <xdr:ext cx="349839" cy="225703"/>
    <xdr:sp macro="" textlink="">
      <xdr:nvSpPr>
        <xdr:cNvPr id="109" name="テキスト ボックス 108">
          <a:extLst>
            <a:ext uri="{FF2B5EF4-FFF2-40B4-BE49-F238E27FC236}">
              <a16:creationId xmlns:a16="http://schemas.microsoft.com/office/drawing/2014/main" id="{F91A0256-42E5-49D6-8521-A1CBCEA9CF03}"/>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0" name="直線コネクタ 109">
          <a:extLst>
            <a:ext uri="{FF2B5EF4-FFF2-40B4-BE49-F238E27FC236}">
              <a16:creationId xmlns:a16="http://schemas.microsoft.com/office/drawing/2014/main" id="{D93C1FB7-F3F6-4584-91DE-362BC31ECA4A}"/>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1" name="テキスト ボックス 110">
          <a:extLst>
            <a:ext uri="{FF2B5EF4-FFF2-40B4-BE49-F238E27FC236}">
              <a16:creationId xmlns:a16="http://schemas.microsoft.com/office/drawing/2014/main" id="{72448289-3730-4BB2-9180-A7E632880363}"/>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2" name="直線コネクタ 111">
          <a:extLst>
            <a:ext uri="{FF2B5EF4-FFF2-40B4-BE49-F238E27FC236}">
              <a16:creationId xmlns:a16="http://schemas.microsoft.com/office/drawing/2014/main" id="{08CDC17C-47BC-44C2-AA32-21C5BB3617C6}"/>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3" name="テキスト ボックス 112">
          <a:extLst>
            <a:ext uri="{FF2B5EF4-FFF2-40B4-BE49-F238E27FC236}">
              <a16:creationId xmlns:a16="http://schemas.microsoft.com/office/drawing/2014/main" id="{47E02748-9E6B-438D-8732-B8B8A3B83F45}"/>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4" name="直線コネクタ 113">
          <a:extLst>
            <a:ext uri="{FF2B5EF4-FFF2-40B4-BE49-F238E27FC236}">
              <a16:creationId xmlns:a16="http://schemas.microsoft.com/office/drawing/2014/main" id="{10F9500F-9E84-4CC4-9EDF-95D239EB184C}"/>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5" name="テキスト ボックス 114">
          <a:extLst>
            <a:ext uri="{FF2B5EF4-FFF2-40B4-BE49-F238E27FC236}">
              <a16:creationId xmlns:a16="http://schemas.microsoft.com/office/drawing/2014/main" id="{85F6C717-A195-41EF-9FF1-81843F06E02F}"/>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6" name="直線コネクタ 115">
          <a:extLst>
            <a:ext uri="{FF2B5EF4-FFF2-40B4-BE49-F238E27FC236}">
              <a16:creationId xmlns:a16="http://schemas.microsoft.com/office/drawing/2014/main" id="{64236437-0285-4C3F-A1FB-66FA70BD064A}"/>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7" name="テキスト ボックス 116">
          <a:extLst>
            <a:ext uri="{FF2B5EF4-FFF2-40B4-BE49-F238E27FC236}">
              <a16:creationId xmlns:a16="http://schemas.microsoft.com/office/drawing/2014/main" id="{B47C9CAB-CD81-4042-AD96-38C2605E8A83}"/>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8" name="直線コネクタ 117">
          <a:extLst>
            <a:ext uri="{FF2B5EF4-FFF2-40B4-BE49-F238E27FC236}">
              <a16:creationId xmlns:a16="http://schemas.microsoft.com/office/drawing/2014/main" id="{83BF3B6E-1D6C-408D-AA52-5513EA84A56E}"/>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9" name="テキスト ボックス 118">
          <a:extLst>
            <a:ext uri="{FF2B5EF4-FFF2-40B4-BE49-F238E27FC236}">
              <a16:creationId xmlns:a16="http://schemas.microsoft.com/office/drawing/2014/main" id="{BB62A3EE-C559-4D4B-A1BA-FA0DAAEC9D59}"/>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0" name="直線コネクタ 119">
          <a:extLst>
            <a:ext uri="{FF2B5EF4-FFF2-40B4-BE49-F238E27FC236}">
              <a16:creationId xmlns:a16="http://schemas.microsoft.com/office/drawing/2014/main" id="{98DA4034-EAB1-4D3C-A813-51AC989FEEE4}"/>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1" name="テキスト ボックス 120">
          <a:extLst>
            <a:ext uri="{FF2B5EF4-FFF2-40B4-BE49-F238E27FC236}">
              <a16:creationId xmlns:a16="http://schemas.microsoft.com/office/drawing/2014/main" id="{46DA7931-D747-4EC9-845B-A2788C9CD3DD}"/>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2" name="直線コネクタ 121">
          <a:extLst>
            <a:ext uri="{FF2B5EF4-FFF2-40B4-BE49-F238E27FC236}">
              <a16:creationId xmlns:a16="http://schemas.microsoft.com/office/drawing/2014/main" id="{D12232ED-35C7-4A12-A067-BBF4D38E0E7D}"/>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3" name="テキスト ボックス 122">
          <a:extLst>
            <a:ext uri="{FF2B5EF4-FFF2-40B4-BE49-F238E27FC236}">
              <a16:creationId xmlns:a16="http://schemas.microsoft.com/office/drawing/2014/main" id="{A95FF80D-84A3-467A-A0B5-531CCBEE1C2B}"/>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4" name="直線コネクタ 123">
          <a:extLst>
            <a:ext uri="{FF2B5EF4-FFF2-40B4-BE49-F238E27FC236}">
              <a16:creationId xmlns:a16="http://schemas.microsoft.com/office/drawing/2014/main" id="{5FF525BD-BEF2-439B-96C7-362DE330DBF1}"/>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a:extLst>
            <a:ext uri="{FF2B5EF4-FFF2-40B4-BE49-F238E27FC236}">
              <a16:creationId xmlns:a16="http://schemas.microsoft.com/office/drawing/2014/main" id="{EAB6B5FF-2674-4C5D-99BD-C875520E4A8D}"/>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81740</xdr:rowOff>
    </xdr:to>
    <xdr:cxnSp macro="">
      <xdr:nvCxnSpPr>
        <xdr:cNvPr id="126" name="直線コネクタ 125">
          <a:extLst>
            <a:ext uri="{FF2B5EF4-FFF2-40B4-BE49-F238E27FC236}">
              <a16:creationId xmlns:a16="http://schemas.microsoft.com/office/drawing/2014/main" id="{12DC3001-6C7B-4250-AEBE-5B90B5C6C4FE}"/>
            </a:ext>
          </a:extLst>
        </xdr:cNvPr>
        <xdr:cNvCxnSpPr/>
      </xdr:nvCxnSpPr>
      <xdr:spPr>
        <a:xfrm flipV="1">
          <a:off x="14793595" y="5261428"/>
          <a:ext cx="1269" cy="1421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85567</xdr:rowOff>
    </xdr:from>
    <xdr:ext cx="560923" cy="259045"/>
    <xdr:sp macro="" textlink="">
      <xdr:nvSpPr>
        <xdr:cNvPr id="127" name="債務償還比率最小値テキスト">
          <a:extLst>
            <a:ext uri="{FF2B5EF4-FFF2-40B4-BE49-F238E27FC236}">
              <a16:creationId xmlns:a16="http://schemas.microsoft.com/office/drawing/2014/main" id="{38A1DDD1-57E6-45C7-987A-15D65BCA3028}"/>
            </a:ext>
          </a:extLst>
        </xdr:cNvPr>
        <xdr:cNvSpPr txBox="1"/>
      </xdr:nvSpPr>
      <xdr:spPr>
        <a:xfrm>
          <a:off x="14846300" y="668639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81740</xdr:rowOff>
    </xdr:from>
    <xdr:to>
      <xdr:col>76</xdr:col>
      <xdr:colOff>111125</xdr:colOff>
      <xdr:row>34</xdr:row>
      <xdr:rowOff>81740</xdr:rowOff>
    </xdr:to>
    <xdr:cxnSp macro="">
      <xdr:nvCxnSpPr>
        <xdr:cNvPr id="128" name="直線コネクタ 127">
          <a:extLst>
            <a:ext uri="{FF2B5EF4-FFF2-40B4-BE49-F238E27FC236}">
              <a16:creationId xmlns:a16="http://schemas.microsoft.com/office/drawing/2014/main" id="{E895C3E1-34EC-4F07-A4E8-B78533E6BF7B}"/>
            </a:ext>
          </a:extLst>
        </xdr:cNvPr>
        <xdr:cNvCxnSpPr/>
      </xdr:nvCxnSpPr>
      <xdr:spPr>
        <a:xfrm>
          <a:off x="14706600" y="6682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29" name="債務償還比率最大値テキスト">
          <a:extLst>
            <a:ext uri="{FF2B5EF4-FFF2-40B4-BE49-F238E27FC236}">
              <a16:creationId xmlns:a16="http://schemas.microsoft.com/office/drawing/2014/main" id="{C44F92B9-9126-4820-9FA8-801C6018E2FB}"/>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0" name="直線コネクタ 129">
          <a:extLst>
            <a:ext uri="{FF2B5EF4-FFF2-40B4-BE49-F238E27FC236}">
              <a16:creationId xmlns:a16="http://schemas.microsoft.com/office/drawing/2014/main" id="{774FFDC5-08B3-48DC-81A2-81973D50F143}"/>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77384</xdr:rowOff>
    </xdr:from>
    <xdr:ext cx="469744" cy="259045"/>
    <xdr:sp macro="" textlink="">
      <xdr:nvSpPr>
        <xdr:cNvPr id="131" name="債務償還比率平均値テキスト">
          <a:extLst>
            <a:ext uri="{FF2B5EF4-FFF2-40B4-BE49-F238E27FC236}">
              <a16:creationId xmlns:a16="http://schemas.microsoft.com/office/drawing/2014/main" id="{4A61944F-8DF2-48DF-8810-0E1244D6D8F2}"/>
            </a:ext>
          </a:extLst>
        </xdr:cNvPr>
        <xdr:cNvSpPr txBox="1"/>
      </xdr:nvSpPr>
      <xdr:spPr>
        <a:xfrm>
          <a:off x="14846300" y="56495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54507</xdr:rowOff>
    </xdr:from>
    <xdr:to>
      <xdr:col>76</xdr:col>
      <xdr:colOff>73025</xdr:colOff>
      <xdr:row>29</xdr:row>
      <xdr:rowOff>156107</xdr:rowOff>
    </xdr:to>
    <xdr:sp macro="" textlink="">
      <xdr:nvSpPr>
        <xdr:cNvPr id="132" name="フローチャート: 判断 131">
          <a:extLst>
            <a:ext uri="{FF2B5EF4-FFF2-40B4-BE49-F238E27FC236}">
              <a16:creationId xmlns:a16="http://schemas.microsoft.com/office/drawing/2014/main" id="{FB605D2B-414C-47A2-AB6E-3DDC729A5B73}"/>
            </a:ext>
          </a:extLst>
        </xdr:cNvPr>
        <xdr:cNvSpPr/>
      </xdr:nvSpPr>
      <xdr:spPr>
        <a:xfrm>
          <a:off x="14744700" y="57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45049</xdr:rowOff>
    </xdr:from>
    <xdr:to>
      <xdr:col>72</xdr:col>
      <xdr:colOff>123825</xdr:colOff>
      <xdr:row>29</xdr:row>
      <xdr:rowOff>146649</xdr:rowOff>
    </xdr:to>
    <xdr:sp macro="" textlink="">
      <xdr:nvSpPr>
        <xdr:cNvPr id="133" name="フローチャート: 判断 132">
          <a:extLst>
            <a:ext uri="{FF2B5EF4-FFF2-40B4-BE49-F238E27FC236}">
              <a16:creationId xmlns:a16="http://schemas.microsoft.com/office/drawing/2014/main" id="{A1DDE704-2A9B-4C5C-8AC4-948609DEE72C}"/>
            </a:ext>
          </a:extLst>
        </xdr:cNvPr>
        <xdr:cNvSpPr/>
      </xdr:nvSpPr>
      <xdr:spPr>
        <a:xfrm>
          <a:off x="14033500" y="5788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165814</xdr:rowOff>
    </xdr:from>
    <xdr:to>
      <xdr:col>68</xdr:col>
      <xdr:colOff>123825</xdr:colOff>
      <xdr:row>29</xdr:row>
      <xdr:rowOff>95964</xdr:rowOff>
    </xdr:to>
    <xdr:sp macro="" textlink="">
      <xdr:nvSpPr>
        <xdr:cNvPr id="134" name="フローチャート: 判断 133">
          <a:extLst>
            <a:ext uri="{FF2B5EF4-FFF2-40B4-BE49-F238E27FC236}">
              <a16:creationId xmlns:a16="http://schemas.microsoft.com/office/drawing/2014/main" id="{13FE746A-03AD-4D20-95A7-B40E44514571}"/>
            </a:ext>
          </a:extLst>
        </xdr:cNvPr>
        <xdr:cNvSpPr/>
      </xdr:nvSpPr>
      <xdr:spPr>
        <a:xfrm>
          <a:off x="13271500" y="573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153307</xdr:rowOff>
    </xdr:from>
    <xdr:to>
      <xdr:col>64</xdr:col>
      <xdr:colOff>123825</xdr:colOff>
      <xdr:row>30</xdr:row>
      <xdr:rowOff>83457</xdr:rowOff>
    </xdr:to>
    <xdr:sp macro="" textlink="">
      <xdr:nvSpPr>
        <xdr:cNvPr id="135" name="フローチャート: 判断 134">
          <a:extLst>
            <a:ext uri="{FF2B5EF4-FFF2-40B4-BE49-F238E27FC236}">
              <a16:creationId xmlns:a16="http://schemas.microsoft.com/office/drawing/2014/main" id="{7221F562-EBEF-43B7-8D7F-28B2B61DE583}"/>
            </a:ext>
          </a:extLst>
        </xdr:cNvPr>
        <xdr:cNvSpPr/>
      </xdr:nvSpPr>
      <xdr:spPr>
        <a:xfrm>
          <a:off x="12509500" y="589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31720</xdr:rowOff>
    </xdr:from>
    <xdr:to>
      <xdr:col>60</xdr:col>
      <xdr:colOff>123825</xdr:colOff>
      <xdr:row>30</xdr:row>
      <xdr:rowOff>133320</xdr:rowOff>
    </xdr:to>
    <xdr:sp macro="" textlink="">
      <xdr:nvSpPr>
        <xdr:cNvPr id="136" name="フローチャート: 判断 135">
          <a:extLst>
            <a:ext uri="{FF2B5EF4-FFF2-40B4-BE49-F238E27FC236}">
              <a16:creationId xmlns:a16="http://schemas.microsoft.com/office/drawing/2014/main" id="{666814F5-069E-45AF-A7D2-88285D030B12}"/>
            </a:ext>
          </a:extLst>
        </xdr:cNvPr>
        <xdr:cNvSpPr/>
      </xdr:nvSpPr>
      <xdr:spPr>
        <a:xfrm>
          <a:off x="11747500" y="594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98AF4C4B-81A1-4875-A7B9-81FBA8AFD4D2}"/>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C819F7AE-0E62-4B9F-A22E-168AC40CEF86}"/>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8615373F-7860-4CAB-AB2C-F4569836BA98}"/>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F08492F0-254E-494E-BB29-20D8220544AD}"/>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C12DC55B-A8D4-498B-8133-029117E2E95A}"/>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103825</xdr:rowOff>
    </xdr:from>
    <xdr:to>
      <xdr:col>76</xdr:col>
      <xdr:colOff>73025</xdr:colOff>
      <xdr:row>32</xdr:row>
      <xdr:rowOff>33975</xdr:rowOff>
    </xdr:to>
    <xdr:sp macro="" textlink="">
      <xdr:nvSpPr>
        <xdr:cNvPr id="142" name="楕円 141">
          <a:extLst>
            <a:ext uri="{FF2B5EF4-FFF2-40B4-BE49-F238E27FC236}">
              <a16:creationId xmlns:a16="http://schemas.microsoft.com/office/drawing/2014/main" id="{54FDE496-BF17-4A2C-BE54-4A781D3E4F6D}"/>
            </a:ext>
          </a:extLst>
        </xdr:cNvPr>
        <xdr:cNvSpPr/>
      </xdr:nvSpPr>
      <xdr:spPr>
        <a:xfrm>
          <a:off x="14744700" y="619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82252</xdr:rowOff>
    </xdr:from>
    <xdr:ext cx="469744" cy="259045"/>
    <xdr:sp macro="" textlink="">
      <xdr:nvSpPr>
        <xdr:cNvPr id="143" name="債務償還比率該当値テキスト">
          <a:extLst>
            <a:ext uri="{FF2B5EF4-FFF2-40B4-BE49-F238E27FC236}">
              <a16:creationId xmlns:a16="http://schemas.microsoft.com/office/drawing/2014/main" id="{462A9384-436F-4567-9584-D6CF0FF88E67}"/>
            </a:ext>
          </a:extLst>
        </xdr:cNvPr>
        <xdr:cNvSpPr txBox="1"/>
      </xdr:nvSpPr>
      <xdr:spPr>
        <a:xfrm>
          <a:off x="14846300" y="616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16577</xdr:rowOff>
    </xdr:from>
    <xdr:to>
      <xdr:col>72</xdr:col>
      <xdr:colOff>123825</xdr:colOff>
      <xdr:row>32</xdr:row>
      <xdr:rowOff>118177</xdr:rowOff>
    </xdr:to>
    <xdr:sp macro="" textlink="">
      <xdr:nvSpPr>
        <xdr:cNvPr id="144" name="楕円 143">
          <a:extLst>
            <a:ext uri="{FF2B5EF4-FFF2-40B4-BE49-F238E27FC236}">
              <a16:creationId xmlns:a16="http://schemas.microsoft.com/office/drawing/2014/main" id="{A420800D-22BF-4A1A-AEB6-B0718B7B0D75}"/>
            </a:ext>
          </a:extLst>
        </xdr:cNvPr>
        <xdr:cNvSpPr/>
      </xdr:nvSpPr>
      <xdr:spPr>
        <a:xfrm>
          <a:off x="14033500" y="627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154625</xdr:rowOff>
    </xdr:from>
    <xdr:to>
      <xdr:col>76</xdr:col>
      <xdr:colOff>22225</xdr:colOff>
      <xdr:row>32</xdr:row>
      <xdr:rowOff>67377</xdr:rowOff>
    </xdr:to>
    <xdr:cxnSp macro="">
      <xdr:nvCxnSpPr>
        <xdr:cNvPr id="145" name="直線コネクタ 144">
          <a:extLst>
            <a:ext uri="{FF2B5EF4-FFF2-40B4-BE49-F238E27FC236}">
              <a16:creationId xmlns:a16="http://schemas.microsoft.com/office/drawing/2014/main" id="{51B55223-1783-407E-B142-429B8EAFE449}"/>
            </a:ext>
          </a:extLst>
        </xdr:cNvPr>
        <xdr:cNvCxnSpPr/>
      </xdr:nvCxnSpPr>
      <xdr:spPr>
        <a:xfrm flipV="1">
          <a:off x="14084300" y="6241100"/>
          <a:ext cx="711200" cy="84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20381</xdr:rowOff>
    </xdr:from>
    <xdr:to>
      <xdr:col>68</xdr:col>
      <xdr:colOff>123825</xdr:colOff>
      <xdr:row>32</xdr:row>
      <xdr:rowOff>121981</xdr:rowOff>
    </xdr:to>
    <xdr:sp macro="" textlink="">
      <xdr:nvSpPr>
        <xdr:cNvPr id="146" name="楕円 145">
          <a:extLst>
            <a:ext uri="{FF2B5EF4-FFF2-40B4-BE49-F238E27FC236}">
              <a16:creationId xmlns:a16="http://schemas.microsoft.com/office/drawing/2014/main" id="{59DC1DA9-4CBB-4CD2-8059-7B2E59C6A053}"/>
            </a:ext>
          </a:extLst>
        </xdr:cNvPr>
        <xdr:cNvSpPr/>
      </xdr:nvSpPr>
      <xdr:spPr>
        <a:xfrm>
          <a:off x="13271500" y="627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67377</xdr:rowOff>
    </xdr:from>
    <xdr:to>
      <xdr:col>72</xdr:col>
      <xdr:colOff>73025</xdr:colOff>
      <xdr:row>32</xdr:row>
      <xdr:rowOff>71181</xdr:rowOff>
    </xdr:to>
    <xdr:cxnSp macro="">
      <xdr:nvCxnSpPr>
        <xdr:cNvPr id="147" name="直線コネクタ 146">
          <a:extLst>
            <a:ext uri="{FF2B5EF4-FFF2-40B4-BE49-F238E27FC236}">
              <a16:creationId xmlns:a16="http://schemas.microsoft.com/office/drawing/2014/main" id="{43E63D28-0A8C-4B05-9C56-15824277AB2C}"/>
            </a:ext>
          </a:extLst>
        </xdr:cNvPr>
        <xdr:cNvCxnSpPr/>
      </xdr:nvCxnSpPr>
      <xdr:spPr>
        <a:xfrm flipV="1">
          <a:off x="13322300" y="6325302"/>
          <a:ext cx="762000" cy="3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34</xdr:row>
      <xdr:rowOff>55203</xdr:rowOff>
    </xdr:from>
    <xdr:to>
      <xdr:col>64</xdr:col>
      <xdr:colOff>123825</xdr:colOff>
      <xdr:row>34</xdr:row>
      <xdr:rowOff>156803</xdr:rowOff>
    </xdr:to>
    <xdr:sp macro="" textlink="">
      <xdr:nvSpPr>
        <xdr:cNvPr id="148" name="楕円 147">
          <a:extLst>
            <a:ext uri="{FF2B5EF4-FFF2-40B4-BE49-F238E27FC236}">
              <a16:creationId xmlns:a16="http://schemas.microsoft.com/office/drawing/2014/main" id="{DC78562B-5FE0-4F00-B669-102A29DD5FD0}"/>
            </a:ext>
          </a:extLst>
        </xdr:cNvPr>
        <xdr:cNvSpPr/>
      </xdr:nvSpPr>
      <xdr:spPr>
        <a:xfrm>
          <a:off x="12509500" y="665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71181</xdr:rowOff>
    </xdr:from>
    <xdr:to>
      <xdr:col>68</xdr:col>
      <xdr:colOff>73025</xdr:colOff>
      <xdr:row>34</xdr:row>
      <xdr:rowOff>106003</xdr:rowOff>
    </xdr:to>
    <xdr:cxnSp macro="">
      <xdr:nvCxnSpPr>
        <xdr:cNvPr id="149" name="直線コネクタ 148">
          <a:extLst>
            <a:ext uri="{FF2B5EF4-FFF2-40B4-BE49-F238E27FC236}">
              <a16:creationId xmlns:a16="http://schemas.microsoft.com/office/drawing/2014/main" id="{9D9F58A9-96FF-4FB1-9487-1356AF3AAB22}"/>
            </a:ext>
          </a:extLst>
        </xdr:cNvPr>
        <xdr:cNvCxnSpPr/>
      </xdr:nvCxnSpPr>
      <xdr:spPr>
        <a:xfrm flipV="1">
          <a:off x="12560300" y="6329106"/>
          <a:ext cx="762000" cy="37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34</xdr:row>
      <xdr:rowOff>38753</xdr:rowOff>
    </xdr:from>
    <xdr:to>
      <xdr:col>60</xdr:col>
      <xdr:colOff>123825</xdr:colOff>
      <xdr:row>34</xdr:row>
      <xdr:rowOff>140353</xdr:rowOff>
    </xdr:to>
    <xdr:sp macro="" textlink="">
      <xdr:nvSpPr>
        <xdr:cNvPr id="150" name="楕円 149">
          <a:extLst>
            <a:ext uri="{FF2B5EF4-FFF2-40B4-BE49-F238E27FC236}">
              <a16:creationId xmlns:a16="http://schemas.microsoft.com/office/drawing/2014/main" id="{CE30F43F-9149-48AE-89D8-6CB239858F64}"/>
            </a:ext>
          </a:extLst>
        </xdr:cNvPr>
        <xdr:cNvSpPr/>
      </xdr:nvSpPr>
      <xdr:spPr>
        <a:xfrm>
          <a:off x="11747500" y="663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34</xdr:row>
      <xdr:rowOff>89553</xdr:rowOff>
    </xdr:from>
    <xdr:to>
      <xdr:col>64</xdr:col>
      <xdr:colOff>73025</xdr:colOff>
      <xdr:row>34</xdr:row>
      <xdr:rowOff>106003</xdr:rowOff>
    </xdr:to>
    <xdr:cxnSp macro="">
      <xdr:nvCxnSpPr>
        <xdr:cNvPr id="151" name="直線コネクタ 150">
          <a:extLst>
            <a:ext uri="{FF2B5EF4-FFF2-40B4-BE49-F238E27FC236}">
              <a16:creationId xmlns:a16="http://schemas.microsoft.com/office/drawing/2014/main" id="{86BE4C03-864A-40CB-8B15-65BFCBB75944}"/>
            </a:ext>
          </a:extLst>
        </xdr:cNvPr>
        <xdr:cNvCxnSpPr/>
      </xdr:nvCxnSpPr>
      <xdr:spPr>
        <a:xfrm>
          <a:off x="11798300" y="6690378"/>
          <a:ext cx="762000" cy="16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163176</xdr:rowOff>
    </xdr:from>
    <xdr:ext cx="469744" cy="259045"/>
    <xdr:sp macro="" textlink="">
      <xdr:nvSpPr>
        <xdr:cNvPr id="152" name="n_1aveValue債務償還比率">
          <a:extLst>
            <a:ext uri="{FF2B5EF4-FFF2-40B4-BE49-F238E27FC236}">
              <a16:creationId xmlns:a16="http://schemas.microsoft.com/office/drawing/2014/main" id="{1280F8F1-0D5F-4BD0-A485-6015377E7030}"/>
            </a:ext>
          </a:extLst>
        </xdr:cNvPr>
        <xdr:cNvSpPr txBox="1"/>
      </xdr:nvSpPr>
      <xdr:spPr>
        <a:xfrm>
          <a:off x="13836727" y="556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112491</xdr:rowOff>
    </xdr:from>
    <xdr:ext cx="469744" cy="259045"/>
    <xdr:sp macro="" textlink="">
      <xdr:nvSpPr>
        <xdr:cNvPr id="153" name="n_2aveValue債務償還比率">
          <a:extLst>
            <a:ext uri="{FF2B5EF4-FFF2-40B4-BE49-F238E27FC236}">
              <a16:creationId xmlns:a16="http://schemas.microsoft.com/office/drawing/2014/main" id="{CC59C6BE-6616-4A75-BA4B-1151874B7981}"/>
            </a:ext>
          </a:extLst>
        </xdr:cNvPr>
        <xdr:cNvSpPr txBox="1"/>
      </xdr:nvSpPr>
      <xdr:spPr>
        <a:xfrm>
          <a:off x="13087427" y="5513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99984</xdr:rowOff>
    </xdr:from>
    <xdr:ext cx="469744" cy="259045"/>
    <xdr:sp macro="" textlink="">
      <xdr:nvSpPr>
        <xdr:cNvPr id="154" name="n_3aveValue債務償還比率">
          <a:extLst>
            <a:ext uri="{FF2B5EF4-FFF2-40B4-BE49-F238E27FC236}">
              <a16:creationId xmlns:a16="http://schemas.microsoft.com/office/drawing/2014/main" id="{DC14AAC1-0354-4C27-A10F-EF8A8F47CA4E}"/>
            </a:ext>
          </a:extLst>
        </xdr:cNvPr>
        <xdr:cNvSpPr txBox="1"/>
      </xdr:nvSpPr>
      <xdr:spPr>
        <a:xfrm>
          <a:off x="12325427" y="5672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149847</xdr:rowOff>
    </xdr:from>
    <xdr:ext cx="469744" cy="259045"/>
    <xdr:sp macro="" textlink="">
      <xdr:nvSpPr>
        <xdr:cNvPr id="155" name="n_4aveValue債務償還比率">
          <a:extLst>
            <a:ext uri="{FF2B5EF4-FFF2-40B4-BE49-F238E27FC236}">
              <a16:creationId xmlns:a16="http://schemas.microsoft.com/office/drawing/2014/main" id="{75DBACB1-0371-4944-AE11-48236CAFDC28}"/>
            </a:ext>
          </a:extLst>
        </xdr:cNvPr>
        <xdr:cNvSpPr txBox="1"/>
      </xdr:nvSpPr>
      <xdr:spPr>
        <a:xfrm>
          <a:off x="11563427" y="5721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32</xdr:row>
      <xdr:rowOff>109304</xdr:rowOff>
    </xdr:from>
    <xdr:ext cx="560923" cy="259045"/>
    <xdr:sp macro="" textlink="">
      <xdr:nvSpPr>
        <xdr:cNvPr id="156" name="n_1mainValue債務償還比率">
          <a:extLst>
            <a:ext uri="{FF2B5EF4-FFF2-40B4-BE49-F238E27FC236}">
              <a16:creationId xmlns:a16="http://schemas.microsoft.com/office/drawing/2014/main" id="{9472E51C-C73C-4D07-97F7-B01B2CC35C3E}"/>
            </a:ext>
          </a:extLst>
        </xdr:cNvPr>
        <xdr:cNvSpPr txBox="1"/>
      </xdr:nvSpPr>
      <xdr:spPr>
        <a:xfrm>
          <a:off x="13791138" y="636722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32</xdr:row>
      <xdr:rowOff>113108</xdr:rowOff>
    </xdr:from>
    <xdr:ext cx="560923" cy="259045"/>
    <xdr:sp macro="" textlink="">
      <xdr:nvSpPr>
        <xdr:cNvPr id="157" name="n_2mainValue債務償還比率">
          <a:extLst>
            <a:ext uri="{FF2B5EF4-FFF2-40B4-BE49-F238E27FC236}">
              <a16:creationId xmlns:a16="http://schemas.microsoft.com/office/drawing/2014/main" id="{1AB0C92C-C57C-420A-80D5-43C0627ED4C4}"/>
            </a:ext>
          </a:extLst>
        </xdr:cNvPr>
        <xdr:cNvSpPr txBox="1"/>
      </xdr:nvSpPr>
      <xdr:spPr>
        <a:xfrm>
          <a:off x="13041838" y="637103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34</xdr:row>
      <xdr:rowOff>147930</xdr:rowOff>
    </xdr:from>
    <xdr:ext cx="560923" cy="259045"/>
    <xdr:sp macro="" textlink="">
      <xdr:nvSpPr>
        <xdr:cNvPr id="158" name="n_3mainValue債務償還比率">
          <a:extLst>
            <a:ext uri="{FF2B5EF4-FFF2-40B4-BE49-F238E27FC236}">
              <a16:creationId xmlns:a16="http://schemas.microsoft.com/office/drawing/2014/main" id="{6EF17708-D1B1-4B52-8C91-7EF49A5330DA}"/>
            </a:ext>
          </a:extLst>
        </xdr:cNvPr>
        <xdr:cNvSpPr txBox="1"/>
      </xdr:nvSpPr>
      <xdr:spPr>
        <a:xfrm>
          <a:off x="12279838" y="674875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34</xdr:row>
      <xdr:rowOff>131480</xdr:rowOff>
    </xdr:from>
    <xdr:ext cx="560923" cy="259045"/>
    <xdr:sp macro="" textlink="">
      <xdr:nvSpPr>
        <xdr:cNvPr id="159" name="n_4mainValue債務償還比率">
          <a:extLst>
            <a:ext uri="{FF2B5EF4-FFF2-40B4-BE49-F238E27FC236}">
              <a16:creationId xmlns:a16="http://schemas.microsoft.com/office/drawing/2014/main" id="{FD3B8037-D446-478B-9043-845B4A71EC3D}"/>
            </a:ext>
          </a:extLst>
        </xdr:cNvPr>
        <xdr:cNvSpPr txBox="1"/>
      </xdr:nvSpPr>
      <xdr:spPr>
        <a:xfrm>
          <a:off x="11517838" y="673230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0" name="正方形/長方形 159">
          <a:extLst>
            <a:ext uri="{FF2B5EF4-FFF2-40B4-BE49-F238E27FC236}">
              <a16:creationId xmlns:a16="http://schemas.microsoft.com/office/drawing/2014/main" id="{990632D7-915D-4DEC-A757-803193362766}"/>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1" name="正方形/長方形 160">
          <a:extLst>
            <a:ext uri="{FF2B5EF4-FFF2-40B4-BE49-F238E27FC236}">
              <a16:creationId xmlns:a16="http://schemas.microsoft.com/office/drawing/2014/main" id="{289B7282-499F-48B0-83A3-14BACD33E38A}"/>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2" name="テキスト ボックス 161">
          <a:extLst>
            <a:ext uri="{FF2B5EF4-FFF2-40B4-BE49-F238E27FC236}">
              <a16:creationId xmlns:a16="http://schemas.microsoft.com/office/drawing/2014/main" id="{3B65DDC1-05BB-4809-96E8-3320BEEED29C}"/>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3" name="テキスト ボックス 162">
          <a:extLst>
            <a:ext uri="{FF2B5EF4-FFF2-40B4-BE49-F238E27FC236}">
              <a16:creationId xmlns:a16="http://schemas.microsoft.com/office/drawing/2014/main" id="{89274248-5A97-4139-96D6-37DCFB58188C}"/>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4" name="テキスト ボックス 163">
          <a:extLst>
            <a:ext uri="{FF2B5EF4-FFF2-40B4-BE49-F238E27FC236}">
              <a16:creationId xmlns:a16="http://schemas.microsoft.com/office/drawing/2014/main" id="{E1286348-C75A-4E8B-9DCC-7AF3E2C5024C}"/>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5" name="テキスト ボックス 164">
          <a:extLst>
            <a:ext uri="{FF2B5EF4-FFF2-40B4-BE49-F238E27FC236}">
              <a16:creationId xmlns:a16="http://schemas.microsoft.com/office/drawing/2014/main" id="{34B09D27-26AF-46F4-B4F4-C846F89FF757}"/>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4CBF8B4-F441-4D68-B45C-AE69661033C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0194C25-BA67-458A-994A-FFE68847F21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9B1B081-D991-46B3-BB4B-50190DEF2C9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9B1ED70-895B-456E-B942-79446269CA2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京都府宮津市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01D2917-7AAE-4BA3-8FA1-917A7583EEC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BCBA5F2-6783-4A7F-A94F-7AA2D40F8CE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00F75FA-ACD0-4DC5-9B78-7782BAA037F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2D7849F-9347-472F-B23D-C8FE7629CDA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603F40E-101E-4832-8FE9-52508E9C19D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73542AC-0290-4FC3-B336-60FC0412DEF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16,325
16,138
172.74
12,631,211
12,312,036
288,558
6,727,157
14,997,952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88F70F8-4C36-4AE6-97A5-0AF075222D1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9E1F2E0-A4EC-48DD-A8D6-D3985522E12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BDAB9C8-B713-47B6-8360-BB5A9BEF169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14.3
128.5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ABC4D2F-166E-4577-9D88-4B5F44CC774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0CD3FDD-21AA-45D9-A4B9-531517C8D5A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48F506D-3753-4CF6-A938-FF9F239EF8F4}"/>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BEF0D74-6252-44E8-A081-5B9A351FD5D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DB9E3A7-4857-40C6-8E7E-88BEC83258C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A9DA685-0FEB-40A3-9C6F-58761751410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A6E97AC-FB38-4839-998E-7EB00FB47FB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95841D5-3386-4184-BAD4-95BFF52D0AC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08DF76D-CA2E-4EF5-B30F-153EBCF4631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09ED62D-D1F7-4870-8F7E-A78F9BA9908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36B62B8-D538-4A6F-B5F2-032566D4F26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0499C4E-06AF-4DD4-B60C-BB86B994E6D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5A7992A-CD0B-44AA-A3B3-5B7D9F2380A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4158E7B-59E8-42A5-84FD-136BF342E76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A33AA36-1E9D-4E14-A0F0-BB3B56D501F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3B15963-F31F-4C30-A8F1-A69961116B3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AFF397A-312B-48FE-AF1D-A748BAE567D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A53F3BC-7379-44EC-885F-DE25DA26190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31BF0D9-882E-4D71-A93B-ADF7CBF91FC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348BB41-447B-4F99-8EA7-B3F23BD9850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D5D546A-0CBF-4880-B6BB-6E9ED2A10D8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5DC1CA5-9478-40C0-962D-1C2C7E5C6AB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F8101E7-8527-4D5B-80D2-660A1EA8B43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86844BB-0B4E-4355-A9AD-6544D9B9B2C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6218A63-87B3-4F85-985A-398E78820C1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5901B17-F444-4F47-86C7-FF46246249B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DBBFA69-D5AB-464E-96A9-D9D8E73308B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F859A9D-2BB1-41B5-BA6B-B070029D75C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C8A6B08-57B1-401B-8ABD-079A8C907B9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CF4D501B-4379-477E-A513-1C24138A0C3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4244F9FE-07D9-4842-A568-6E6E76A97659}"/>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1355CFB8-319E-4372-B3AA-6B3501A0E1E7}"/>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9BFE9695-40C7-49D5-80F0-4D22EBD5AF41}"/>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C46FC479-429E-4178-8A8F-28DAA3FEB306}"/>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EE979FDB-2A5D-40B6-AC67-B323AE6D0215}"/>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259A2005-8EA8-4771-900F-9EE20CE5BE7C}"/>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8F7BC82A-8863-4D2C-89FB-40346E311758}"/>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7D4CF20D-F14F-4C8E-9A44-3AC97BEB6F5E}"/>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C6233536-1CDD-4C83-891C-4C9DEA458585}"/>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CBFB831-81E5-4131-9CB7-F4D72C68EBA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30480</xdr:rowOff>
    </xdr:from>
    <xdr:to>
      <xdr:col>24</xdr:col>
      <xdr:colOff>62865</xdr:colOff>
      <xdr:row>41</xdr:row>
      <xdr:rowOff>76200</xdr:rowOff>
    </xdr:to>
    <xdr:cxnSp macro="">
      <xdr:nvCxnSpPr>
        <xdr:cNvPr id="55" name="直線コネクタ 54">
          <a:extLst>
            <a:ext uri="{FF2B5EF4-FFF2-40B4-BE49-F238E27FC236}">
              <a16:creationId xmlns:a16="http://schemas.microsoft.com/office/drawing/2014/main" id="{9D4650C7-A43D-493D-AB3C-8006D0F9FE1F}"/>
            </a:ext>
          </a:extLst>
        </xdr:cNvPr>
        <xdr:cNvCxnSpPr/>
      </xdr:nvCxnSpPr>
      <xdr:spPr>
        <a:xfrm flipV="1">
          <a:off x="4634865" y="568833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80027</xdr:rowOff>
    </xdr:from>
    <xdr:ext cx="405111" cy="259045"/>
    <xdr:sp macro="" textlink="">
      <xdr:nvSpPr>
        <xdr:cNvPr id="56" name="【道路】&#10;有形固定資産減価償却率最小値テキスト">
          <a:extLst>
            <a:ext uri="{FF2B5EF4-FFF2-40B4-BE49-F238E27FC236}">
              <a16:creationId xmlns:a16="http://schemas.microsoft.com/office/drawing/2014/main" id="{AF4AD2B2-5359-4E8D-843A-05B4B12F1D44}"/>
            </a:ext>
          </a:extLst>
        </xdr:cNvPr>
        <xdr:cNvSpPr txBox="1"/>
      </xdr:nvSpPr>
      <xdr:spPr>
        <a:xfrm>
          <a:off x="4673600" y="710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76200</xdr:rowOff>
    </xdr:from>
    <xdr:to>
      <xdr:col>24</xdr:col>
      <xdr:colOff>152400</xdr:colOff>
      <xdr:row>41</xdr:row>
      <xdr:rowOff>76200</xdr:rowOff>
    </xdr:to>
    <xdr:cxnSp macro="">
      <xdr:nvCxnSpPr>
        <xdr:cNvPr id="57" name="直線コネクタ 56">
          <a:extLst>
            <a:ext uri="{FF2B5EF4-FFF2-40B4-BE49-F238E27FC236}">
              <a16:creationId xmlns:a16="http://schemas.microsoft.com/office/drawing/2014/main" id="{E672A5AA-0148-4872-A873-358C0EC75342}"/>
            </a:ext>
          </a:extLst>
        </xdr:cNvPr>
        <xdr:cNvCxnSpPr/>
      </xdr:nvCxnSpPr>
      <xdr:spPr>
        <a:xfrm>
          <a:off x="4546600" y="710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148607</xdr:rowOff>
    </xdr:from>
    <xdr:ext cx="405111" cy="259045"/>
    <xdr:sp macro="" textlink="">
      <xdr:nvSpPr>
        <xdr:cNvPr id="58" name="【道路】&#10;有形固定資産減価償却率最大値テキスト">
          <a:extLst>
            <a:ext uri="{FF2B5EF4-FFF2-40B4-BE49-F238E27FC236}">
              <a16:creationId xmlns:a16="http://schemas.microsoft.com/office/drawing/2014/main" id="{0CF2401E-D51B-4342-89BA-F9DE4E3E2D99}"/>
            </a:ext>
          </a:extLst>
        </xdr:cNvPr>
        <xdr:cNvSpPr txBox="1"/>
      </xdr:nvSpPr>
      <xdr:spPr>
        <a:xfrm>
          <a:off x="4673600" y="546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30480</xdr:rowOff>
    </xdr:from>
    <xdr:to>
      <xdr:col>24</xdr:col>
      <xdr:colOff>152400</xdr:colOff>
      <xdr:row>33</xdr:row>
      <xdr:rowOff>30480</xdr:rowOff>
    </xdr:to>
    <xdr:cxnSp macro="">
      <xdr:nvCxnSpPr>
        <xdr:cNvPr id="59" name="直線コネクタ 58">
          <a:extLst>
            <a:ext uri="{FF2B5EF4-FFF2-40B4-BE49-F238E27FC236}">
              <a16:creationId xmlns:a16="http://schemas.microsoft.com/office/drawing/2014/main" id="{3F0CB902-B5FF-4383-A891-ECEC7E923B04}"/>
            </a:ext>
          </a:extLst>
        </xdr:cNvPr>
        <xdr:cNvCxnSpPr/>
      </xdr:nvCxnSpPr>
      <xdr:spPr>
        <a:xfrm>
          <a:off x="4546600" y="568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147845</xdr:rowOff>
    </xdr:from>
    <xdr:ext cx="405111" cy="259045"/>
    <xdr:sp macro="" textlink="">
      <xdr:nvSpPr>
        <xdr:cNvPr id="60" name="【道路】&#10;有形固定資産減価償却率平均値テキスト">
          <a:extLst>
            <a:ext uri="{FF2B5EF4-FFF2-40B4-BE49-F238E27FC236}">
              <a16:creationId xmlns:a16="http://schemas.microsoft.com/office/drawing/2014/main" id="{05511338-38BA-4AB2-BED9-3C6C2FEBD72F}"/>
            </a:ext>
          </a:extLst>
        </xdr:cNvPr>
        <xdr:cNvSpPr txBox="1"/>
      </xdr:nvSpPr>
      <xdr:spPr>
        <a:xfrm>
          <a:off x="4673600" y="63200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169418</xdr:rowOff>
    </xdr:from>
    <xdr:to>
      <xdr:col>24</xdr:col>
      <xdr:colOff>114300</xdr:colOff>
      <xdr:row>37</xdr:row>
      <xdr:rowOff>99568</xdr:rowOff>
    </xdr:to>
    <xdr:sp macro="" textlink="">
      <xdr:nvSpPr>
        <xdr:cNvPr id="61" name="フローチャート: 判断 60">
          <a:extLst>
            <a:ext uri="{FF2B5EF4-FFF2-40B4-BE49-F238E27FC236}">
              <a16:creationId xmlns:a16="http://schemas.microsoft.com/office/drawing/2014/main" id="{3BA19ED9-FD76-4370-B8C8-958C12414A5E}"/>
            </a:ext>
          </a:extLst>
        </xdr:cNvPr>
        <xdr:cNvSpPr/>
      </xdr:nvSpPr>
      <xdr:spPr>
        <a:xfrm>
          <a:off x="4584700" y="634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137414</xdr:rowOff>
    </xdr:from>
    <xdr:to>
      <xdr:col>20</xdr:col>
      <xdr:colOff>38100</xdr:colOff>
      <xdr:row>37</xdr:row>
      <xdr:rowOff>67564</xdr:rowOff>
    </xdr:to>
    <xdr:sp macro="" textlink="">
      <xdr:nvSpPr>
        <xdr:cNvPr id="62" name="フローチャート: 判断 61">
          <a:extLst>
            <a:ext uri="{FF2B5EF4-FFF2-40B4-BE49-F238E27FC236}">
              <a16:creationId xmlns:a16="http://schemas.microsoft.com/office/drawing/2014/main" id="{8E40DB77-722F-4BCA-8AAF-11A42517372A}"/>
            </a:ext>
          </a:extLst>
        </xdr:cNvPr>
        <xdr:cNvSpPr/>
      </xdr:nvSpPr>
      <xdr:spPr>
        <a:xfrm>
          <a:off x="3746500" y="63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109982</xdr:rowOff>
    </xdr:from>
    <xdr:to>
      <xdr:col>15</xdr:col>
      <xdr:colOff>101600</xdr:colOff>
      <xdr:row>37</xdr:row>
      <xdr:rowOff>40132</xdr:rowOff>
    </xdr:to>
    <xdr:sp macro="" textlink="">
      <xdr:nvSpPr>
        <xdr:cNvPr id="63" name="フローチャート: 判断 62">
          <a:extLst>
            <a:ext uri="{FF2B5EF4-FFF2-40B4-BE49-F238E27FC236}">
              <a16:creationId xmlns:a16="http://schemas.microsoft.com/office/drawing/2014/main" id="{EE51275B-D4AB-4D93-AA91-25975A0C6E56}"/>
            </a:ext>
          </a:extLst>
        </xdr:cNvPr>
        <xdr:cNvSpPr/>
      </xdr:nvSpPr>
      <xdr:spPr>
        <a:xfrm>
          <a:off x="2857500" y="628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87122</xdr:rowOff>
    </xdr:from>
    <xdr:to>
      <xdr:col>10</xdr:col>
      <xdr:colOff>165100</xdr:colOff>
      <xdr:row>37</xdr:row>
      <xdr:rowOff>17272</xdr:rowOff>
    </xdr:to>
    <xdr:sp macro="" textlink="">
      <xdr:nvSpPr>
        <xdr:cNvPr id="64" name="フローチャート: 判断 63">
          <a:extLst>
            <a:ext uri="{FF2B5EF4-FFF2-40B4-BE49-F238E27FC236}">
              <a16:creationId xmlns:a16="http://schemas.microsoft.com/office/drawing/2014/main" id="{60599A70-E699-4961-8585-8F618F68D9F0}"/>
            </a:ext>
          </a:extLst>
        </xdr:cNvPr>
        <xdr:cNvSpPr/>
      </xdr:nvSpPr>
      <xdr:spPr>
        <a:xfrm>
          <a:off x="1968500" y="625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61976</xdr:rowOff>
    </xdr:from>
    <xdr:to>
      <xdr:col>6</xdr:col>
      <xdr:colOff>38100</xdr:colOff>
      <xdr:row>36</xdr:row>
      <xdr:rowOff>163576</xdr:rowOff>
    </xdr:to>
    <xdr:sp macro="" textlink="">
      <xdr:nvSpPr>
        <xdr:cNvPr id="65" name="フローチャート: 判断 64">
          <a:extLst>
            <a:ext uri="{FF2B5EF4-FFF2-40B4-BE49-F238E27FC236}">
              <a16:creationId xmlns:a16="http://schemas.microsoft.com/office/drawing/2014/main" id="{F4130190-0AA9-4AFC-903E-5E06D4741FDE}"/>
            </a:ext>
          </a:extLst>
        </xdr:cNvPr>
        <xdr:cNvSpPr/>
      </xdr:nvSpPr>
      <xdr:spPr>
        <a:xfrm>
          <a:off x="1079500" y="623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FDDCADDB-190B-4B46-A03A-CD2E0B63E95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E2E866FA-1083-48D4-9A52-0A58311775F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80D20BB-22D6-46E0-B658-FA1434CD588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F91F2C7-A1F0-4E9A-AEF1-1ED39037091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C254307-1CE5-4029-A51D-27DF024D2A1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39116</xdr:rowOff>
    </xdr:from>
    <xdr:to>
      <xdr:col>20</xdr:col>
      <xdr:colOff>38100</xdr:colOff>
      <xdr:row>38</xdr:row>
      <xdr:rowOff>140716</xdr:rowOff>
    </xdr:to>
    <xdr:sp macro="" textlink="">
      <xdr:nvSpPr>
        <xdr:cNvPr id="71" name="楕円 70">
          <a:extLst>
            <a:ext uri="{FF2B5EF4-FFF2-40B4-BE49-F238E27FC236}">
              <a16:creationId xmlns:a16="http://schemas.microsoft.com/office/drawing/2014/main" id="{72BDC623-EE8C-448A-9846-4AE0EBD22A26}"/>
            </a:ext>
          </a:extLst>
        </xdr:cNvPr>
        <xdr:cNvSpPr/>
      </xdr:nvSpPr>
      <xdr:spPr>
        <a:xfrm>
          <a:off x="3746500" y="655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18542</xdr:rowOff>
    </xdr:from>
    <xdr:to>
      <xdr:col>15</xdr:col>
      <xdr:colOff>101600</xdr:colOff>
      <xdr:row>38</xdr:row>
      <xdr:rowOff>120142</xdr:rowOff>
    </xdr:to>
    <xdr:sp macro="" textlink="">
      <xdr:nvSpPr>
        <xdr:cNvPr id="72" name="楕円 71">
          <a:extLst>
            <a:ext uri="{FF2B5EF4-FFF2-40B4-BE49-F238E27FC236}">
              <a16:creationId xmlns:a16="http://schemas.microsoft.com/office/drawing/2014/main" id="{C3F1A843-C96C-45F2-8A1D-80C1C54E3D26}"/>
            </a:ext>
          </a:extLst>
        </xdr:cNvPr>
        <xdr:cNvSpPr/>
      </xdr:nvSpPr>
      <xdr:spPr>
        <a:xfrm>
          <a:off x="2857500" y="653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69342</xdr:rowOff>
    </xdr:from>
    <xdr:to>
      <xdr:col>19</xdr:col>
      <xdr:colOff>177800</xdr:colOff>
      <xdr:row>38</xdr:row>
      <xdr:rowOff>89916</xdr:rowOff>
    </xdr:to>
    <xdr:cxnSp macro="">
      <xdr:nvCxnSpPr>
        <xdr:cNvPr id="73" name="直線コネクタ 72">
          <a:extLst>
            <a:ext uri="{FF2B5EF4-FFF2-40B4-BE49-F238E27FC236}">
              <a16:creationId xmlns:a16="http://schemas.microsoft.com/office/drawing/2014/main" id="{78BBF6A9-890E-48F2-9D49-548F4416AC27}"/>
            </a:ext>
          </a:extLst>
        </xdr:cNvPr>
        <xdr:cNvCxnSpPr/>
      </xdr:nvCxnSpPr>
      <xdr:spPr>
        <a:xfrm>
          <a:off x="2908300" y="6584442"/>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4826</xdr:rowOff>
    </xdr:from>
    <xdr:to>
      <xdr:col>10</xdr:col>
      <xdr:colOff>165100</xdr:colOff>
      <xdr:row>38</xdr:row>
      <xdr:rowOff>106426</xdr:rowOff>
    </xdr:to>
    <xdr:sp macro="" textlink="">
      <xdr:nvSpPr>
        <xdr:cNvPr id="74" name="楕円 73">
          <a:extLst>
            <a:ext uri="{FF2B5EF4-FFF2-40B4-BE49-F238E27FC236}">
              <a16:creationId xmlns:a16="http://schemas.microsoft.com/office/drawing/2014/main" id="{21955002-E92A-4C86-93C5-A5B62319DB9E}"/>
            </a:ext>
          </a:extLst>
        </xdr:cNvPr>
        <xdr:cNvSpPr/>
      </xdr:nvSpPr>
      <xdr:spPr>
        <a:xfrm>
          <a:off x="1968500" y="651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55626</xdr:rowOff>
    </xdr:from>
    <xdr:to>
      <xdr:col>15</xdr:col>
      <xdr:colOff>50800</xdr:colOff>
      <xdr:row>38</xdr:row>
      <xdr:rowOff>69342</xdr:rowOff>
    </xdr:to>
    <xdr:cxnSp macro="">
      <xdr:nvCxnSpPr>
        <xdr:cNvPr id="75" name="直線コネクタ 74">
          <a:extLst>
            <a:ext uri="{FF2B5EF4-FFF2-40B4-BE49-F238E27FC236}">
              <a16:creationId xmlns:a16="http://schemas.microsoft.com/office/drawing/2014/main" id="{C1E3EB43-83EF-4F95-9180-E9090D6E5E8D}"/>
            </a:ext>
          </a:extLst>
        </xdr:cNvPr>
        <xdr:cNvCxnSpPr/>
      </xdr:nvCxnSpPr>
      <xdr:spPr>
        <a:xfrm>
          <a:off x="2019300" y="657072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164846</xdr:rowOff>
    </xdr:from>
    <xdr:to>
      <xdr:col>6</xdr:col>
      <xdr:colOff>38100</xdr:colOff>
      <xdr:row>38</xdr:row>
      <xdr:rowOff>94996</xdr:rowOff>
    </xdr:to>
    <xdr:sp macro="" textlink="">
      <xdr:nvSpPr>
        <xdr:cNvPr id="76" name="楕円 75">
          <a:extLst>
            <a:ext uri="{FF2B5EF4-FFF2-40B4-BE49-F238E27FC236}">
              <a16:creationId xmlns:a16="http://schemas.microsoft.com/office/drawing/2014/main" id="{F2BF9854-C4AC-4271-BB74-141528A62541}"/>
            </a:ext>
          </a:extLst>
        </xdr:cNvPr>
        <xdr:cNvSpPr/>
      </xdr:nvSpPr>
      <xdr:spPr>
        <a:xfrm>
          <a:off x="1079500" y="650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44196</xdr:rowOff>
    </xdr:from>
    <xdr:to>
      <xdr:col>10</xdr:col>
      <xdr:colOff>114300</xdr:colOff>
      <xdr:row>38</xdr:row>
      <xdr:rowOff>55626</xdr:rowOff>
    </xdr:to>
    <xdr:cxnSp macro="">
      <xdr:nvCxnSpPr>
        <xdr:cNvPr id="77" name="直線コネクタ 76">
          <a:extLst>
            <a:ext uri="{FF2B5EF4-FFF2-40B4-BE49-F238E27FC236}">
              <a16:creationId xmlns:a16="http://schemas.microsoft.com/office/drawing/2014/main" id="{B7749186-A3C9-4FCE-BFB6-EA08E8B3465F}"/>
            </a:ext>
          </a:extLst>
        </xdr:cNvPr>
        <xdr:cNvCxnSpPr/>
      </xdr:nvCxnSpPr>
      <xdr:spPr>
        <a:xfrm>
          <a:off x="1130300" y="655929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84091</xdr:rowOff>
    </xdr:from>
    <xdr:ext cx="405111" cy="259045"/>
    <xdr:sp macro="" textlink="">
      <xdr:nvSpPr>
        <xdr:cNvPr id="78" name="n_1aveValue【道路】&#10;有形固定資産減価償却率">
          <a:extLst>
            <a:ext uri="{FF2B5EF4-FFF2-40B4-BE49-F238E27FC236}">
              <a16:creationId xmlns:a16="http://schemas.microsoft.com/office/drawing/2014/main" id="{0F48134E-E25F-4533-8B89-F007DF409C0B}"/>
            </a:ext>
          </a:extLst>
        </xdr:cNvPr>
        <xdr:cNvSpPr txBox="1"/>
      </xdr:nvSpPr>
      <xdr:spPr>
        <a:xfrm>
          <a:off x="3582044" y="6084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56659</xdr:rowOff>
    </xdr:from>
    <xdr:ext cx="405111" cy="259045"/>
    <xdr:sp macro="" textlink="">
      <xdr:nvSpPr>
        <xdr:cNvPr id="79" name="n_2aveValue【道路】&#10;有形固定資産減価償却率">
          <a:extLst>
            <a:ext uri="{FF2B5EF4-FFF2-40B4-BE49-F238E27FC236}">
              <a16:creationId xmlns:a16="http://schemas.microsoft.com/office/drawing/2014/main" id="{E824ED11-170D-4F9B-8C96-E4011AE32DB8}"/>
            </a:ext>
          </a:extLst>
        </xdr:cNvPr>
        <xdr:cNvSpPr txBox="1"/>
      </xdr:nvSpPr>
      <xdr:spPr>
        <a:xfrm>
          <a:off x="2705744" y="6057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33799</xdr:rowOff>
    </xdr:from>
    <xdr:ext cx="405111" cy="259045"/>
    <xdr:sp macro="" textlink="">
      <xdr:nvSpPr>
        <xdr:cNvPr id="80" name="n_3aveValue【道路】&#10;有形固定資産減価償却率">
          <a:extLst>
            <a:ext uri="{FF2B5EF4-FFF2-40B4-BE49-F238E27FC236}">
              <a16:creationId xmlns:a16="http://schemas.microsoft.com/office/drawing/2014/main" id="{528DCB67-6330-4939-9EA6-DB8FD1A3B885}"/>
            </a:ext>
          </a:extLst>
        </xdr:cNvPr>
        <xdr:cNvSpPr txBox="1"/>
      </xdr:nvSpPr>
      <xdr:spPr>
        <a:xfrm>
          <a:off x="1816744" y="6034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8653</xdr:rowOff>
    </xdr:from>
    <xdr:ext cx="405111" cy="259045"/>
    <xdr:sp macro="" textlink="">
      <xdr:nvSpPr>
        <xdr:cNvPr id="81" name="n_4aveValue【道路】&#10;有形固定資産減価償却率">
          <a:extLst>
            <a:ext uri="{FF2B5EF4-FFF2-40B4-BE49-F238E27FC236}">
              <a16:creationId xmlns:a16="http://schemas.microsoft.com/office/drawing/2014/main" id="{3131F9A8-0851-497E-845B-C6307EB11977}"/>
            </a:ext>
          </a:extLst>
        </xdr:cNvPr>
        <xdr:cNvSpPr txBox="1"/>
      </xdr:nvSpPr>
      <xdr:spPr>
        <a:xfrm>
          <a:off x="927744" y="600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131843</xdr:rowOff>
    </xdr:from>
    <xdr:ext cx="405111" cy="259045"/>
    <xdr:sp macro="" textlink="">
      <xdr:nvSpPr>
        <xdr:cNvPr id="82" name="n_1mainValue【道路】&#10;有形固定資産減価償却率">
          <a:extLst>
            <a:ext uri="{FF2B5EF4-FFF2-40B4-BE49-F238E27FC236}">
              <a16:creationId xmlns:a16="http://schemas.microsoft.com/office/drawing/2014/main" id="{FA0D146C-7477-45D8-91D3-6CC5CA8D2559}"/>
            </a:ext>
          </a:extLst>
        </xdr:cNvPr>
        <xdr:cNvSpPr txBox="1"/>
      </xdr:nvSpPr>
      <xdr:spPr>
        <a:xfrm>
          <a:off x="3582044" y="6646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111269</xdr:rowOff>
    </xdr:from>
    <xdr:ext cx="405111" cy="259045"/>
    <xdr:sp macro="" textlink="">
      <xdr:nvSpPr>
        <xdr:cNvPr id="83" name="n_2mainValue【道路】&#10;有形固定資産減価償却率">
          <a:extLst>
            <a:ext uri="{FF2B5EF4-FFF2-40B4-BE49-F238E27FC236}">
              <a16:creationId xmlns:a16="http://schemas.microsoft.com/office/drawing/2014/main" id="{3202043F-DC8A-4110-B03D-DD39D396214F}"/>
            </a:ext>
          </a:extLst>
        </xdr:cNvPr>
        <xdr:cNvSpPr txBox="1"/>
      </xdr:nvSpPr>
      <xdr:spPr>
        <a:xfrm>
          <a:off x="2705744" y="6626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97553</xdr:rowOff>
    </xdr:from>
    <xdr:ext cx="405111" cy="259045"/>
    <xdr:sp macro="" textlink="">
      <xdr:nvSpPr>
        <xdr:cNvPr id="84" name="n_3mainValue【道路】&#10;有形固定資産減価償却率">
          <a:extLst>
            <a:ext uri="{FF2B5EF4-FFF2-40B4-BE49-F238E27FC236}">
              <a16:creationId xmlns:a16="http://schemas.microsoft.com/office/drawing/2014/main" id="{02EC4D4D-89C1-44C0-A641-192520F7722E}"/>
            </a:ext>
          </a:extLst>
        </xdr:cNvPr>
        <xdr:cNvSpPr txBox="1"/>
      </xdr:nvSpPr>
      <xdr:spPr>
        <a:xfrm>
          <a:off x="1816744" y="6612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86123</xdr:rowOff>
    </xdr:from>
    <xdr:ext cx="405111" cy="259045"/>
    <xdr:sp macro="" textlink="">
      <xdr:nvSpPr>
        <xdr:cNvPr id="85" name="n_4mainValue【道路】&#10;有形固定資産減価償却率">
          <a:extLst>
            <a:ext uri="{FF2B5EF4-FFF2-40B4-BE49-F238E27FC236}">
              <a16:creationId xmlns:a16="http://schemas.microsoft.com/office/drawing/2014/main" id="{4C95AD35-3D11-4E79-A544-606DD05EF423}"/>
            </a:ext>
          </a:extLst>
        </xdr:cNvPr>
        <xdr:cNvSpPr txBox="1"/>
      </xdr:nvSpPr>
      <xdr:spPr>
        <a:xfrm>
          <a:off x="927744" y="6601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6F9EF43A-C311-4961-AF28-E69DC0CB994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8D475AB1-B8E3-46CF-9DF5-DCCF7607E24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17B29862-8DB8-4C68-86CA-E46AAC9617C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C3BCAE07-38E8-43F4-917D-5BFEEC41D3A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A3F4F4E9-C3D4-41FF-90CB-B87FA16CAF1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20E9275A-8C3B-4B49-8A32-D097761C193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68C69D2D-63E1-48DA-9605-D44DB70661D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F7246F90-21C8-4586-A0BF-040F6C52EBC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a:extLst>
            <a:ext uri="{FF2B5EF4-FFF2-40B4-BE49-F238E27FC236}">
              <a16:creationId xmlns:a16="http://schemas.microsoft.com/office/drawing/2014/main" id="{007FB70B-7A5F-4407-AB78-9D5D0BB21303}"/>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CFF84ED0-DC4C-4C0C-A8BB-6552435D637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6" name="直線コネクタ 95">
          <a:extLst>
            <a:ext uri="{FF2B5EF4-FFF2-40B4-BE49-F238E27FC236}">
              <a16:creationId xmlns:a16="http://schemas.microsoft.com/office/drawing/2014/main" id="{5CCA16B3-9E2D-4562-B5D5-2F7F5C1F7415}"/>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7" name="テキスト ボックス 96">
          <a:extLst>
            <a:ext uri="{FF2B5EF4-FFF2-40B4-BE49-F238E27FC236}">
              <a16:creationId xmlns:a16="http://schemas.microsoft.com/office/drawing/2014/main" id="{66745EFF-8D85-42B2-8AAB-962B4722BABD}"/>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8" name="直線コネクタ 97">
          <a:extLst>
            <a:ext uri="{FF2B5EF4-FFF2-40B4-BE49-F238E27FC236}">
              <a16:creationId xmlns:a16="http://schemas.microsoft.com/office/drawing/2014/main" id="{DF5FA200-12AA-4398-B911-0EF071153EAF}"/>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9" name="テキスト ボックス 98">
          <a:extLst>
            <a:ext uri="{FF2B5EF4-FFF2-40B4-BE49-F238E27FC236}">
              <a16:creationId xmlns:a16="http://schemas.microsoft.com/office/drawing/2014/main" id="{34799AB9-B4DD-4F0D-BAAE-EE2611E9073C}"/>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0" name="直線コネクタ 99">
          <a:extLst>
            <a:ext uri="{FF2B5EF4-FFF2-40B4-BE49-F238E27FC236}">
              <a16:creationId xmlns:a16="http://schemas.microsoft.com/office/drawing/2014/main" id="{E16CA563-EA7E-4E9E-B6F6-0E987C350F1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1" name="テキスト ボックス 100">
          <a:extLst>
            <a:ext uri="{FF2B5EF4-FFF2-40B4-BE49-F238E27FC236}">
              <a16:creationId xmlns:a16="http://schemas.microsoft.com/office/drawing/2014/main" id="{FDC5F9CD-892C-4F1C-B155-11EFF1ADAA55}"/>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2" name="直線コネクタ 101">
          <a:extLst>
            <a:ext uri="{FF2B5EF4-FFF2-40B4-BE49-F238E27FC236}">
              <a16:creationId xmlns:a16="http://schemas.microsoft.com/office/drawing/2014/main" id="{4E35A06B-FF77-477B-BD17-E733251EF1FF}"/>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3" name="テキスト ボックス 102">
          <a:extLst>
            <a:ext uri="{FF2B5EF4-FFF2-40B4-BE49-F238E27FC236}">
              <a16:creationId xmlns:a16="http://schemas.microsoft.com/office/drawing/2014/main" id="{90002663-5DD2-44C7-907E-8C691A278CED}"/>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4" name="直線コネクタ 103">
          <a:extLst>
            <a:ext uri="{FF2B5EF4-FFF2-40B4-BE49-F238E27FC236}">
              <a16:creationId xmlns:a16="http://schemas.microsoft.com/office/drawing/2014/main" id="{7CF1EC2C-133E-4D15-890F-E8F00506C5A9}"/>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5" name="テキスト ボックス 104">
          <a:extLst>
            <a:ext uri="{FF2B5EF4-FFF2-40B4-BE49-F238E27FC236}">
              <a16:creationId xmlns:a16="http://schemas.microsoft.com/office/drawing/2014/main" id="{6F2AEDDC-654D-408F-9765-990C60A7DDE6}"/>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6" name="直線コネクタ 105">
          <a:extLst>
            <a:ext uri="{FF2B5EF4-FFF2-40B4-BE49-F238E27FC236}">
              <a16:creationId xmlns:a16="http://schemas.microsoft.com/office/drawing/2014/main" id="{F823CFFF-08F2-41DB-A471-945369D0705D}"/>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07" name="テキスト ボックス 106">
          <a:extLst>
            <a:ext uri="{FF2B5EF4-FFF2-40B4-BE49-F238E27FC236}">
              <a16:creationId xmlns:a16="http://schemas.microsoft.com/office/drawing/2014/main" id="{BC795ECB-CEE2-4FB8-8D9B-7DEA4D8A9695}"/>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38C712A1-B5E7-4C61-A15E-35310FFCACE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9" name="テキスト ボックス 108">
          <a:extLst>
            <a:ext uri="{FF2B5EF4-FFF2-40B4-BE49-F238E27FC236}">
              <a16:creationId xmlns:a16="http://schemas.microsoft.com/office/drawing/2014/main" id="{B2CEF675-CE32-4A45-903F-6D0850ECAD84}"/>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a:extLst>
            <a:ext uri="{FF2B5EF4-FFF2-40B4-BE49-F238E27FC236}">
              <a16:creationId xmlns:a16="http://schemas.microsoft.com/office/drawing/2014/main" id="{58FDE376-0CEC-458F-8796-2246FA81A48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49617</xdr:rowOff>
    </xdr:from>
    <xdr:to>
      <xdr:col>54</xdr:col>
      <xdr:colOff>189865</xdr:colOff>
      <xdr:row>42</xdr:row>
      <xdr:rowOff>9596</xdr:rowOff>
    </xdr:to>
    <xdr:cxnSp macro="">
      <xdr:nvCxnSpPr>
        <xdr:cNvPr id="111" name="直線コネクタ 110">
          <a:extLst>
            <a:ext uri="{FF2B5EF4-FFF2-40B4-BE49-F238E27FC236}">
              <a16:creationId xmlns:a16="http://schemas.microsoft.com/office/drawing/2014/main" id="{556B0757-5173-4AFC-A951-DCC510523D0A}"/>
            </a:ext>
          </a:extLst>
        </xdr:cNvPr>
        <xdr:cNvCxnSpPr/>
      </xdr:nvCxnSpPr>
      <xdr:spPr>
        <a:xfrm flipV="1">
          <a:off x="10476865" y="5878917"/>
          <a:ext cx="0" cy="1331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13423</xdr:rowOff>
    </xdr:from>
    <xdr:ext cx="469744" cy="259045"/>
    <xdr:sp macro="" textlink="">
      <xdr:nvSpPr>
        <xdr:cNvPr id="112" name="【道路】&#10;一人当たり延長最小値テキスト">
          <a:extLst>
            <a:ext uri="{FF2B5EF4-FFF2-40B4-BE49-F238E27FC236}">
              <a16:creationId xmlns:a16="http://schemas.microsoft.com/office/drawing/2014/main" id="{A1BE94B6-5E50-4F7C-8CEF-403737D5C89D}"/>
            </a:ext>
          </a:extLst>
        </xdr:cNvPr>
        <xdr:cNvSpPr txBox="1"/>
      </xdr:nvSpPr>
      <xdr:spPr>
        <a:xfrm>
          <a:off x="10515600" y="7214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9596</xdr:rowOff>
    </xdr:from>
    <xdr:to>
      <xdr:col>55</xdr:col>
      <xdr:colOff>88900</xdr:colOff>
      <xdr:row>42</xdr:row>
      <xdr:rowOff>9596</xdr:rowOff>
    </xdr:to>
    <xdr:cxnSp macro="">
      <xdr:nvCxnSpPr>
        <xdr:cNvPr id="113" name="直線コネクタ 112">
          <a:extLst>
            <a:ext uri="{FF2B5EF4-FFF2-40B4-BE49-F238E27FC236}">
              <a16:creationId xmlns:a16="http://schemas.microsoft.com/office/drawing/2014/main" id="{2A37BDDB-7084-48EF-9E32-67BB9DAF95B0}"/>
            </a:ext>
          </a:extLst>
        </xdr:cNvPr>
        <xdr:cNvCxnSpPr/>
      </xdr:nvCxnSpPr>
      <xdr:spPr>
        <a:xfrm>
          <a:off x="10388600" y="7210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167744</xdr:rowOff>
    </xdr:from>
    <xdr:ext cx="534377" cy="259045"/>
    <xdr:sp macro="" textlink="">
      <xdr:nvSpPr>
        <xdr:cNvPr id="114" name="【道路】&#10;一人当たり延長最大値テキスト">
          <a:extLst>
            <a:ext uri="{FF2B5EF4-FFF2-40B4-BE49-F238E27FC236}">
              <a16:creationId xmlns:a16="http://schemas.microsoft.com/office/drawing/2014/main" id="{62BAEF71-5FD5-4E8F-A3CE-78B3F18C668C}"/>
            </a:ext>
          </a:extLst>
        </xdr:cNvPr>
        <xdr:cNvSpPr txBox="1"/>
      </xdr:nvSpPr>
      <xdr:spPr>
        <a:xfrm>
          <a:off x="10515600" y="565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49617</xdr:rowOff>
    </xdr:from>
    <xdr:to>
      <xdr:col>55</xdr:col>
      <xdr:colOff>88900</xdr:colOff>
      <xdr:row>34</xdr:row>
      <xdr:rowOff>49617</xdr:rowOff>
    </xdr:to>
    <xdr:cxnSp macro="">
      <xdr:nvCxnSpPr>
        <xdr:cNvPr id="115" name="直線コネクタ 114">
          <a:extLst>
            <a:ext uri="{FF2B5EF4-FFF2-40B4-BE49-F238E27FC236}">
              <a16:creationId xmlns:a16="http://schemas.microsoft.com/office/drawing/2014/main" id="{316CA9D6-B286-4398-9A27-FA2D05E5E72C}"/>
            </a:ext>
          </a:extLst>
        </xdr:cNvPr>
        <xdr:cNvCxnSpPr/>
      </xdr:nvCxnSpPr>
      <xdr:spPr>
        <a:xfrm>
          <a:off x="10388600" y="5878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101439</xdr:rowOff>
    </xdr:from>
    <xdr:ext cx="534377" cy="259045"/>
    <xdr:sp macro="" textlink="">
      <xdr:nvSpPr>
        <xdr:cNvPr id="116" name="【道路】&#10;一人当たり延長平均値テキスト">
          <a:extLst>
            <a:ext uri="{FF2B5EF4-FFF2-40B4-BE49-F238E27FC236}">
              <a16:creationId xmlns:a16="http://schemas.microsoft.com/office/drawing/2014/main" id="{72264979-76C7-4A64-9326-67EF84EA9BDE}"/>
            </a:ext>
          </a:extLst>
        </xdr:cNvPr>
        <xdr:cNvSpPr txBox="1"/>
      </xdr:nvSpPr>
      <xdr:spPr>
        <a:xfrm>
          <a:off x="10515600" y="6959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123012</xdr:rowOff>
    </xdr:from>
    <xdr:to>
      <xdr:col>55</xdr:col>
      <xdr:colOff>50800</xdr:colOff>
      <xdr:row>41</xdr:row>
      <xdr:rowOff>53162</xdr:rowOff>
    </xdr:to>
    <xdr:sp macro="" textlink="">
      <xdr:nvSpPr>
        <xdr:cNvPr id="117" name="フローチャート: 判断 116">
          <a:extLst>
            <a:ext uri="{FF2B5EF4-FFF2-40B4-BE49-F238E27FC236}">
              <a16:creationId xmlns:a16="http://schemas.microsoft.com/office/drawing/2014/main" id="{EFFB1011-5B11-4B17-B60D-AC8CD38377B2}"/>
            </a:ext>
          </a:extLst>
        </xdr:cNvPr>
        <xdr:cNvSpPr/>
      </xdr:nvSpPr>
      <xdr:spPr>
        <a:xfrm>
          <a:off x="10426700" y="6981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123959</xdr:rowOff>
    </xdr:from>
    <xdr:to>
      <xdr:col>50</xdr:col>
      <xdr:colOff>165100</xdr:colOff>
      <xdr:row>41</xdr:row>
      <xdr:rowOff>54109</xdr:rowOff>
    </xdr:to>
    <xdr:sp macro="" textlink="">
      <xdr:nvSpPr>
        <xdr:cNvPr id="118" name="フローチャート: 判断 117">
          <a:extLst>
            <a:ext uri="{FF2B5EF4-FFF2-40B4-BE49-F238E27FC236}">
              <a16:creationId xmlns:a16="http://schemas.microsoft.com/office/drawing/2014/main" id="{7F7D8CD5-F523-4928-9F1D-7D40ED8A44D5}"/>
            </a:ext>
          </a:extLst>
        </xdr:cNvPr>
        <xdr:cNvSpPr/>
      </xdr:nvSpPr>
      <xdr:spPr>
        <a:xfrm>
          <a:off x="9588500" y="698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132515</xdr:rowOff>
    </xdr:from>
    <xdr:to>
      <xdr:col>46</xdr:col>
      <xdr:colOff>38100</xdr:colOff>
      <xdr:row>41</xdr:row>
      <xdr:rowOff>62665</xdr:rowOff>
    </xdr:to>
    <xdr:sp macro="" textlink="">
      <xdr:nvSpPr>
        <xdr:cNvPr id="119" name="フローチャート: 判断 118">
          <a:extLst>
            <a:ext uri="{FF2B5EF4-FFF2-40B4-BE49-F238E27FC236}">
              <a16:creationId xmlns:a16="http://schemas.microsoft.com/office/drawing/2014/main" id="{1395272B-34E9-4934-BF7F-05B24C9F5DB0}"/>
            </a:ext>
          </a:extLst>
        </xdr:cNvPr>
        <xdr:cNvSpPr/>
      </xdr:nvSpPr>
      <xdr:spPr>
        <a:xfrm>
          <a:off x="8699500" y="699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144484</xdr:rowOff>
    </xdr:from>
    <xdr:to>
      <xdr:col>41</xdr:col>
      <xdr:colOff>101600</xdr:colOff>
      <xdr:row>40</xdr:row>
      <xdr:rowOff>74634</xdr:rowOff>
    </xdr:to>
    <xdr:sp macro="" textlink="">
      <xdr:nvSpPr>
        <xdr:cNvPr id="120" name="フローチャート: 判断 119">
          <a:extLst>
            <a:ext uri="{FF2B5EF4-FFF2-40B4-BE49-F238E27FC236}">
              <a16:creationId xmlns:a16="http://schemas.microsoft.com/office/drawing/2014/main" id="{D84AC9F0-A254-42CE-BAA4-D07CCD20C304}"/>
            </a:ext>
          </a:extLst>
        </xdr:cNvPr>
        <xdr:cNvSpPr/>
      </xdr:nvSpPr>
      <xdr:spPr>
        <a:xfrm>
          <a:off x="7810500" y="683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153743</xdr:rowOff>
    </xdr:from>
    <xdr:to>
      <xdr:col>36</xdr:col>
      <xdr:colOff>165100</xdr:colOff>
      <xdr:row>40</xdr:row>
      <xdr:rowOff>83893</xdr:rowOff>
    </xdr:to>
    <xdr:sp macro="" textlink="">
      <xdr:nvSpPr>
        <xdr:cNvPr id="121" name="フローチャート: 判断 120">
          <a:extLst>
            <a:ext uri="{FF2B5EF4-FFF2-40B4-BE49-F238E27FC236}">
              <a16:creationId xmlns:a16="http://schemas.microsoft.com/office/drawing/2014/main" id="{B733DA78-26A7-49A4-A73E-F18E91F2B63D}"/>
            </a:ext>
          </a:extLst>
        </xdr:cNvPr>
        <xdr:cNvSpPr/>
      </xdr:nvSpPr>
      <xdr:spPr>
        <a:xfrm>
          <a:off x="6921500" y="6840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3B1BD306-C9EA-4CDF-99BE-48164FD34CB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BB4ACB2-E792-4F7E-AF34-5196FF5E7CF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DDFAAE15-5C4A-4EE3-8501-B575E37CB23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9FCD3C2-01CF-4913-AE4D-E758EC78129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0B45B68-86D4-413A-A812-078923AF19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1740</xdr:rowOff>
    </xdr:from>
    <xdr:to>
      <xdr:col>50</xdr:col>
      <xdr:colOff>165100</xdr:colOff>
      <xdr:row>40</xdr:row>
      <xdr:rowOff>103340</xdr:rowOff>
    </xdr:to>
    <xdr:sp macro="" textlink="">
      <xdr:nvSpPr>
        <xdr:cNvPr id="127" name="楕円 126">
          <a:extLst>
            <a:ext uri="{FF2B5EF4-FFF2-40B4-BE49-F238E27FC236}">
              <a16:creationId xmlns:a16="http://schemas.microsoft.com/office/drawing/2014/main" id="{EFB54F6A-548B-4E71-810B-8B9053492F76}"/>
            </a:ext>
          </a:extLst>
        </xdr:cNvPr>
        <xdr:cNvSpPr/>
      </xdr:nvSpPr>
      <xdr:spPr>
        <a:xfrm>
          <a:off x="9588500" y="685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8582</xdr:rowOff>
    </xdr:from>
    <xdr:to>
      <xdr:col>46</xdr:col>
      <xdr:colOff>38100</xdr:colOff>
      <xdr:row>40</xdr:row>
      <xdr:rowOff>110182</xdr:rowOff>
    </xdr:to>
    <xdr:sp macro="" textlink="">
      <xdr:nvSpPr>
        <xdr:cNvPr id="128" name="楕円 127">
          <a:extLst>
            <a:ext uri="{FF2B5EF4-FFF2-40B4-BE49-F238E27FC236}">
              <a16:creationId xmlns:a16="http://schemas.microsoft.com/office/drawing/2014/main" id="{0B517EA4-5545-438E-A0FC-5306986337F6}"/>
            </a:ext>
          </a:extLst>
        </xdr:cNvPr>
        <xdr:cNvSpPr/>
      </xdr:nvSpPr>
      <xdr:spPr>
        <a:xfrm>
          <a:off x="8699500" y="6866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52540</xdr:rowOff>
    </xdr:from>
    <xdr:to>
      <xdr:col>50</xdr:col>
      <xdr:colOff>114300</xdr:colOff>
      <xdr:row>40</xdr:row>
      <xdr:rowOff>59382</xdr:rowOff>
    </xdr:to>
    <xdr:cxnSp macro="">
      <xdr:nvCxnSpPr>
        <xdr:cNvPr id="129" name="直線コネクタ 128">
          <a:extLst>
            <a:ext uri="{FF2B5EF4-FFF2-40B4-BE49-F238E27FC236}">
              <a16:creationId xmlns:a16="http://schemas.microsoft.com/office/drawing/2014/main" id="{03A73616-DD57-4442-B15A-15BB93B0E550}"/>
            </a:ext>
          </a:extLst>
        </xdr:cNvPr>
        <xdr:cNvCxnSpPr/>
      </xdr:nvCxnSpPr>
      <xdr:spPr>
        <a:xfrm flipV="1">
          <a:off x="8750300" y="6910540"/>
          <a:ext cx="889000" cy="6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16648</xdr:rowOff>
    </xdr:from>
    <xdr:to>
      <xdr:col>41</xdr:col>
      <xdr:colOff>101600</xdr:colOff>
      <xdr:row>40</xdr:row>
      <xdr:rowOff>118248</xdr:rowOff>
    </xdr:to>
    <xdr:sp macro="" textlink="">
      <xdr:nvSpPr>
        <xdr:cNvPr id="130" name="楕円 129">
          <a:extLst>
            <a:ext uri="{FF2B5EF4-FFF2-40B4-BE49-F238E27FC236}">
              <a16:creationId xmlns:a16="http://schemas.microsoft.com/office/drawing/2014/main" id="{10F095F6-38E5-4F53-A9E3-E4C2BF90FD52}"/>
            </a:ext>
          </a:extLst>
        </xdr:cNvPr>
        <xdr:cNvSpPr/>
      </xdr:nvSpPr>
      <xdr:spPr>
        <a:xfrm>
          <a:off x="7810500" y="687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59382</xdr:rowOff>
    </xdr:from>
    <xdr:to>
      <xdr:col>45</xdr:col>
      <xdr:colOff>177800</xdr:colOff>
      <xdr:row>40</xdr:row>
      <xdr:rowOff>67448</xdr:rowOff>
    </xdr:to>
    <xdr:cxnSp macro="">
      <xdr:nvCxnSpPr>
        <xdr:cNvPr id="131" name="直線コネクタ 130">
          <a:extLst>
            <a:ext uri="{FF2B5EF4-FFF2-40B4-BE49-F238E27FC236}">
              <a16:creationId xmlns:a16="http://schemas.microsoft.com/office/drawing/2014/main" id="{035D1BC3-ACCC-402D-A26A-869D9440A560}"/>
            </a:ext>
          </a:extLst>
        </xdr:cNvPr>
        <xdr:cNvCxnSpPr/>
      </xdr:nvCxnSpPr>
      <xdr:spPr>
        <a:xfrm flipV="1">
          <a:off x="7861300" y="6917382"/>
          <a:ext cx="889000" cy="8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23620</xdr:rowOff>
    </xdr:from>
    <xdr:to>
      <xdr:col>36</xdr:col>
      <xdr:colOff>165100</xdr:colOff>
      <xdr:row>40</xdr:row>
      <xdr:rowOff>125220</xdr:rowOff>
    </xdr:to>
    <xdr:sp macro="" textlink="">
      <xdr:nvSpPr>
        <xdr:cNvPr id="132" name="楕円 131">
          <a:extLst>
            <a:ext uri="{FF2B5EF4-FFF2-40B4-BE49-F238E27FC236}">
              <a16:creationId xmlns:a16="http://schemas.microsoft.com/office/drawing/2014/main" id="{BE91E137-8406-4AF0-9618-E253E3085971}"/>
            </a:ext>
          </a:extLst>
        </xdr:cNvPr>
        <xdr:cNvSpPr/>
      </xdr:nvSpPr>
      <xdr:spPr>
        <a:xfrm>
          <a:off x="6921500" y="688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67448</xdr:rowOff>
    </xdr:from>
    <xdr:to>
      <xdr:col>41</xdr:col>
      <xdr:colOff>50800</xdr:colOff>
      <xdr:row>40</xdr:row>
      <xdr:rowOff>74420</xdr:rowOff>
    </xdr:to>
    <xdr:cxnSp macro="">
      <xdr:nvCxnSpPr>
        <xdr:cNvPr id="133" name="直線コネクタ 132">
          <a:extLst>
            <a:ext uri="{FF2B5EF4-FFF2-40B4-BE49-F238E27FC236}">
              <a16:creationId xmlns:a16="http://schemas.microsoft.com/office/drawing/2014/main" id="{E6B13160-052B-4D3D-B9A5-5EE9F2E932EE}"/>
            </a:ext>
          </a:extLst>
        </xdr:cNvPr>
        <xdr:cNvCxnSpPr/>
      </xdr:nvCxnSpPr>
      <xdr:spPr>
        <a:xfrm flipV="1">
          <a:off x="6972300" y="6925448"/>
          <a:ext cx="889000" cy="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45236</xdr:rowOff>
    </xdr:from>
    <xdr:ext cx="534377" cy="259045"/>
    <xdr:sp macro="" textlink="">
      <xdr:nvSpPr>
        <xdr:cNvPr id="134" name="n_1aveValue【道路】&#10;一人当たり延長">
          <a:extLst>
            <a:ext uri="{FF2B5EF4-FFF2-40B4-BE49-F238E27FC236}">
              <a16:creationId xmlns:a16="http://schemas.microsoft.com/office/drawing/2014/main" id="{44D88B4D-5B60-400D-8AA9-3293B69E793B}"/>
            </a:ext>
          </a:extLst>
        </xdr:cNvPr>
        <xdr:cNvSpPr txBox="1"/>
      </xdr:nvSpPr>
      <xdr:spPr>
        <a:xfrm>
          <a:off x="9359411" y="707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53792</xdr:rowOff>
    </xdr:from>
    <xdr:ext cx="534377" cy="259045"/>
    <xdr:sp macro="" textlink="">
      <xdr:nvSpPr>
        <xdr:cNvPr id="135" name="n_2aveValue【道路】&#10;一人当たり延長">
          <a:extLst>
            <a:ext uri="{FF2B5EF4-FFF2-40B4-BE49-F238E27FC236}">
              <a16:creationId xmlns:a16="http://schemas.microsoft.com/office/drawing/2014/main" id="{B70DFCD9-2D1B-49F5-89EE-235EC5164D36}"/>
            </a:ext>
          </a:extLst>
        </xdr:cNvPr>
        <xdr:cNvSpPr txBox="1"/>
      </xdr:nvSpPr>
      <xdr:spPr>
        <a:xfrm>
          <a:off x="8483111" y="7083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91161</xdr:rowOff>
    </xdr:from>
    <xdr:ext cx="534377" cy="259045"/>
    <xdr:sp macro="" textlink="">
      <xdr:nvSpPr>
        <xdr:cNvPr id="136" name="n_3aveValue【道路】&#10;一人当たり延長">
          <a:extLst>
            <a:ext uri="{FF2B5EF4-FFF2-40B4-BE49-F238E27FC236}">
              <a16:creationId xmlns:a16="http://schemas.microsoft.com/office/drawing/2014/main" id="{6E155403-0D2C-4D69-B943-9EA9C7CB363A}"/>
            </a:ext>
          </a:extLst>
        </xdr:cNvPr>
        <xdr:cNvSpPr txBox="1"/>
      </xdr:nvSpPr>
      <xdr:spPr>
        <a:xfrm>
          <a:off x="7594111" y="660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100420</xdr:rowOff>
    </xdr:from>
    <xdr:ext cx="534377" cy="259045"/>
    <xdr:sp macro="" textlink="">
      <xdr:nvSpPr>
        <xdr:cNvPr id="137" name="n_4aveValue【道路】&#10;一人当たり延長">
          <a:extLst>
            <a:ext uri="{FF2B5EF4-FFF2-40B4-BE49-F238E27FC236}">
              <a16:creationId xmlns:a16="http://schemas.microsoft.com/office/drawing/2014/main" id="{FC7668B0-CD35-4148-B5AE-6EAF9274BDC4}"/>
            </a:ext>
          </a:extLst>
        </xdr:cNvPr>
        <xdr:cNvSpPr txBox="1"/>
      </xdr:nvSpPr>
      <xdr:spPr>
        <a:xfrm>
          <a:off x="6705111" y="6615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119867</xdr:rowOff>
    </xdr:from>
    <xdr:ext cx="534377" cy="259045"/>
    <xdr:sp macro="" textlink="">
      <xdr:nvSpPr>
        <xdr:cNvPr id="138" name="n_1mainValue【道路】&#10;一人当たり延長">
          <a:extLst>
            <a:ext uri="{FF2B5EF4-FFF2-40B4-BE49-F238E27FC236}">
              <a16:creationId xmlns:a16="http://schemas.microsoft.com/office/drawing/2014/main" id="{3F7AE0ED-024D-4DBB-AE11-7D2E7A3BCE21}"/>
            </a:ext>
          </a:extLst>
        </xdr:cNvPr>
        <xdr:cNvSpPr txBox="1"/>
      </xdr:nvSpPr>
      <xdr:spPr>
        <a:xfrm>
          <a:off x="9359411" y="6634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126709</xdr:rowOff>
    </xdr:from>
    <xdr:ext cx="534377" cy="259045"/>
    <xdr:sp macro="" textlink="">
      <xdr:nvSpPr>
        <xdr:cNvPr id="139" name="n_2mainValue【道路】&#10;一人当たり延長">
          <a:extLst>
            <a:ext uri="{FF2B5EF4-FFF2-40B4-BE49-F238E27FC236}">
              <a16:creationId xmlns:a16="http://schemas.microsoft.com/office/drawing/2014/main" id="{2C1B63FB-02C0-49AB-A775-28DFF9F055B0}"/>
            </a:ext>
          </a:extLst>
        </xdr:cNvPr>
        <xdr:cNvSpPr txBox="1"/>
      </xdr:nvSpPr>
      <xdr:spPr>
        <a:xfrm>
          <a:off x="8483111" y="6641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109375</xdr:rowOff>
    </xdr:from>
    <xdr:ext cx="534377" cy="259045"/>
    <xdr:sp macro="" textlink="">
      <xdr:nvSpPr>
        <xdr:cNvPr id="140" name="n_3mainValue【道路】&#10;一人当たり延長">
          <a:extLst>
            <a:ext uri="{FF2B5EF4-FFF2-40B4-BE49-F238E27FC236}">
              <a16:creationId xmlns:a16="http://schemas.microsoft.com/office/drawing/2014/main" id="{CAC23339-71FB-4177-A91D-A576F6A96C93}"/>
            </a:ext>
          </a:extLst>
        </xdr:cNvPr>
        <xdr:cNvSpPr txBox="1"/>
      </xdr:nvSpPr>
      <xdr:spPr>
        <a:xfrm>
          <a:off x="7594111" y="6967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116347</xdr:rowOff>
    </xdr:from>
    <xdr:ext cx="534377" cy="259045"/>
    <xdr:sp macro="" textlink="">
      <xdr:nvSpPr>
        <xdr:cNvPr id="141" name="n_4mainValue【道路】&#10;一人当たり延長">
          <a:extLst>
            <a:ext uri="{FF2B5EF4-FFF2-40B4-BE49-F238E27FC236}">
              <a16:creationId xmlns:a16="http://schemas.microsoft.com/office/drawing/2014/main" id="{A2325F03-429E-43D2-8EBC-F6FF248CD7A2}"/>
            </a:ext>
          </a:extLst>
        </xdr:cNvPr>
        <xdr:cNvSpPr txBox="1"/>
      </xdr:nvSpPr>
      <xdr:spPr>
        <a:xfrm>
          <a:off x="6705111" y="6974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2" name="正方形/長方形 141">
          <a:extLst>
            <a:ext uri="{FF2B5EF4-FFF2-40B4-BE49-F238E27FC236}">
              <a16:creationId xmlns:a16="http://schemas.microsoft.com/office/drawing/2014/main" id="{BF152418-2A2E-4E46-A5F7-EC78E5AF7F8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3" name="正方形/長方形 142">
          <a:extLst>
            <a:ext uri="{FF2B5EF4-FFF2-40B4-BE49-F238E27FC236}">
              <a16:creationId xmlns:a16="http://schemas.microsoft.com/office/drawing/2014/main" id="{E39936F0-9E8D-42EB-9821-081B77138E4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4" name="正方形/長方形 143">
          <a:extLst>
            <a:ext uri="{FF2B5EF4-FFF2-40B4-BE49-F238E27FC236}">
              <a16:creationId xmlns:a16="http://schemas.microsoft.com/office/drawing/2014/main" id="{44AE9DEA-667D-43C4-8A93-69E687ACEDA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5" name="正方形/長方形 144">
          <a:extLst>
            <a:ext uri="{FF2B5EF4-FFF2-40B4-BE49-F238E27FC236}">
              <a16:creationId xmlns:a16="http://schemas.microsoft.com/office/drawing/2014/main" id="{321E25A4-5844-4BF4-B379-131B188CF8E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6" name="正方形/長方形 145">
          <a:extLst>
            <a:ext uri="{FF2B5EF4-FFF2-40B4-BE49-F238E27FC236}">
              <a16:creationId xmlns:a16="http://schemas.microsoft.com/office/drawing/2014/main" id="{DDAC0AAE-A66B-4516-8F50-6DC7D21F714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7" name="正方形/長方形 146">
          <a:extLst>
            <a:ext uri="{FF2B5EF4-FFF2-40B4-BE49-F238E27FC236}">
              <a16:creationId xmlns:a16="http://schemas.microsoft.com/office/drawing/2014/main" id="{C90C640C-00EF-4B8D-9998-ACA0FF879D0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8" name="正方形/長方形 147">
          <a:extLst>
            <a:ext uri="{FF2B5EF4-FFF2-40B4-BE49-F238E27FC236}">
              <a16:creationId xmlns:a16="http://schemas.microsoft.com/office/drawing/2014/main" id="{F142537D-AAC4-4F28-AEEA-C06438BE712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a:extLst>
            <a:ext uri="{FF2B5EF4-FFF2-40B4-BE49-F238E27FC236}">
              <a16:creationId xmlns:a16="http://schemas.microsoft.com/office/drawing/2014/main" id="{81A39AEE-5027-46DE-978B-31FB6414A95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0" name="テキスト ボックス 149">
          <a:extLst>
            <a:ext uri="{FF2B5EF4-FFF2-40B4-BE49-F238E27FC236}">
              <a16:creationId xmlns:a16="http://schemas.microsoft.com/office/drawing/2014/main" id="{FB7EB841-95BC-46DC-85BD-FD64C192A58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1" name="直線コネクタ 150">
          <a:extLst>
            <a:ext uri="{FF2B5EF4-FFF2-40B4-BE49-F238E27FC236}">
              <a16:creationId xmlns:a16="http://schemas.microsoft.com/office/drawing/2014/main" id="{BD689C7E-A2E8-4CFA-B36E-0BAC1742137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2" name="テキスト ボックス 151">
          <a:extLst>
            <a:ext uri="{FF2B5EF4-FFF2-40B4-BE49-F238E27FC236}">
              <a16:creationId xmlns:a16="http://schemas.microsoft.com/office/drawing/2014/main" id="{DBAAF478-F69D-47CA-967C-2600A4BB526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3" name="直線コネクタ 152">
          <a:extLst>
            <a:ext uri="{FF2B5EF4-FFF2-40B4-BE49-F238E27FC236}">
              <a16:creationId xmlns:a16="http://schemas.microsoft.com/office/drawing/2014/main" id="{4780DB49-8399-4D8C-A93A-B765003BD09E}"/>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4" name="テキスト ボックス 153">
          <a:extLst>
            <a:ext uri="{FF2B5EF4-FFF2-40B4-BE49-F238E27FC236}">
              <a16:creationId xmlns:a16="http://schemas.microsoft.com/office/drawing/2014/main" id="{8EF25D6F-C4E1-4BD2-AA30-38F6B3A283E7}"/>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5" name="直線コネクタ 154">
          <a:extLst>
            <a:ext uri="{FF2B5EF4-FFF2-40B4-BE49-F238E27FC236}">
              <a16:creationId xmlns:a16="http://schemas.microsoft.com/office/drawing/2014/main" id="{226D39B8-0C87-4183-9293-A41B90B19A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6" name="テキスト ボックス 155">
          <a:extLst>
            <a:ext uri="{FF2B5EF4-FFF2-40B4-BE49-F238E27FC236}">
              <a16:creationId xmlns:a16="http://schemas.microsoft.com/office/drawing/2014/main" id="{3D1D8A84-4CB2-4892-9BFB-0A1309341292}"/>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7" name="直線コネクタ 156">
          <a:extLst>
            <a:ext uri="{FF2B5EF4-FFF2-40B4-BE49-F238E27FC236}">
              <a16:creationId xmlns:a16="http://schemas.microsoft.com/office/drawing/2014/main" id="{E4345309-80C8-4D03-B07A-11452E52C88B}"/>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8" name="テキスト ボックス 157">
          <a:extLst>
            <a:ext uri="{FF2B5EF4-FFF2-40B4-BE49-F238E27FC236}">
              <a16:creationId xmlns:a16="http://schemas.microsoft.com/office/drawing/2014/main" id="{48222DFD-988D-46A6-9C88-7643A23615AF}"/>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9" name="直線コネクタ 158">
          <a:extLst>
            <a:ext uri="{FF2B5EF4-FFF2-40B4-BE49-F238E27FC236}">
              <a16:creationId xmlns:a16="http://schemas.microsoft.com/office/drawing/2014/main" id="{0A221E5B-314C-47D6-A0F0-721771491349}"/>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0" name="テキスト ボックス 159">
          <a:extLst>
            <a:ext uri="{FF2B5EF4-FFF2-40B4-BE49-F238E27FC236}">
              <a16:creationId xmlns:a16="http://schemas.microsoft.com/office/drawing/2014/main" id="{F902C6AA-CEAD-44E7-A430-32E2FB96F06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1" name="直線コネクタ 160">
          <a:extLst>
            <a:ext uri="{FF2B5EF4-FFF2-40B4-BE49-F238E27FC236}">
              <a16:creationId xmlns:a16="http://schemas.microsoft.com/office/drawing/2014/main" id="{927DBC29-E9D4-4CAC-AC30-19E42D23FA2A}"/>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2" name="テキスト ボックス 161">
          <a:extLst>
            <a:ext uri="{FF2B5EF4-FFF2-40B4-BE49-F238E27FC236}">
              <a16:creationId xmlns:a16="http://schemas.microsoft.com/office/drawing/2014/main" id="{B13ED6C5-EE19-45E9-8FB9-97BD516CE26D}"/>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a:extLst>
            <a:ext uri="{FF2B5EF4-FFF2-40B4-BE49-F238E27FC236}">
              <a16:creationId xmlns:a16="http://schemas.microsoft.com/office/drawing/2014/main" id="{7477FB26-B3E2-40B9-88E4-749C5306284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4" name="テキスト ボックス 163">
          <a:extLst>
            <a:ext uri="{FF2B5EF4-FFF2-40B4-BE49-F238E27FC236}">
              <a16:creationId xmlns:a16="http://schemas.microsoft.com/office/drawing/2014/main" id="{DABBD01E-8108-4B6C-80F3-CBE7B129C653}"/>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5" name="【橋りょう・トンネル】&#10;有形固定資産減価償却率グラフ枠">
          <a:extLst>
            <a:ext uri="{FF2B5EF4-FFF2-40B4-BE49-F238E27FC236}">
              <a16:creationId xmlns:a16="http://schemas.microsoft.com/office/drawing/2014/main" id="{42CC4118-FB3E-48B5-9579-A5C8125293E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139065</xdr:rowOff>
    </xdr:from>
    <xdr:to>
      <xdr:col>24</xdr:col>
      <xdr:colOff>62865</xdr:colOff>
      <xdr:row>63</xdr:row>
      <xdr:rowOff>137160</xdr:rowOff>
    </xdr:to>
    <xdr:cxnSp macro="">
      <xdr:nvCxnSpPr>
        <xdr:cNvPr id="166" name="直線コネクタ 165">
          <a:extLst>
            <a:ext uri="{FF2B5EF4-FFF2-40B4-BE49-F238E27FC236}">
              <a16:creationId xmlns:a16="http://schemas.microsoft.com/office/drawing/2014/main" id="{4FC71BC6-E2BA-4416-9B71-B81007175B17}"/>
            </a:ext>
          </a:extLst>
        </xdr:cNvPr>
        <xdr:cNvCxnSpPr/>
      </xdr:nvCxnSpPr>
      <xdr:spPr>
        <a:xfrm flipV="1">
          <a:off x="4634865" y="9568815"/>
          <a:ext cx="0" cy="1369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140987</xdr:rowOff>
    </xdr:from>
    <xdr:ext cx="405111" cy="259045"/>
    <xdr:sp macro="" textlink="">
      <xdr:nvSpPr>
        <xdr:cNvPr id="167" name="【橋りょう・トンネル】&#10;有形固定資産減価償却率最小値テキスト">
          <a:extLst>
            <a:ext uri="{FF2B5EF4-FFF2-40B4-BE49-F238E27FC236}">
              <a16:creationId xmlns:a16="http://schemas.microsoft.com/office/drawing/2014/main" id="{E951FA8C-FE84-47D9-9B04-3F2E57AB3D77}"/>
            </a:ext>
          </a:extLst>
        </xdr:cNvPr>
        <xdr:cNvSpPr txBox="1"/>
      </xdr:nvSpPr>
      <xdr:spPr>
        <a:xfrm>
          <a:off x="4673600" y="1094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137160</xdr:rowOff>
    </xdr:from>
    <xdr:to>
      <xdr:col>24</xdr:col>
      <xdr:colOff>152400</xdr:colOff>
      <xdr:row>63</xdr:row>
      <xdr:rowOff>137160</xdr:rowOff>
    </xdr:to>
    <xdr:cxnSp macro="">
      <xdr:nvCxnSpPr>
        <xdr:cNvPr id="168" name="直線コネクタ 167">
          <a:extLst>
            <a:ext uri="{FF2B5EF4-FFF2-40B4-BE49-F238E27FC236}">
              <a16:creationId xmlns:a16="http://schemas.microsoft.com/office/drawing/2014/main" id="{5DDD7BA2-8074-450F-8BA3-A4172B407F24}"/>
            </a:ext>
          </a:extLst>
        </xdr:cNvPr>
        <xdr:cNvCxnSpPr/>
      </xdr:nvCxnSpPr>
      <xdr:spPr>
        <a:xfrm>
          <a:off x="4546600" y="109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85742</xdr:rowOff>
    </xdr:from>
    <xdr:ext cx="405111" cy="259045"/>
    <xdr:sp macro="" textlink="">
      <xdr:nvSpPr>
        <xdr:cNvPr id="169" name="【橋りょう・トンネル】&#10;有形固定資産減価償却率最大値テキスト">
          <a:extLst>
            <a:ext uri="{FF2B5EF4-FFF2-40B4-BE49-F238E27FC236}">
              <a16:creationId xmlns:a16="http://schemas.microsoft.com/office/drawing/2014/main" id="{3962FFA5-8C85-4BBE-A7E0-8D94B470A3F8}"/>
            </a:ext>
          </a:extLst>
        </xdr:cNvPr>
        <xdr:cNvSpPr txBox="1"/>
      </xdr:nvSpPr>
      <xdr:spPr>
        <a:xfrm>
          <a:off x="4673600" y="9344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139065</xdr:rowOff>
    </xdr:from>
    <xdr:to>
      <xdr:col>24</xdr:col>
      <xdr:colOff>152400</xdr:colOff>
      <xdr:row>55</xdr:row>
      <xdr:rowOff>139065</xdr:rowOff>
    </xdr:to>
    <xdr:cxnSp macro="">
      <xdr:nvCxnSpPr>
        <xdr:cNvPr id="170" name="直線コネクタ 169">
          <a:extLst>
            <a:ext uri="{FF2B5EF4-FFF2-40B4-BE49-F238E27FC236}">
              <a16:creationId xmlns:a16="http://schemas.microsoft.com/office/drawing/2014/main" id="{C4CD49C7-C079-4BE6-8BA3-FEA8673E42C0}"/>
            </a:ext>
          </a:extLst>
        </xdr:cNvPr>
        <xdr:cNvCxnSpPr/>
      </xdr:nvCxnSpPr>
      <xdr:spPr>
        <a:xfrm>
          <a:off x="4546600" y="9568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9542</xdr:rowOff>
    </xdr:from>
    <xdr:ext cx="405111" cy="259045"/>
    <xdr:sp macro="" textlink="">
      <xdr:nvSpPr>
        <xdr:cNvPr id="171" name="【橋りょう・トンネル】&#10;有形固定資産減価償却率平均値テキスト">
          <a:extLst>
            <a:ext uri="{FF2B5EF4-FFF2-40B4-BE49-F238E27FC236}">
              <a16:creationId xmlns:a16="http://schemas.microsoft.com/office/drawing/2014/main" id="{BA749A6E-94E5-45C4-86A7-DB52AF924BC7}"/>
            </a:ext>
          </a:extLst>
        </xdr:cNvPr>
        <xdr:cNvSpPr txBox="1"/>
      </xdr:nvSpPr>
      <xdr:spPr>
        <a:xfrm>
          <a:off x="4673600" y="10296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31115</xdr:rowOff>
    </xdr:from>
    <xdr:to>
      <xdr:col>24</xdr:col>
      <xdr:colOff>114300</xdr:colOff>
      <xdr:row>60</xdr:row>
      <xdr:rowOff>132715</xdr:rowOff>
    </xdr:to>
    <xdr:sp macro="" textlink="">
      <xdr:nvSpPr>
        <xdr:cNvPr id="172" name="フローチャート: 判断 171">
          <a:extLst>
            <a:ext uri="{FF2B5EF4-FFF2-40B4-BE49-F238E27FC236}">
              <a16:creationId xmlns:a16="http://schemas.microsoft.com/office/drawing/2014/main" id="{20BD568E-07C7-4A1F-9284-52E68EB7FB42}"/>
            </a:ext>
          </a:extLst>
        </xdr:cNvPr>
        <xdr:cNvSpPr/>
      </xdr:nvSpPr>
      <xdr:spPr>
        <a:xfrm>
          <a:off x="45847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156845</xdr:rowOff>
    </xdr:from>
    <xdr:to>
      <xdr:col>20</xdr:col>
      <xdr:colOff>38100</xdr:colOff>
      <xdr:row>60</xdr:row>
      <xdr:rowOff>86995</xdr:rowOff>
    </xdr:to>
    <xdr:sp macro="" textlink="">
      <xdr:nvSpPr>
        <xdr:cNvPr id="173" name="フローチャート: 判断 172">
          <a:extLst>
            <a:ext uri="{FF2B5EF4-FFF2-40B4-BE49-F238E27FC236}">
              <a16:creationId xmlns:a16="http://schemas.microsoft.com/office/drawing/2014/main" id="{39F6D4A6-FC24-4726-A12C-0A840B3DB738}"/>
            </a:ext>
          </a:extLst>
        </xdr:cNvPr>
        <xdr:cNvSpPr/>
      </xdr:nvSpPr>
      <xdr:spPr>
        <a:xfrm>
          <a:off x="3746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122555</xdr:rowOff>
    </xdr:from>
    <xdr:to>
      <xdr:col>15</xdr:col>
      <xdr:colOff>101600</xdr:colOff>
      <xdr:row>60</xdr:row>
      <xdr:rowOff>52705</xdr:rowOff>
    </xdr:to>
    <xdr:sp macro="" textlink="">
      <xdr:nvSpPr>
        <xdr:cNvPr id="174" name="フローチャート: 判断 173">
          <a:extLst>
            <a:ext uri="{FF2B5EF4-FFF2-40B4-BE49-F238E27FC236}">
              <a16:creationId xmlns:a16="http://schemas.microsoft.com/office/drawing/2014/main" id="{E07189D4-6911-4DFE-93F0-15C1A1F155EA}"/>
            </a:ext>
          </a:extLst>
        </xdr:cNvPr>
        <xdr:cNvSpPr/>
      </xdr:nvSpPr>
      <xdr:spPr>
        <a:xfrm>
          <a:off x="2857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124460</xdr:rowOff>
    </xdr:from>
    <xdr:to>
      <xdr:col>10</xdr:col>
      <xdr:colOff>165100</xdr:colOff>
      <xdr:row>60</xdr:row>
      <xdr:rowOff>54610</xdr:rowOff>
    </xdr:to>
    <xdr:sp macro="" textlink="">
      <xdr:nvSpPr>
        <xdr:cNvPr id="175" name="フローチャート: 判断 174">
          <a:extLst>
            <a:ext uri="{FF2B5EF4-FFF2-40B4-BE49-F238E27FC236}">
              <a16:creationId xmlns:a16="http://schemas.microsoft.com/office/drawing/2014/main" id="{643DDC2E-F692-49C9-AEF2-3D705F9D4D10}"/>
            </a:ext>
          </a:extLst>
        </xdr:cNvPr>
        <xdr:cNvSpPr/>
      </xdr:nvSpPr>
      <xdr:spPr>
        <a:xfrm>
          <a:off x="1968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118745</xdr:rowOff>
    </xdr:from>
    <xdr:to>
      <xdr:col>6</xdr:col>
      <xdr:colOff>38100</xdr:colOff>
      <xdr:row>60</xdr:row>
      <xdr:rowOff>48895</xdr:rowOff>
    </xdr:to>
    <xdr:sp macro="" textlink="">
      <xdr:nvSpPr>
        <xdr:cNvPr id="176" name="フローチャート: 判断 175">
          <a:extLst>
            <a:ext uri="{FF2B5EF4-FFF2-40B4-BE49-F238E27FC236}">
              <a16:creationId xmlns:a16="http://schemas.microsoft.com/office/drawing/2014/main" id="{DCFA0B62-7528-49EF-97EE-058C0F2DCBED}"/>
            </a:ext>
          </a:extLst>
        </xdr:cNvPr>
        <xdr:cNvSpPr/>
      </xdr:nvSpPr>
      <xdr:spPr>
        <a:xfrm>
          <a:off x="1079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0790A9E3-DD53-40B1-A25A-D09152DCC38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2792FC9C-F59D-4BE0-B06E-C4820335CE7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E8772DE3-A36F-4373-BE35-B4D42A8B8C1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41CFA69C-44C2-417E-B1E1-377F925B1A0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95C2BEAE-839B-44C7-B9CB-69D5676A649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19685</xdr:rowOff>
    </xdr:from>
    <xdr:to>
      <xdr:col>20</xdr:col>
      <xdr:colOff>38100</xdr:colOff>
      <xdr:row>60</xdr:row>
      <xdr:rowOff>121285</xdr:rowOff>
    </xdr:to>
    <xdr:sp macro="" textlink="">
      <xdr:nvSpPr>
        <xdr:cNvPr id="182" name="楕円 181">
          <a:extLst>
            <a:ext uri="{FF2B5EF4-FFF2-40B4-BE49-F238E27FC236}">
              <a16:creationId xmlns:a16="http://schemas.microsoft.com/office/drawing/2014/main" id="{30BEE87D-29D9-4391-A166-1513C94A8AAC}"/>
            </a:ext>
          </a:extLst>
        </xdr:cNvPr>
        <xdr:cNvSpPr/>
      </xdr:nvSpPr>
      <xdr:spPr>
        <a:xfrm>
          <a:off x="3746500" y="1030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10160</xdr:rowOff>
    </xdr:from>
    <xdr:to>
      <xdr:col>15</xdr:col>
      <xdr:colOff>101600</xdr:colOff>
      <xdr:row>60</xdr:row>
      <xdr:rowOff>111760</xdr:rowOff>
    </xdr:to>
    <xdr:sp macro="" textlink="">
      <xdr:nvSpPr>
        <xdr:cNvPr id="183" name="楕円 182">
          <a:extLst>
            <a:ext uri="{FF2B5EF4-FFF2-40B4-BE49-F238E27FC236}">
              <a16:creationId xmlns:a16="http://schemas.microsoft.com/office/drawing/2014/main" id="{718AC8C5-760F-42A4-A698-A693284860C1}"/>
            </a:ext>
          </a:extLst>
        </xdr:cNvPr>
        <xdr:cNvSpPr/>
      </xdr:nvSpPr>
      <xdr:spPr>
        <a:xfrm>
          <a:off x="2857500" y="1029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60960</xdr:rowOff>
    </xdr:from>
    <xdr:to>
      <xdr:col>19</xdr:col>
      <xdr:colOff>177800</xdr:colOff>
      <xdr:row>60</xdr:row>
      <xdr:rowOff>70485</xdr:rowOff>
    </xdr:to>
    <xdr:cxnSp macro="">
      <xdr:nvCxnSpPr>
        <xdr:cNvPr id="184" name="直線コネクタ 183">
          <a:extLst>
            <a:ext uri="{FF2B5EF4-FFF2-40B4-BE49-F238E27FC236}">
              <a16:creationId xmlns:a16="http://schemas.microsoft.com/office/drawing/2014/main" id="{B4E1B2A6-C71F-4785-9A0F-67DA1E6D05CB}"/>
            </a:ext>
          </a:extLst>
        </xdr:cNvPr>
        <xdr:cNvCxnSpPr/>
      </xdr:nvCxnSpPr>
      <xdr:spPr>
        <a:xfrm>
          <a:off x="2908300" y="1034796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156845</xdr:rowOff>
    </xdr:from>
    <xdr:to>
      <xdr:col>10</xdr:col>
      <xdr:colOff>165100</xdr:colOff>
      <xdr:row>60</xdr:row>
      <xdr:rowOff>86995</xdr:rowOff>
    </xdr:to>
    <xdr:sp macro="" textlink="">
      <xdr:nvSpPr>
        <xdr:cNvPr id="185" name="楕円 184">
          <a:extLst>
            <a:ext uri="{FF2B5EF4-FFF2-40B4-BE49-F238E27FC236}">
              <a16:creationId xmlns:a16="http://schemas.microsoft.com/office/drawing/2014/main" id="{F5FD5776-76E1-4B75-A0C9-4AE846263A75}"/>
            </a:ext>
          </a:extLst>
        </xdr:cNvPr>
        <xdr:cNvSpPr/>
      </xdr:nvSpPr>
      <xdr:spPr>
        <a:xfrm>
          <a:off x="1968500" y="1027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36195</xdr:rowOff>
    </xdr:from>
    <xdr:to>
      <xdr:col>15</xdr:col>
      <xdr:colOff>50800</xdr:colOff>
      <xdr:row>60</xdr:row>
      <xdr:rowOff>60960</xdr:rowOff>
    </xdr:to>
    <xdr:cxnSp macro="">
      <xdr:nvCxnSpPr>
        <xdr:cNvPr id="186" name="直線コネクタ 185">
          <a:extLst>
            <a:ext uri="{FF2B5EF4-FFF2-40B4-BE49-F238E27FC236}">
              <a16:creationId xmlns:a16="http://schemas.microsoft.com/office/drawing/2014/main" id="{E1726059-47DC-4F92-AFD1-5444E8297E1F}"/>
            </a:ext>
          </a:extLst>
        </xdr:cNvPr>
        <xdr:cNvCxnSpPr/>
      </xdr:nvCxnSpPr>
      <xdr:spPr>
        <a:xfrm>
          <a:off x="2019300" y="1032319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143510</xdr:rowOff>
    </xdr:from>
    <xdr:to>
      <xdr:col>6</xdr:col>
      <xdr:colOff>38100</xdr:colOff>
      <xdr:row>60</xdr:row>
      <xdr:rowOff>73660</xdr:rowOff>
    </xdr:to>
    <xdr:sp macro="" textlink="">
      <xdr:nvSpPr>
        <xdr:cNvPr id="187" name="楕円 186">
          <a:extLst>
            <a:ext uri="{FF2B5EF4-FFF2-40B4-BE49-F238E27FC236}">
              <a16:creationId xmlns:a16="http://schemas.microsoft.com/office/drawing/2014/main" id="{CDDBE5AD-E5E9-4B97-AA4F-880D7FBBA5E6}"/>
            </a:ext>
          </a:extLst>
        </xdr:cNvPr>
        <xdr:cNvSpPr/>
      </xdr:nvSpPr>
      <xdr:spPr>
        <a:xfrm>
          <a:off x="1079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22860</xdr:rowOff>
    </xdr:from>
    <xdr:to>
      <xdr:col>10</xdr:col>
      <xdr:colOff>114300</xdr:colOff>
      <xdr:row>60</xdr:row>
      <xdr:rowOff>36195</xdr:rowOff>
    </xdr:to>
    <xdr:cxnSp macro="">
      <xdr:nvCxnSpPr>
        <xdr:cNvPr id="188" name="直線コネクタ 187">
          <a:extLst>
            <a:ext uri="{FF2B5EF4-FFF2-40B4-BE49-F238E27FC236}">
              <a16:creationId xmlns:a16="http://schemas.microsoft.com/office/drawing/2014/main" id="{B1147732-D745-4C5C-8295-D775860BC047}"/>
            </a:ext>
          </a:extLst>
        </xdr:cNvPr>
        <xdr:cNvCxnSpPr/>
      </xdr:nvCxnSpPr>
      <xdr:spPr>
        <a:xfrm>
          <a:off x="1130300" y="1030986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103522</xdr:rowOff>
    </xdr:from>
    <xdr:ext cx="405111" cy="259045"/>
    <xdr:sp macro="" textlink="">
      <xdr:nvSpPr>
        <xdr:cNvPr id="189" name="n_1aveValue【橋りょう・トンネル】&#10;有形固定資産減価償却率">
          <a:extLst>
            <a:ext uri="{FF2B5EF4-FFF2-40B4-BE49-F238E27FC236}">
              <a16:creationId xmlns:a16="http://schemas.microsoft.com/office/drawing/2014/main" id="{C0169307-858C-432B-84D6-A2F89BD01BD7}"/>
            </a:ext>
          </a:extLst>
        </xdr:cNvPr>
        <xdr:cNvSpPr txBox="1"/>
      </xdr:nvSpPr>
      <xdr:spPr>
        <a:xfrm>
          <a:off x="3582044" y="1004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69232</xdr:rowOff>
    </xdr:from>
    <xdr:ext cx="405111" cy="259045"/>
    <xdr:sp macro="" textlink="">
      <xdr:nvSpPr>
        <xdr:cNvPr id="190" name="n_2aveValue【橋りょう・トンネル】&#10;有形固定資産減価償却率">
          <a:extLst>
            <a:ext uri="{FF2B5EF4-FFF2-40B4-BE49-F238E27FC236}">
              <a16:creationId xmlns:a16="http://schemas.microsoft.com/office/drawing/2014/main" id="{BF4C7204-1BD4-4B65-A9A9-08B2782FFEFC}"/>
            </a:ext>
          </a:extLst>
        </xdr:cNvPr>
        <xdr:cNvSpPr txBox="1"/>
      </xdr:nvSpPr>
      <xdr:spPr>
        <a:xfrm>
          <a:off x="2705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71137</xdr:rowOff>
    </xdr:from>
    <xdr:ext cx="405111" cy="259045"/>
    <xdr:sp macro="" textlink="">
      <xdr:nvSpPr>
        <xdr:cNvPr id="191" name="n_3aveValue【橋りょう・トンネル】&#10;有形固定資産減価償却率">
          <a:extLst>
            <a:ext uri="{FF2B5EF4-FFF2-40B4-BE49-F238E27FC236}">
              <a16:creationId xmlns:a16="http://schemas.microsoft.com/office/drawing/2014/main" id="{5D132537-7B6E-4155-BE23-CBECA8CF6DC9}"/>
            </a:ext>
          </a:extLst>
        </xdr:cNvPr>
        <xdr:cNvSpPr txBox="1"/>
      </xdr:nvSpPr>
      <xdr:spPr>
        <a:xfrm>
          <a:off x="1816744"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65422</xdr:rowOff>
    </xdr:from>
    <xdr:ext cx="405111" cy="259045"/>
    <xdr:sp macro="" textlink="">
      <xdr:nvSpPr>
        <xdr:cNvPr id="192" name="n_4aveValue【橋りょう・トンネル】&#10;有形固定資産減価償却率">
          <a:extLst>
            <a:ext uri="{FF2B5EF4-FFF2-40B4-BE49-F238E27FC236}">
              <a16:creationId xmlns:a16="http://schemas.microsoft.com/office/drawing/2014/main" id="{A76D3C01-0466-4A38-BB88-84DA7E2777BB}"/>
            </a:ext>
          </a:extLst>
        </xdr:cNvPr>
        <xdr:cNvSpPr txBox="1"/>
      </xdr:nvSpPr>
      <xdr:spPr>
        <a:xfrm>
          <a:off x="927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112412</xdr:rowOff>
    </xdr:from>
    <xdr:ext cx="405111" cy="259045"/>
    <xdr:sp macro="" textlink="">
      <xdr:nvSpPr>
        <xdr:cNvPr id="193" name="n_1mainValue【橋りょう・トンネル】&#10;有形固定資産減価償却率">
          <a:extLst>
            <a:ext uri="{FF2B5EF4-FFF2-40B4-BE49-F238E27FC236}">
              <a16:creationId xmlns:a16="http://schemas.microsoft.com/office/drawing/2014/main" id="{B39C9B41-30C4-4CE0-8BAE-53A4D1B9D664}"/>
            </a:ext>
          </a:extLst>
        </xdr:cNvPr>
        <xdr:cNvSpPr txBox="1"/>
      </xdr:nvSpPr>
      <xdr:spPr>
        <a:xfrm>
          <a:off x="35820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102887</xdr:rowOff>
    </xdr:from>
    <xdr:ext cx="405111" cy="259045"/>
    <xdr:sp macro="" textlink="">
      <xdr:nvSpPr>
        <xdr:cNvPr id="194" name="n_2mainValue【橋りょう・トンネル】&#10;有形固定資産減価償却率">
          <a:extLst>
            <a:ext uri="{FF2B5EF4-FFF2-40B4-BE49-F238E27FC236}">
              <a16:creationId xmlns:a16="http://schemas.microsoft.com/office/drawing/2014/main" id="{9B3E074E-CC99-4B99-B2EF-7865CEF71DD9}"/>
            </a:ext>
          </a:extLst>
        </xdr:cNvPr>
        <xdr:cNvSpPr txBox="1"/>
      </xdr:nvSpPr>
      <xdr:spPr>
        <a:xfrm>
          <a:off x="2705744"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78122</xdr:rowOff>
    </xdr:from>
    <xdr:ext cx="405111" cy="259045"/>
    <xdr:sp macro="" textlink="">
      <xdr:nvSpPr>
        <xdr:cNvPr id="195" name="n_3mainValue【橋りょう・トンネル】&#10;有形固定資産減価償却率">
          <a:extLst>
            <a:ext uri="{FF2B5EF4-FFF2-40B4-BE49-F238E27FC236}">
              <a16:creationId xmlns:a16="http://schemas.microsoft.com/office/drawing/2014/main" id="{173146AF-A8E8-41B7-9A58-EB3965150418}"/>
            </a:ext>
          </a:extLst>
        </xdr:cNvPr>
        <xdr:cNvSpPr txBox="1"/>
      </xdr:nvSpPr>
      <xdr:spPr>
        <a:xfrm>
          <a:off x="1816744" y="1036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64787</xdr:rowOff>
    </xdr:from>
    <xdr:ext cx="405111" cy="259045"/>
    <xdr:sp macro="" textlink="">
      <xdr:nvSpPr>
        <xdr:cNvPr id="196" name="n_4mainValue【橋りょう・トンネル】&#10;有形固定資産減価償却率">
          <a:extLst>
            <a:ext uri="{FF2B5EF4-FFF2-40B4-BE49-F238E27FC236}">
              <a16:creationId xmlns:a16="http://schemas.microsoft.com/office/drawing/2014/main" id="{224FCC79-0138-4B76-80BC-E607A50C4AB1}"/>
            </a:ext>
          </a:extLst>
        </xdr:cNvPr>
        <xdr:cNvSpPr txBox="1"/>
      </xdr:nvSpPr>
      <xdr:spPr>
        <a:xfrm>
          <a:off x="9277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7" name="正方形/長方形 196">
          <a:extLst>
            <a:ext uri="{FF2B5EF4-FFF2-40B4-BE49-F238E27FC236}">
              <a16:creationId xmlns:a16="http://schemas.microsoft.com/office/drawing/2014/main" id="{B09133F3-5AC2-4865-8684-635E4141779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8" name="正方形/長方形 197">
          <a:extLst>
            <a:ext uri="{FF2B5EF4-FFF2-40B4-BE49-F238E27FC236}">
              <a16:creationId xmlns:a16="http://schemas.microsoft.com/office/drawing/2014/main" id="{31B96DD2-15F8-41A0-90ED-EC0264934D5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9" name="正方形/長方形 198">
          <a:extLst>
            <a:ext uri="{FF2B5EF4-FFF2-40B4-BE49-F238E27FC236}">
              <a16:creationId xmlns:a16="http://schemas.microsoft.com/office/drawing/2014/main" id="{55B923BA-DE5C-462C-82C0-B1FFE1AD4A0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0" name="正方形/長方形 199">
          <a:extLst>
            <a:ext uri="{FF2B5EF4-FFF2-40B4-BE49-F238E27FC236}">
              <a16:creationId xmlns:a16="http://schemas.microsoft.com/office/drawing/2014/main" id="{CA150D9A-800A-4F37-BE01-1A61AC3E238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1" name="正方形/長方形 200">
          <a:extLst>
            <a:ext uri="{FF2B5EF4-FFF2-40B4-BE49-F238E27FC236}">
              <a16:creationId xmlns:a16="http://schemas.microsoft.com/office/drawing/2014/main" id="{75E7028F-22EE-429F-B1F2-B5A5B3EE40E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2" name="正方形/長方形 201">
          <a:extLst>
            <a:ext uri="{FF2B5EF4-FFF2-40B4-BE49-F238E27FC236}">
              <a16:creationId xmlns:a16="http://schemas.microsoft.com/office/drawing/2014/main" id="{6C860CB4-54C8-4351-95D7-B97A432D116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3" name="正方形/長方形 202">
          <a:extLst>
            <a:ext uri="{FF2B5EF4-FFF2-40B4-BE49-F238E27FC236}">
              <a16:creationId xmlns:a16="http://schemas.microsoft.com/office/drawing/2014/main" id="{E83DEFEC-227A-4C86-8CE1-1267B93B5BC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4" name="正方形/長方形 203">
          <a:extLst>
            <a:ext uri="{FF2B5EF4-FFF2-40B4-BE49-F238E27FC236}">
              <a16:creationId xmlns:a16="http://schemas.microsoft.com/office/drawing/2014/main" id="{201A28E8-4398-4ED3-90DD-E01D44F5B7C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5" name="テキスト ボックス 204">
          <a:extLst>
            <a:ext uri="{FF2B5EF4-FFF2-40B4-BE49-F238E27FC236}">
              <a16:creationId xmlns:a16="http://schemas.microsoft.com/office/drawing/2014/main" id="{9FE8A302-78AC-43B7-8318-5875BB0C57B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6" name="直線コネクタ 205">
          <a:extLst>
            <a:ext uri="{FF2B5EF4-FFF2-40B4-BE49-F238E27FC236}">
              <a16:creationId xmlns:a16="http://schemas.microsoft.com/office/drawing/2014/main" id="{55FC907D-29C2-4900-B46B-FE796242E68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7" name="直線コネクタ 206">
          <a:extLst>
            <a:ext uri="{FF2B5EF4-FFF2-40B4-BE49-F238E27FC236}">
              <a16:creationId xmlns:a16="http://schemas.microsoft.com/office/drawing/2014/main" id="{9E45491C-6CC2-48F2-88DF-F006DC84967B}"/>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8" name="テキスト ボックス 207">
          <a:extLst>
            <a:ext uri="{FF2B5EF4-FFF2-40B4-BE49-F238E27FC236}">
              <a16:creationId xmlns:a16="http://schemas.microsoft.com/office/drawing/2014/main" id="{C3C49E7B-2338-438D-AE5D-5B2F9E623111}"/>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9" name="直線コネクタ 208">
          <a:extLst>
            <a:ext uri="{FF2B5EF4-FFF2-40B4-BE49-F238E27FC236}">
              <a16:creationId xmlns:a16="http://schemas.microsoft.com/office/drawing/2014/main" id="{B89E62D2-07E1-4C5C-B490-5011D473B367}"/>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0" name="テキスト ボックス 209">
          <a:extLst>
            <a:ext uri="{FF2B5EF4-FFF2-40B4-BE49-F238E27FC236}">
              <a16:creationId xmlns:a16="http://schemas.microsoft.com/office/drawing/2014/main" id="{C2AA0F8C-CDD2-44DC-B461-B85A9DCBA6B7}"/>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1" name="直線コネクタ 210">
          <a:extLst>
            <a:ext uri="{FF2B5EF4-FFF2-40B4-BE49-F238E27FC236}">
              <a16:creationId xmlns:a16="http://schemas.microsoft.com/office/drawing/2014/main" id="{BA20128C-90A0-40A8-803F-BC1DB658A359}"/>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2" name="テキスト ボックス 211">
          <a:extLst>
            <a:ext uri="{FF2B5EF4-FFF2-40B4-BE49-F238E27FC236}">
              <a16:creationId xmlns:a16="http://schemas.microsoft.com/office/drawing/2014/main" id="{6A23DB2D-09CC-4CBC-B873-D421D2C05F93}"/>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3" name="直線コネクタ 212">
          <a:extLst>
            <a:ext uri="{FF2B5EF4-FFF2-40B4-BE49-F238E27FC236}">
              <a16:creationId xmlns:a16="http://schemas.microsoft.com/office/drawing/2014/main" id="{0CA14240-FD78-4AFC-9735-BB7C847D2D06}"/>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4" name="テキスト ボックス 213">
          <a:extLst>
            <a:ext uri="{FF2B5EF4-FFF2-40B4-BE49-F238E27FC236}">
              <a16:creationId xmlns:a16="http://schemas.microsoft.com/office/drawing/2014/main" id="{6F11D678-F182-439F-9EA2-198E37B34D73}"/>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5" name="直線コネクタ 214">
          <a:extLst>
            <a:ext uri="{FF2B5EF4-FFF2-40B4-BE49-F238E27FC236}">
              <a16:creationId xmlns:a16="http://schemas.microsoft.com/office/drawing/2014/main" id="{8E79732E-E882-425F-9926-E5CEB4FC7E66}"/>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6" name="テキスト ボックス 215">
          <a:extLst>
            <a:ext uri="{FF2B5EF4-FFF2-40B4-BE49-F238E27FC236}">
              <a16:creationId xmlns:a16="http://schemas.microsoft.com/office/drawing/2014/main" id="{89B151EE-8FD7-459B-B1ED-4C0EBB0456A9}"/>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7" name="直線コネクタ 216">
          <a:extLst>
            <a:ext uri="{FF2B5EF4-FFF2-40B4-BE49-F238E27FC236}">
              <a16:creationId xmlns:a16="http://schemas.microsoft.com/office/drawing/2014/main" id="{73D9D4DA-425F-464B-9094-D19F217B212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8" name="テキスト ボックス 217">
          <a:extLst>
            <a:ext uri="{FF2B5EF4-FFF2-40B4-BE49-F238E27FC236}">
              <a16:creationId xmlns:a16="http://schemas.microsoft.com/office/drawing/2014/main" id="{7F802438-34E4-49CB-AA60-47774253C705}"/>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9" name="【橋りょう・トンネル】&#10;一人当たり有形固定資産（償却資産）額グラフ枠">
          <a:extLst>
            <a:ext uri="{FF2B5EF4-FFF2-40B4-BE49-F238E27FC236}">
              <a16:creationId xmlns:a16="http://schemas.microsoft.com/office/drawing/2014/main" id="{7B52C411-F554-4782-B54C-9BAF220E538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99537</xdr:rowOff>
    </xdr:from>
    <xdr:to>
      <xdr:col>54</xdr:col>
      <xdr:colOff>189865</xdr:colOff>
      <xdr:row>64</xdr:row>
      <xdr:rowOff>74191</xdr:rowOff>
    </xdr:to>
    <xdr:cxnSp macro="">
      <xdr:nvCxnSpPr>
        <xdr:cNvPr id="220" name="直線コネクタ 219">
          <a:extLst>
            <a:ext uri="{FF2B5EF4-FFF2-40B4-BE49-F238E27FC236}">
              <a16:creationId xmlns:a16="http://schemas.microsoft.com/office/drawing/2014/main" id="{AAAD1665-B804-4961-A8F9-897DEBC14A33}"/>
            </a:ext>
          </a:extLst>
        </xdr:cNvPr>
        <xdr:cNvCxnSpPr/>
      </xdr:nvCxnSpPr>
      <xdr:spPr>
        <a:xfrm flipV="1">
          <a:off x="10476865" y="9700737"/>
          <a:ext cx="0" cy="1346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78018</xdr:rowOff>
    </xdr:from>
    <xdr:ext cx="469744" cy="259045"/>
    <xdr:sp macro="" textlink="">
      <xdr:nvSpPr>
        <xdr:cNvPr id="221" name="【橋りょう・トンネル】&#10;一人当たり有形固定資産（償却資産）額最小値テキスト">
          <a:extLst>
            <a:ext uri="{FF2B5EF4-FFF2-40B4-BE49-F238E27FC236}">
              <a16:creationId xmlns:a16="http://schemas.microsoft.com/office/drawing/2014/main" id="{F7905975-0AA2-486B-828A-117E35E4640F}"/>
            </a:ext>
          </a:extLst>
        </xdr:cNvPr>
        <xdr:cNvSpPr txBox="1"/>
      </xdr:nvSpPr>
      <xdr:spPr>
        <a:xfrm>
          <a:off x="10515600" y="11050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74191</xdr:rowOff>
    </xdr:from>
    <xdr:to>
      <xdr:col>55</xdr:col>
      <xdr:colOff>88900</xdr:colOff>
      <xdr:row>64</xdr:row>
      <xdr:rowOff>74191</xdr:rowOff>
    </xdr:to>
    <xdr:cxnSp macro="">
      <xdr:nvCxnSpPr>
        <xdr:cNvPr id="222" name="直線コネクタ 221">
          <a:extLst>
            <a:ext uri="{FF2B5EF4-FFF2-40B4-BE49-F238E27FC236}">
              <a16:creationId xmlns:a16="http://schemas.microsoft.com/office/drawing/2014/main" id="{38973F80-362C-4A37-9C95-695D1ABF43FE}"/>
            </a:ext>
          </a:extLst>
        </xdr:cNvPr>
        <xdr:cNvCxnSpPr/>
      </xdr:nvCxnSpPr>
      <xdr:spPr>
        <a:xfrm>
          <a:off x="10388600" y="11046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46214</xdr:rowOff>
    </xdr:from>
    <xdr:ext cx="690189" cy="259045"/>
    <xdr:sp macro="" textlink="">
      <xdr:nvSpPr>
        <xdr:cNvPr id="223" name="【橋りょう・トンネル】&#10;一人当たり有形固定資産（償却資産）額最大値テキスト">
          <a:extLst>
            <a:ext uri="{FF2B5EF4-FFF2-40B4-BE49-F238E27FC236}">
              <a16:creationId xmlns:a16="http://schemas.microsoft.com/office/drawing/2014/main" id="{49663296-9704-49BE-BED7-D0E39B728EB4}"/>
            </a:ext>
          </a:extLst>
        </xdr:cNvPr>
        <xdr:cNvSpPr txBox="1"/>
      </xdr:nvSpPr>
      <xdr:spPr>
        <a:xfrm>
          <a:off x="10515600" y="94759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99537</xdr:rowOff>
    </xdr:from>
    <xdr:to>
      <xdr:col>55</xdr:col>
      <xdr:colOff>88900</xdr:colOff>
      <xdr:row>56</xdr:row>
      <xdr:rowOff>99537</xdr:rowOff>
    </xdr:to>
    <xdr:cxnSp macro="">
      <xdr:nvCxnSpPr>
        <xdr:cNvPr id="224" name="直線コネクタ 223">
          <a:extLst>
            <a:ext uri="{FF2B5EF4-FFF2-40B4-BE49-F238E27FC236}">
              <a16:creationId xmlns:a16="http://schemas.microsoft.com/office/drawing/2014/main" id="{E79CFEF8-CD76-4A72-B4FB-AEB0F2E1D9AE}"/>
            </a:ext>
          </a:extLst>
        </xdr:cNvPr>
        <xdr:cNvCxnSpPr/>
      </xdr:nvCxnSpPr>
      <xdr:spPr>
        <a:xfrm>
          <a:off x="10388600" y="9700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7458</xdr:rowOff>
    </xdr:from>
    <xdr:ext cx="599010" cy="259045"/>
    <xdr:sp macro="" textlink="">
      <xdr:nvSpPr>
        <xdr:cNvPr id="225" name="【橋りょう・トンネル】&#10;一人当たり有形固定資産（償却資産）額平均値テキスト">
          <a:extLst>
            <a:ext uri="{FF2B5EF4-FFF2-40B4-BE49-F238E27FC236}">
              <a16:creationId xmlns:a16="http://schemas.microsoft.com/office/drawing/2014/main" id="{7D1DA8E7-F89A-436D-A06F-407D00869F9C}"/>
            </a:ext>
          </a:extLst>
        </xdr:cNvPr>
        <xdr:cNvSpPr txBox="1"/>
      </xdr:nvSpPr>
      <xdr:spPr>
        <a:xfrm>
          <a:off x="10515600" y="106373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29031</xdr:rowOff>
    </xdr:from>
    <xdr:to>
      <xdr:col>55</xdr:col>
      <xdr:colOff>50800</xdr:colOff>
      <xdr:row>62</xdr:row>
      <xdr:rowOff>130631</xdr:rowOff>
    </xdr:to>
    <xdr:sp macro="" textlink="">
      <xdr:nvSpPr>
        <xdr:cNvPr id="226" name="フローチャート: 判断 225">
          <a:extLst>
            <a:ext uri="{FF2B5EF4-FFF2-40B4-BE49-F238E27FC236}">
              <a16:creationId xmlns:a16="http://schemas.microsoft.com/office/drawing/2014/main" id="{37D38F73-8996-42AF-B5C3-19A585DE2677}"/>
            </a:ext>
          </a:extLst>
        </xdr:cNvPr>
        <xdr:cNvSpPr/>
      </xdr:nvSpPr>
      <xdr:spPr>
        <a:xfrm>
          <a:off x="10426700" y="1065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27708</xdr:rowOff>
    </xdr:from>
    <xdr:to>
      <xdr:col>50</xdr:col>
      <xdr:colOff>165100</xdr:colOff>
      <xdr:row>62</xdr:row>
      <xdr:rowOff>129308</xdr:rowOff>
    </xdr:to>
    <xdr:sp macro="" textlink="">
      <xdr:nvSpPr>
        <xdr:cNvPr id="227" name="フローチャート: 判断 226">
          <a:extLst>
            <a:ext uri="{FF2B5EF4-FFF2-40B4-BE49-F238E27FC236}">
              <a16:creationId xmlns:a16="http://schemas.microsoft.com/office/drawing/2014/main" id="{1DC31DB4-2D3E-4EE6-89B2-6B5939975C8C}"/>
            </a:ext>
          </a:extLst>
        </xdr:cNvPr>
        <xdr:cNvSpPr/>
      </xdr:nvSpPr>
      <xdr:spPr>
        <a:xfrm>
          <a:off x="9588500" y="1065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60597</xdr:rowOff>
    </xdr:from>
    <xdr:to>
      <xdr:col>46</xdr:col>
      <xdr:colOff>38100</xdr:colOff>
      <xdr:row>62</xdr:row>
      <xdr:rowOff>162197</xdr:rowOff>
    </xdr:to>
    <xdr:sp macro="" textlink="">
      <xdr:nvSpPr>
        <xdr:cNvPr id="228" name="フローチャート: 判断 227">
          <a:extLst>
            <a:ext uri="{FF2B5EF4-FFF2-40B4-BE49-F238E27FC236}">
              <a16:creationId xmlns:a16="http://schemas.microsoft.com/office/drawing/2014/main" id="{662FEDE4-80A0-4559-AE4B-CBD91CB08BF6}"/>
            </a:ext>
          </a:extLst>
        </xdr:cNvPr>
        <xdr:cNvSpPr/>
      </xdr:nvSpPr>
      <xdr:spPr>
        <a:xfrm>
          <a:off x="8699500" y="1069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76661</xdr:rowOff>
    </xdr:from>
    <xdr:to>
      <xdr:col>41</xdr:col>
      <xdr:colOff>101600</xdr:colOff>
      <xdr:row>62</xdr:row>
      <xdr:rowOff>6811</xdr:rowOff>
    </xdr:to>
    <xdr:sp macro="" textlink="">
      <xdr:nvSpPr>
        <xdr:cNvPr id="229" name="フローチャート: 判断 228">
          <a:extLst>
            <a:ext uri="{FF2B5EF4-FFF2-40B4-BE49-F238E27FC236}">
              <a16:creationId xmlns:a16="http://schemas.microsoft.com/office/drawing/2014/main" id="{EEA04BB7-514F-4809-A075-C7D678A648BE}"/>
            </a:ext>
          </a:extLst>
        </xdr:cNvPr>
        <xdr:cNvSpPr/>
      </xdr:nvSpPr>
      <xdr:spPr>
        <a:xfrm>
          <a:off x="7810500" y="1053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77427</xdr:rowOff>
    </xdr:from>
    <xdr:to>
      <xdr:col>36</xdr:col>
      <xdr:colOff>165100</xdr:colOff>
      <xdr:row>62</xdr:row>
      <xdr:rowOff>7577</xdr:rowOff>
    </xdr:to>
    <xdr:sp macro="" textlink="">
      <xdr:nvSpPr>
        <xdr:cNvPr id="230" name="フローチャート: 判断 229">
          <a:extLst>
            <a:ext uri="{FF2B5EF4-FFF2-40B4-BE49-F238E27FC236}">
              <a16:creationId xmlns:a16="http://schemas.microsoft.com/office/drawing/2014/main" id="{0E24072E-380D-469F-9E2C-0B960E7AED2B}"/>
            </a:ext>
          </a:extLst>
        </xdr:cNvPr>
        <xdr:cNvSpPr/>
      </xdr:nvSpPr>
      <xdr:spPr>
        <a:xfrm>
          <a:off x="6921500" y="10535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92CEBD33-DA4B-4D12-93A9-39B51B3C2F2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19FBA3DB-2A35-4D87-9458-2760C64B197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14CE4C57-C695-40D9-BB60-BE00064D11C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E7D030EE-886F-4061-9933-D122748A9A7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C769B0D5-3B3F-450E-A440-9FB52AC51B4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156559</xdr:rowOff>
    </xdr:from>
    <xdr:to>
      <xdr:col>50</xdr:col>
      <xdr:colOff>165100</xdr:colOff>
      <xdr:row>63</xdr:row>
      <xdr:rowOff>86709</xdr:rowOff>
    </xdr:to>
    <xdr:sp macro="" textlink="">
      <xdr:nvSpPr>
        <xdr:cNvPr id="236" name="楕円 235">
          <a:extLst>
            <a:ext uri="{FF2B5EF4-FFF2-40B4-BE49-F238E27FC236}">
              <a16:creationId xmlns:a16="http://schemas.microsoft.com/office/drawing/2014/main" id="{5AE68063-005C-46B0-AC7C-0E029BF8C884}"/>
            </a:ext>
          </a:extLst>
        </xdr:cNvPr>
        <xdr:cNvSpPr/>
      </xdr:nvSpPr>
      <xdr:spPr>
        <a:xfrm>
          <a:off x="9588500" y="1078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162661</xdr:rowOff>
    </xdr:from>
    <xdr:to>
      <xdr:col>46</xdr:col>
      <xdr:colOff>38100</xdr:colOff>
      <xdr:row>63</xdr:row>
      <xdr:rowOff>92811</xdr:rowOff>
    </xdr:to>
    <xdr:sp macro="" textlink="">
      <xdr:nvSpPr>
        <xdr:cNvPr id="237" name="楕円 236">
          <a:extLst>
            <a:ext uri="{FF2B5EF4-FFF2-40B4-BE49-F238E27FC236}">
              <a16:creationId xmlns:a16="http://schemas.microsoft.com/office/drawing/2014/main" id="{CBB2A7AD-8F68-4BC3-807A-DD4D94DCB912}"/>
            </a:ext>
          </a:extLst>
        </xdr:cNvPr>
        <xdr:cNvSpPr/>
      </xdr:nvSpPr>
      <xdr:spPr>
        <a:xfrm>
          <a:off x="8699500" y="1079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35909</xdr:rowOff>
    </xdr:from>
    <xdr:to>
      <xdr:col>50</xdr:col>
      <xdr:colOff>114300</xdr:colOff>
      <xdr:row>63</xdr:row>
      <xdr:rowOff>42011</xdr:rowOff>
    </xdr:to>
    <xdr:cxnSp macro="">
      <xdr:nvCxnSpPr>
        <xdr:cNvPr id="238" name="直線コネクタ 237">
          <a:extLst>
            <a:ext uri="{FF2B5EF4-FFF2-40B4-BE49-F238E27FC236}">
              <a16:creationId xmlns:a16="http://schemas.microsoft.com/office/drawing/2014/main" id="{916B834E-A91B-486A-A8CE-BE776516605A}"/>
            </a:ext>
          </a:extLst>
        </xdr:cNvPr>
        <xdr:cNvCxnSpPr/>
      </xdr:nvCxnSpPr>
      <xdr:spPr>
        <a:xfrm flipV="1">
          <a:off x="8750300" y="10837259"/>
          <a:ext cx="889000" cy="6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167058</xdr:rowOff>
    </xdr:from>
    <xdr:to>
      <xdr:col>41</xdr:col>
      <xdr:colOff>101600</xdr:colOff>
      <xdr:row>63</xdr:row>
      <xdr:rowOff>97208</xdr:rowOff>
    </xdr:to>
    <xdr:sp macro="" textlink="">
      <xdr:nvSpPr>
        <xdr:cNvPr id="239" name="楕円 238">
          <a:extLst>
            <a:ext uri="{FF2B5EF4-FFF2-40B4-BE49-F238E27FC236}">
              <a16:creationId xmlns:a16="http://schemas.microsoft.com/office/drawing/2014/main" id="{56DB73E8-6268-4722-A40C-AA1881B19CE6}"/>
            </a:ext>
          </a:extLst>
        </xdr:cNvPr>
        <xdr:cNvSpPr/>
      </xdr:nvSpPr>
      <xdr:spPr>
        <a:xfrm>
          <a:off x="7810500" y="1079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42011</xdr:rowOff>
    </xdr:from>
    <xdr:to>
      <xdr:col>45</xdr:col>
      <xdr:colOff>177800</xdr:colOff>
      <xdr:row>63</xdr:row>
      <xdr:rowOff>46408</xdr:rowOff>
    </xdr:to>
    <xdr:cxnSp macro="">
      <xdr:nvCxnSpPr>
        <xdr:cNvPr id="240" name="直線コネクタ 239">
          <a:extLst>
            <a:ext uri="{FF2B5EF4-FFF2-40B4-BE49-F238E27FC236}">
              <a16:creationId xmlns:a16="http://schemas.microsoft.com/office/drawing/2014/main" id="{04E5CAF3-2EEB-41FA-9E5B-1D007C3E1BF0}"/>
            </a:ext>
          </a:extLst>
        </xdr:cNvPr>
        <xdr:cNvCxnSpPr/>
      </xdr:nvCxnSpPr>
      <xdr:spPr>
        <a:xfrm flipV="1">
          <a:off x="7861300" y="10843361"/>
          <a:ext cx="889000" cy="4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1295</xdr:rowOff>
    </xdr:from>
    <xdr:to>
      <xdr:col>36</xdr:col>
      <xdr:colOff>165100</xdr:colOff>
      <xdr:row>63</xdr:row>
      <xdr:rowOff>102895</xdr:rowOff>
    </xdr:to>
    <xdr:sp macro="" textlink="">
      <xdr:nvSpPr>
        <xdr:cNvPr id="241" name="楕円 240">
          <a:extLst>
            <a:ext uri="{FF2B5EF4-FFF2-40B4-BE49-F238E27FC236}">
              <a16:creationId xmlns:a16="http://schemas.microsoft.com/office/drawing/2014/main" id="{6926E5DB-304B-45E6-A5A8-62941AB41A09}"/>
            </a:ext>
          </a:extLst>
        </xdr:cNvPr>
        <xdr:cNvSpPr/>
      </xdr:nvSpPr>
      <xdr:spPr>
        <a:xfrm>
          <a:off x="6921500" y="1080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46408</xdr:rowOff>
    </xdr:from>
    <xdr:to>
      <xdr:col>41</xdr:col>
      <xdr:colOff>50800</xdr:colOff>
      <xdr:row>63</xdr:row>
      <xdr:rowOff>52095</xdr:rowOff>
    </xdr:to>
    <xdr:cxnSp macro="">
      <xdr:nvCxnSpPr>
        <xdr:cNvPr id="242" name="直線コネクタ 241">
          <a:extLst>
            <a:ext uri="{FF2B5EF4-FFF2-40B4-BE49-F238E27FC236}">
              <a16:creationId xmlns:a16="http://schemas.microsoft.com/office/drawing/2014/main" id="{2DB6DEE6-19ED-4CBD-A0F8-19FB6CBDD21A}"/>
            </a:ext>
          </a:extLst>
        </xdr:cNvPr>
        <xdr:cNvCxnSpPr/>
      </xdr:nvCxnSpPr>
      <xdr:spPr>
        <a:xfrm flipV="1">
          <a:off x="6972300" y="10847758"/>
          <a:ext cx="889000" cy="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145835</xdr:rowOff>
    </xdr:from>
    <xdr:ext cx="599010" cy="259045"/>
    <xdr:sp macro="" textlink="">
      <xdr:nvSpPr>
        <xdr:cNvPr id="243" name="n_1aveValue【橋りょう・トンネル】&#10;一人当たり有形固定資産（償却資産）額">
          <a:extLst>
            <a:ext uri="{FF2B5EF4-FFF2-40B4-BE49-F238E27FC236}">
              <a16:creationId xmlns:a16="http://schemas.microsoft.com/office/drawing/2014/main" id="{090DFF78-1BB0-4BB4-88CF-C6D555EDEA37}"/>
            </a:ext>
          </a:extLst>
        </xdr:cNvPr>
        <xdr:cNvSpPr txBox="1"/>
      </xdr:nvSpPr>
      <xdr:spPr>
        <a:xfrm>
          <a:off x="9327095" y="10432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7274</xdr:rowOff>
    </xdr:from>
    <xdr:ext cx="599010" cy="259045"/>
    <xdr:sp macro="" textlink="">
      <xdr:nvSpPr>
        <xdr:cNvPr id="244" name="n_2aveValue【橋りょう・トンネル】&#10;一人当たり有形固定資産（償却資産）額">
          <a:extLst>
            <a:ext uri="{FF2B5EF4-FFF2-40B4-BE49-F238E27FC236}">
              <a16:creationId xmlns:a16="http://schemas.microsoft.com/office/drawing/2014/main" id="{7DA4C55C-77CE-4378-A6CC-5E7516C5A349}"/>
            </a:ext>
          </a:extLst>
        </xdr:cNvPr>
        <xdr:cNvSpPr txBox="1"/>
      </xdr:nvSpPr>
      <xdr:spPr>
        <a:xfrm>
          <a:off x="8450795" y="10465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23338</xdr:rowOff>
    </xdr:from>
    <xdr:ext cx="599010" cy="259045"/>
    <xdr:sp macro="" textlink="">
      <xdr:nvSpPr>
        <xdr:cNvPr id="245" name="n_3aveValue【橋りょう・トンネル】&#10;一人当たり有形固定資産（償却資産）額">
          <a:extLst>
            <a:ext uri="{FF2B5EF4-FFF2-40B4-BE49-F238E27FC236}">
              <a16:creationId xmlns:a16="http://schemas.microsoft.com/office/drawing/2014/main" id="{A15CEE59-7EC4-45C1-8BDF-C332F86ABB4C}"/>
            </a:ext>
          </a:extLst>
        </xdr:cNvPr>
        <xdr:cNvSpPr txBox="1"/>
      </xdr:nvSpPr>
      <xdr:spPr>
        <a:xfrm>
          <a:off x="7561795" y="10310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24104</xdr:rowOff>
    </xdr:from>
    <xdr:ext cx="599010" cy="259045"/>
    <xdr:sp macro="" textlink="">
      <xdr:nvSpPr>
        <xdr:cNvPr id="246" name="n_4aveValue【橋りょう・トンネル】&#10;一人当たり有形固定資産（償却資産）額">
          <a:extLst>
            <a:ext uri="{FF2B5EF4-FFF2-40B4-BE49-F238E27FC236}">
              <a16:creationId xmlns:a16="http://schemas.microsoft.com/office/drawing/2014/main" id="{D047BDA4-633D-4D00-8791-83D0F4348D43}"/>
            </a:ext>
          </a:extLst>
        </xdr:cNvPr>
        <xdr:cNvSpPr txBox="1"/>
      </xdr:nvSpPr>
      <xdr:spPr>
        <a:xfrm>
          <a:off x="6672795" y="10311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77836</xdr:rowOff>
    </xdr:from>
    <xdr:ext cx="599010" cy="259045"/>
    <xdr:sp macro="" textlink="">
      <xdr:nvSpPr>
        <xdr:cNvPr id="247" name="n_1mainValue【橋りょう・トンネル】&#10;一人当たり有形固定資産（償却資産）額">
          <a:extLst>
            <a:ext uri="{FF2B5EF4-FFF2-40B4-BE49-F238E27FC236}">
              <a16:creationId xmlns:a16="http://schemas.microsoft.com/office/drawing/2014/main" id="{1BB3B3EB-60D1-4CA5-91AD-9E05EA4FA6E4}"/>
            </a:ext>
          </a:extLst>
        </xdr:cNvPr>
        <xdr:cNvSpPr txBox="1"/>
      </xdr:nvSpPr>
      <xdr:spPr>
        <a:xfrm>
          <a:off x="9327095" y="10879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83938</xdr:rowOff>
    </xdr:from>
    <xdr:ext cx="599010" cy="259045"/>
    <xdr:sp macro="" textlink="">
      <xdr:nvSpPr>
        <xdr:cNvPr id="248" name="n_2mainValue【橋りょう・トンネル】&#10;一人当たり有形固定資産（償却資産）額">
          <a:extLst>
            <a:ext uri="{FF2B5EF4-FFF2-40B4-BE49-F238E27FC236}">
              <a16:creationId xmlns:a16="http://schemas.microsoft.com/office/drawing/2014/main" id="{92071385-36BE-4D2D-8D1F-325F49028854}"/>
            </a:ext>
          </a:extLst>
        </xdr:cNvPr>
        <xdr:cNvSpPr txBox="1"/>
      </xdr:nvSpPr>
      <xdr:spPr>
        <a:xfrm>
          <a:off x="8450795" y="10885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88335</xdr:rowOff>
    </xdr:from>
    <xdr:ext cx="599010" cy="259045"/>
    <xdr:sp macro="" textlink="">
      <xdr:nvSpPr>
        <xdr:cNvPr id="249" name="n_3mainValue【橋りょう・トンネル】&#10;一人当たり有形固定資産（償却資産）額">
          <a:extLst>
            <a:ext uri="{FF2B5EF4-FFF2-40B4-BE49-F238E27FC236}">
              <a16:creationId xmlns:a16="http://schemas.microsoft.com/office/drawing/2014/main" id="{4473082A-274B-4EB5-8AB1-F6503B647FF0}"/>
            </a:ext>
          </a:extLst>
        </xdr:cNvPr>
        <xdr:cNvSpPr txBox="1"/>
      </xdr:nvSpPr>
      <xdr:spPr>
        <a:xfrm>
          <a:off x="7561795" y="1088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94022</xdr:rowOff>
    </xdr:from>
    <xdr:ext cx="599010" cy="259045"/>
    <xdr:sp macro="" textlink="">
      <xdr:nvSpPr>
        <xdr:cNvPr id="250" name="n_4mainValue【橋りょう・トンネル】&#10;一人当たり有形固定資産（償却資産）額">
          <a:extLst>
            <a:ext uri="{FF2B5EF4-FFF2-40B4-BE49-F238E27FC236}">
              <a16:creationId xmlns:a16="http://schemas.microsoft.com/office/drawing/2014/main" id="{930742D1-3053-415C-A6DF-60C22484E02F}"/>
            </a:ext>
          </a:extLst>
        </xdr:cNvPr>
        <xdr:cNvSpPr txBox="1"/>
      </xdr:nvSpPr>
      <xdr:spPr>
        <a:xfrm>
          <a:off x="6672795" y="10895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1" name="正方形/長方形 250">
          <a:extLst>
            <a:ext uri="{FF2B5EF4-FFF2-40B4-BE49-F238E27FC236}">
              <a16:creationId xmlns:a16="http://schemas.microsoft.com/office/drawing/2014/main" id="{0C8DFDB8-E406-489A-ABAC-01287E092EE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2" name="正方形/長方形 251">
          <a:extLst>
            <a:ext uri="{FF2B5EF4-FFF2-40B4-BE49-F238E27FC236}">
              <a16:creationId xmlns:a16="http://schemas.microsoft.com/office/drawing/2014/main" id="{60C2C785-6FD9-4A6C-8471-729B2D2301B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3" name="正方形/長方形 252">
          <a:extLst>
            <a:ext uri="{FF2B5EF4-FFF2-40B4-BE49-F238E27FC236}">
              <a16:creationId xmlns:a16="http://schemas.microsoft.com/office/drawing/2014/main" id="{F55BF927-27A8-49B4-A5EC-E6B41FC1244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4" name="正方形/長方形 253">
          <a:extLst>
            <a:ext uri="{FF2B5EF4-FFF2-40B4-BE49-F238E27FC236}">
              <a16:creationId xmlns:a16="http://schemas.microsoft.com/office/drawing/2014/main" id="{78D937F8-29D4-4C16-BD7E-43CCB36A197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5" name="正方形/長方形 254">
          <a:extLst>
            <a:ext uri="{FF2B5EF4-FFF2-40B4-BE49-F238E27FC236}">
              <a16:creationId xmlns:a16="http://schemas.microsoft.com/office/drawing/2014/main" id="{8EE6E5DE-D3CE-4D86-9C11-84CF26439EE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6" name="正方形/長方形 255">
          <a:extLst>
            <a:ext uri="{FF2B5EF4-FFF2-40B4-BE49-F238E27FC236}">
              <a16:creationId xmlns:a16="http://schemas.microsoft.com/office/drawing/2014/main" id="{63728850-1BA2-4291-99DC-0380BE26652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7" name="正方形/長方形 256">
          <a:extLst>
            <a:ext uri="{FF2B5EF4-FFF2-40B4-BE49-F238E27FC236}">
              <a16:creationId xmlns:a16="http://schemas.microsoft.com/office/drawing/2014/main" id="{58DF59E5-777F-4D4A-90B2-30AA351D92C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8" name="正方形/長方形 257">
          <a:extLst>
            <a:ext uri="{FF2B5EF4-FFF2-40B4-BE49-F238E27FC236}">
              <a16:creationId xmlns:a16="http://schemas.microsoft.com/office/drawing/2014/main" id="{C88621CE-1272-4C10-A275-81AAE3740B1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9" name="テキスト ボックス 258">
          <a:extLst>
            <a:ext uri="{FF2B5EF4-FFF2-40B4-BE49-F238E27FC236}">
              <a16:creationId xmlns:a16="http://schemas.microsoft.com/office/drawing/2014/main" id="{90B0B032-03AC-472F-B2A0-3297A116435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0" name="直線コネクタ 259">
          <a:extLst>
            <a:ext uri="{FF2B5EF4-FFF2-40B4-BE49-F238E27FC236}">
              <a16:creationId xmlns:a16="http://schemas.microsoft.com/office/drawing/2014/main" id="{A2ED91E5-A756-49F2-A2BC-5342257D002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1" name="テキスト ボックス 260">
          <a:extLst>
            <a:ext uri="{FF2B5EF4-FFF2-40B4-BE49-F238E27FC236}">
              <a16:creationId xmlns:a16="http://schemas.microsoft.com/office/drawing/2014/main" id="{6B259D23-68AD-4ADB-A5F9-BA8081F1B0A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2" name="直線コネクタ 261">
          <a:extLst>
            <a:ext uri="{FF2B5EF4-FFF2-40B4-BE49-F238E27FC236}">
              <a16:creationId xmlns:a16="http://schemas.microsoft.com/office/drawing/2014/main" id="{1E2B2393-2E4E-4122-A3E1-AB9A6BF7AC25}"/>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3" name="テキスト ボックス 262">
          <a:extLst>
            <a:ext uri="{FF2B5EF4-FFF2-40B4-BE49-F238E27FC236}">
              <a16:creationId xmlns:a16="http://schemas.microsoft.com/office/drawing/2014/main" id="{8D8F0F19-32FD-49E3-AC3E-8DF45A0B413F}"/>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4" name="直線コネクタ 263">
          <a:extLst>
            <a:ext uri="{FF2B5EF4-FFF2-40B4-BE49-F238E27FC236}">
              <a16:creationId xmlns:a16="http://schemas.microsoft.com/office/drawing/2014/main" id="{78CFB04F-6B0F-4017-9AE8-97690AE3F126}"/>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5" name="テキスト ボックス 264">
          <a:extLst>
            <a:ext uri="{FF2B5EF4-FFF2-40B4-BE49-F238E27FC236}">
              <a16:creationId xmlns:a16="http://schemas.microsoft.com/office/drawing/2014/main" id="{49989911-E32F-4416-8408-F729EF0928E4}"/>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6" name="直線コネクタ 265">
          <a:extLst>
            <a:ext uri="{FF2B5EF4-FFF2-40B4-BE49-F238E27FC236}">
              <a16:creationId xmlns:a16="http://schemas.microsoft.com/office/drawing/2014/main" id="{A8557BC0-BCF7-45BB-8D21-8C3CE466BE6D}"/>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7" name="テキスト ボックス 266">
          <a:extLst>
            <a:ext uri="{FF2B5EF4-FFF2-40B4-BE49-F238E27FC236}">
              <a16:creationId xmlns:a16="http://schemas.microsoft.com/office/drawing/2014/main" id="{C6FB1C3D-8589-470E-97FA-2E27F8D6FF46}"/>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8" name="直線コネクタ 267">
          <a:extLst>
            <a:ext uri="{FF2B5EF4-FFF2-40B4-BE49-F238E27FC236}">
              <a16:creationId xmlns:a16="http://schemas.microsoft.com/office/drawing/2014/main" id="{59AA1D64-7179-40DE-BEAE-B24C01D68946}"/>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9" name="テキスト ボックス 268">
          <a:extLst>
            <a:ext uri="{FF2B5EF4-FFF2-40B4-BE49-F238E27FC236}">
              <a16:creationId xmlns:a16="http://schemas.microsoft.com/office/drawing/2014/main" id="{67AC30B5-CEDF-44CB-8915-D70372D34CBB}"/>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0" name="直線コネクタ 269">
          <a:extLst>
            <a:ext uri="{FF2B5EF4-FFF2-40B4-BE49-F238E27FC236}">
              <a16:creationId xmlns:a16="http://schemas.microsoft.com/office/drawing/2014/main" id="{B46B03FC-1D6B-483E-89E0-766474AE6004}"/>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1" name="テキスト ボックス 270">
          <a:extLst>
            <a:ext uri="{FF2B5EF4-FFF2-40B4-BE49-F238E27FC236}">
              <a16:creationId xmlns:a16="http://schemas.microsoft.com/office/drawing/2014/main" id="{2B4D9E21-24AB-4EF5-B4B9-7201854D5D85}"/>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2" name="直線コネクタ 271">
          <a:extLst>
            <a:ext uri="{FF2B5EF4-FFF2-40B4-BE49-F238E27FC236}">
              <a16:creationId xmlns:a16="http://schemas.microsoft.com/office/drawing/2014/main" id="{5653CECD-AAA6-4EC6-BD75-4FB8080FAF7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3" name="テキスト ボックス 272">
          <a:extLst>
            <a:ext uri="{FF2B5EF4-FFF2-40B4-BE49-F238E27FC236}">
              <a16:creationId xmlns:a16="http://schemas.microsoft.com/office/drawing/2014/main" id="{89FB46F9-73A4-45CC-9C2D-34B0AF6EE8F7}"/>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4" name="【公営住宅】&#10;有形固定資産減価償却率グラフ枠">
          <a:extLst>
            <a:ext uri="{FF2B5EF4-FFF2-40B4-BE49-F238E27FC236}">
              <a16:creationId xmlns:a16="http://schemas.microsoft.com/office/drawing/2014/main" id="{B559155B-488C-40FF-985A-CB83D85281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38100</xdr:rowOff>
    </xdr:from>
    <xdr:to>
      <xdr:col>24</xdr:col>
      <xdr:colOff>62865</xdr:colOff>
      <xdr:row>86</xdr:row>
      <xdr:rowOff>104775</xdr:rowOff>
    </xdr:to>
    <xdr:cxnSp macro="">
      <xdr:nvCxnSpPr>
        <xdr:cNvPr id="275" name="直線コネクタ 274">
          <a:extLst>
            <a:ext uri="{FF2B5EF4-FFF2-40B4-BE49-F238E27FC236}">
              <a16:creationId xmlns:a16="http://schemas.microsoft.com/office/drawing/2014/main" id="{0BB29A46-D050-4EBF-A6D8-5A9BAD5C7E4E}"/>
            </a:ext>
          </a:extLst>
        </xdr:cNvPr>
        <xdr:cNvCxnSpPr/>
      </xdr:nvCxnSpPr>
      <xdr:spPr>
        <a:xfrm flipV="1">
          <a:off x="4634865" y="13582650"/>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76" name="【公営住宅】&#10;有形固定資産減価償却率最小値テキスト">
          <a:extLst>
            <a:ext uri="{FF2B5EF4-FFF2-40B4-BE49-F238E27FC236}">
              <a16:creationId xmlns:a16="http://schemas.microsoft.com/office/drawing/2014/main" id="{865819AD-069F-4EDC-81AB-2ACEC9F82D93}"/>
            </a:ext>
          </a:extLst>
        </xdr:cNvPr>
        <xdr:cNvSpPr txBox="1"/>
      </xdr:nvSpPr>
      <xdr:spPr>
        <a:xfrm>
          <a:off x="4673600" y="1485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77" name="直線コネクタ 276">
          <a:extLst>
            <a:ext uri="{FF2B5EF4-FFF2-40B4-BE49-F238E27FC236}">
              <a16:creationId xmlns:a16="http://schemas.microsoft.com/office/drawing/2014/main" id="{C81F772F-7270-4D6F-A6CE-B8A04E367805}"/>
            </a:ext>
          </a:extLst>
        </xdr:cNvPr>
        <xdr:cNvCxnSpPr/>
      </xdr:nvCxnSpPr>
      <xdr:spPr>
        <a:xfrm>
          <a:off x="4546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156227</xdr:rowOff>
    </xdr:from>
    <xdr:ext cx="405111" cy="259045"/>
    <xdr:sp macro="" textlink="">
      <xdr:nvSpPr>
        <xdr:cNvPr id="278" name="【公営住宅】&#10;有形固定資産減価償却率最大値テキスト">
          <a:extLst>
            <a:ext uri="{FF2B5EF4-FFF2-40B4-BE49-F238E27FC236}">
              <a16:creationId xmlns:a16="http://schemas.microsoft.com/office/drawing/2014/main" id="{972EB4FE-AB3F-49C1-A664-FB123859D302}"/>
            </a:ext>
          </a:extLst>
        </xdr:cNvPr>
        <xdr:cNvSpPr txBox="1"/>
      </xdr:nvSpPr>
      <xdr:spPr>
        <a:xfrm>
          <a:off x="4673600" y="1335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38100</xdr:rowOff>
    </xdr:from>
    <xdr:to>
      <xdr:col>24</xdr:col>
      <xdr:colOff>152400</xdr:colOff>
      <xdr:row>79</xdr:row>
      <xdr:rowOff>38100</xdr:rowOff>
    </xdr:to>
    <xdr:cxnSp macro="">
      <xdr:nvCxnSpPr>
        <xdr:cNvPr id="279" name="直線コネクタ 278">
          <a:extLst>
            <a:ext uri="{FF2B5EF4-FFF2-40B4-BE49-F238E27FC236}">
              <a16:creationId xmlns:a16="http://schemas.microsoft.com/office/drawing/2014/main" id="{8F275407-4DCD-430D-BBDD-7025DA7C5A26}"/>
            </a:ext>
          </a:extLst>
        </xdr:cNvPr>
        <xdr:cNvCxnSpPr/>
      </xdr:nvCxnSpPr>
      <xdr:spPr>
        <a:xfrm>
          <a:off x="4546600" y="1358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17163</xdr:rowOff>
    </xdr:from>
    <xdr:ext cx="405111" cy="259045"/>
    <xdr:sp macro="" textlink="">
      <xdr:nvSpPr>
        <xdr:cNvPr id="280" name="【公営住宅】&#10;有形固定資産減価償却率平均値テキスト">
          <a:extLst>
            <a:ext uri="{FF2B5EF4-FFF2-40B4-BE49-F238E27FC236}">
              <a16:creationId xmlns:a16="http://schemas.microsoft.com/office/drawing/2014/main" id="{950BCF59-7DAE-4275-9ED3-9A6BA86EA850}"/>
            </a:ext>
          </a:extLst>
        </xdr:cNvPr>
        <xdr:cNvSpPr txBox="1"/>
      </xdr:nvSpPr>
      <xdr:spPr>
        <a:xfrm>
          <a:off x="4673600" y="142475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38736</xdr:rowOff>
    </xdr:from>
    <xdr:to>
      <xdr:col>24</xdr:col>
      <xdr:colOff>114300</xdr:colOff>
      <xdr:row>83</xdr:row>
      <xdr:rowOff>140336</xdr:rowOff>
    </xdr:to>
    <xdr:sp macro="" textlink="">
      <xdr:nvSpPr>
        <xdr:cNvPr id="281" name="フローチャート: 判断 280">
          <a:extLst>
            <a:ext uri="{FF2B5EF4-FFF2-40B4-BE49-F238E27FC236}">
              <a16:creationId xmlns:a16="http://schemas.microsoft.com/office/drawing/2014/main" id="{7A6FE890-2F72-4BCB-B361-46B7DE3F6498}"/>
            </a:ext>
          </a:extLst>
        </xdr:cNvPr>
        <xdr:cNvSpPr/>
      </xdr:nvSpPr>
      <xdr:spPr>
        <a:xfrm>
          <a:off x="4584700" y="1426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46355</xdr:rowOff>
    </xdr:from>
    <xdr:to>
      <xdr:col>20</xdr:col>
      <xdr:colOff>38100</xdr:colOff>
      <xdr:row>83</xdr:row>
      <xdr:rowOff>147955</xdr:rowOff>
    </xdr:to>
    <xdr:sp macro="" textlink="">
      <xdr:nvSpPr>
        <xdr:cNvPr id="282" name="フローチャート: 判断 281">
          <a:extLst>
            <a:ext uri="{FF2B5EF4-FFF2-40B4-BE49-F238E27FC236}">
              <a16:creationId xmlns:a16="http://schemas.microsoft.com/office/drawing/2014/main" id="{5ECA6A50-E153-4B17-80F8-5107493A8C3F}"/>
            </a:ext>
          </a:extLst>
        </xdr:cNvPr>
        <xdr:cNvSpPr/>
      </xdr:nvSpPr>
      <xdr:spPr>
        <a:xfrm>
          <a:off x="3746500" y="1427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17780</xdr:rowOff>
    </xdr:from>
    <xdr:to>
      <xdr:col>15</xdr:col>
      <xdr:colOff>101600</xdr:colOff>
      <xdr:row>83</xdr:row>
      <xdr:rowOff>119380</xdr:rowOff>
    </xdr:to>
    <xdr:sp macro="" textlink="">
      <xdr:nvSpPr>
        <xdr:cNvPr id="283" name="フローチャート: 判断 282">
          <a:extLst>
            <a:ext uri="{FF2B5EF4-FFF2-40B4-BE49-F238E27FC236}">
              <a16:creationId xmlns:a16="http://schemas.microsoft.com/office/drawing/2014/main" id="{C8B7B390-D262-4412-A2F7-BF983AA919F9}"/>
            </a:ext>
          </a:extLst>
        </xdr:cNvPr>
        <xdr:cNvSpPr/>
      </xdr:nvSpPr>
      <xdr:spPr>
        <a:xfrm>
          <a:off x="2857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84" name="フローチャート: 判断 283">
          <a:extLst>
            <a:ext uri="{FF2B5EF4-FFF2-40B4-BE49-F238E27FC236}">
              <a16:creationId xmlns:a16="http://schemas.microsoft.com/office/drawing/2014/main" id="{47C83EEE-1EF9-47F1-8A5B-9D3DB3C5277D}"/>
            </a:ext>
          </a:extLst>
        </xdr:cNvPr>
        <xdr:cNvSpPr/>
      </xdr:nvSpPr>
      <xdr:spPr>
        <a:xfrm>
          <a:off x="1968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128270</xdr:rowOff>
    </xdr:from>
    <xdr:to>
      <xdr:col>6</xdr:col>
      <xdr:colOff>38100</xdr:colOff>
      <xdr:row>83</xdr:row>
      <xdr:rowOff>58420</xdr:rowOff>
    </xdr:to>
    <xdr:sp macro="" textlink="">
      <xdr:nvSpPr>
        <xdr:cNvPr id="285" name="フローチャート: 判断 284">
          <a:extLst>
            <a:ext uri="{FF2B5EF4-FFF2-40B4-BE49-F238E27FC236}">
              <a16:creationId xmlns:a16="http://schemas.microsoft.com/office/drawing/2014/main" id="{E9DD046A-718D-41F2-BC0A-AECCAEE362F0}"/>
            </a:ext>
          </a:extLst>
        </xdr:cNvPr>
        <xdr:cNvSpPr/>
      </xdr:nvSpPr>
      <xdr:spPr>
        <a:xfrm>
          <a:off x="1079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550716A8-8BA2-46C0-B3E1-922CA06F85C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32FBC3D1-F001-4F4A-A850-30E44985B35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394A7AB1-5818-44D8-9A3C-5BF3A86556A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C2A7961A-2A42-495C-818A-E44427640EB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7BF362C4-CCEC-4BB5-B297-40C64701BD1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133986</xdr:rowOff>
    </xdr:from>
    <xdr:to>
      <xdr:col>20</xdr:col>
      <xdr:colOff>38100</xdr:colOff>
      <xdr:row>82</xdr:row>
      <xdr:rowOff>64136</xdr:rowOff>
    </xdr:to>
    <xdr:sp macro="" textlink="">
      <xdr:nvSpPr>
        <xdr:cNvPr id="291" name="楕円 290">
          <a:extLst>
            <a:ext uri="{FF2B5EF4-FFF2-40B4-BE49-F238E27FC236}">
              <a16:creationId xmlns:a16="http://schemas.microsoft.com/office/drawing/2014/main" id="{B2841C5C-7707-42AE-8D9F-4E4BE5F8B730}"/>
            </a:ext>
          </a:extLst>
        </xdr:cNvPr>
        <xdr:cNvSpPr/>
      </xdr:nvSpPr>
      <xdr:spPr>
        <a:xfrm>
          <a:off x="3746500" y="1402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111125</xdr:rowOff>
    </xdr:from>
    <xdr:to>
      <xdr:col>15</xdr:col>
      <xdr:colOff>101600</xdr:colOff>
      <xdr:row>82</xdr:row>
      <xdr:rowOff>41275</xdr:rowOff>
    </xdr:to>
    <xdr:sp macro="" textlink="">
      <xdr:nvSpPr>
        <xdr:cNvPr id="292" name="楕円 291">
          <a:extLst>
            <a:ext uri="{FF2B5EF4-FFF2-40B4-BE49-F238E27FC236}">
              <a16:creationId xmlns:a16="http://schemas.microsoft.com/office/drawing/2014/main" id="{ACCA8C62-8823-4BDC-9E1B-5F3EA68BF55A}"/>
            </a:ext>
          </a:extLst>
        </xdr:cNvPr>
        <xdr:cNvSpPr/>
      </xdr:nvSpPr>
      <xdr:spPr>
        <a:xfrm>
          <a:off x="2857500" y="1399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161925</xdr:rowOff>
    </xdr:from>
    <xdr:to>
      <xdr:col>19</xdr:col>
      <xdr:colOff>177800</xdr:colOff>
      <xdr:row>82</xdr:row>
      <xdr:rowOff>13336</xdr:rowOff>
    </xdr:to>
    <xdr:cxnSp macro="">
      <xdr:nvCxnSpPr>
        <xdr:cNvPr id="293" name="直線コネクタ 292">
          <a:extLst>
            <a:ext uri="{FF2B5EF4-FFF2-40B4-BE49-F238E27FC236}">
              <a16:creationId xmlns:a16="http://schemas.microsoft.com/office/drawing/2014/main" id="{D7F08818-B277-4424-8971-0E80492FFD74}"/>
            </a:ext>
          </a:extLst>
        </xdr:cNvPr>
        <xdr:cNvCxnSpPr/>
      </xdr:nvCxnSpPr>
      <xdr:spPr>
        <a:xfrm>
          <a:off x="2908300" y="14049375"/>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63500</xdr:rowOff>
    </xdr:from>
    <xdr:to>
      <xdr:col>10</xdr:col>
      <xdr:colOff>165100</xdr:colOff>
      <xdr:row>81</xdr:row>
      <xdr:rowOff>165100</xdr:rowOff>
    </xdr:to>
    <xdr:sp macro="" textlink="">
      <xdr:nvSpPr>
        <xdr:cNvPr id="294" name="楕円 293">
          <a:extLst>
            <a:ext uri="{FF2B5EF4-FFF2-40B4-BE49-F238E27FC236}">
              <a16:creationId xmlns:a16="http://schemas.microsoft.com/office/drawing/2014/main" id="{C4D0745D-7B11-480B-842C-12F3CF3AA557}"/>
            </a:ext>
          </a:extLst>
        </xdr:cNvPr>
        <xdr:cNvSpPr/>
      </xdr:nvSpPr>
      <xdr:spPr>
        <a:xfrm>
          <a:off x="19685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114300</xdr:rowOff>
    </xdr:from>
    <xdr:to>
      <xdr:col>15</xdr:col>
      <xdr:colOff>50800</xdr:colOff>
      <xdr:row>81</xdr:row>
      <xdr:rowOff>161925</xdr:rowOff>
    </xdr:to>
    <xdr:cxnSp macro="">
      <xdr:nvCxnSpPr>
        <xdr:cNvPr id="295" name="直線コネクタ 294">
          <a:extLst>
            <a:ext uri="{FF2B5EF4-FFF2-40B4-BE49-F238E27FC236}">
              <a16:creationId xmlns:a16="http://schemas.microsoft.com/office/drawing/2014/main" id="{081F4CCF-3B15-444D-A4B4-3135C654E186}"/>
            </a:ext>
          </a:extLst>
        </xdr:cNvPr>
        <xdr:cNvCxnSpPr/>
      </xdr:nvCxnSpPr>
      <xdr:spPr>
        <a:xfrm>
          <a:off x="2019300" y="1400175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170180</xdr:rowOff>
    </xdr:from>
    <xdr:to>
      <xdr:col>6</xdr:col>
      <xdr:colOff>38100</xdr:colOff>
      <xdr:row>84</xdr:row>
      <xdr:rowOff>100330</xdr:rowOff>
    </xdr:to>
    <xdr:sp macro="" textlink="">
      <xdr:nvSpPr>
        <xdr:cNvPr id="296" name="楕円 295">
          <a:extLst>
            <a:ext uri="{FF2B5EF4-FFF2-40B4-BE49-F238E27FC236}">
              <a16:creationId xmlns:a16="http://schemas.microsoft.com/office/drawing/2014/main" id="{6E314C28-7A73-4EBB-A30E-E00C6CAE544A}"/>
            </a:ext>
          </a:extLst>
        </xdr:cNvPr>
        <xdr:cNvSpPr/>
      </xdr:nvSpPr>
      <xdr:spPr>
        <a:xfrm>
          <a:off x="10795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114300</xdr:rowOff>
    </xdr:from>
    <xdr:to>
      <xdr:col>10</xdr:col>
      <xdr:colOff>114300</xdr:colOff>
      <xdr:row>84</xdr:row>
      <xdr:rowOff>49530</xdr:rowOff>
    </xdr:to>
    <xdr:cxnSp macro="">
      <xdr:nvCxnSpPr>
        <xdr:cNvPr id="297" name="直線コネクタ 296">
          <a:extLst>
            <a:ext uri="{FF2B5EF4-FFF2-40B4-BE49-F238E27FC236}">
              <a16:creationId xmlns:a16="http://schemas.microsoft.com/office/drawing/2014/main" id="{1CE485F2-46C0-4FD5-BC11-813B6B16B35D}"/>
            </a:ext>
          </a:extLst>
        </xdr:cNvPr>
        <xdr:cNvCxnSpPr/>
      </xdr:nvCxnSpPr>
      <xdr:spPr>
        <a:xfrm flipV="1">
          <a:off x="1130300" y="14001750"/>
          <a:ext cx="889000" cy="449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139082</xdr:rowOff>
    </xdr:from>
    <xdr:ext cx="405111" cy="259045"/>
    <xdr:sp macro="" textlink="">
      <xdr:nvSpPr>
        <xdr:cNvPr id="298" name="n_1aveValue【公営住宅】&#10;有形固定資産減価償却率">
          <a:extLst>
            <a:ext uri="{FF2B5EF4-FFF2-40B4-BE49-F238E27FC236}">
              <a16:creationId xmlns:a16="http://schemas.microsoft.com/office/drawing/2014/main" id="{91D93554-DAFF-492B-A171-426251A54581}"/>
            </a:ext>
          </a:extLst>
        </xdr:cNvPr>
        <xdr:cNvSpPr txBox="1"/>
      </xdr:nvSpPr>
      <xdr:spPr>
        <a:xfrm>
          <a:off x="3582044" y="1436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110507</xdr:rowOff>
    </xdr:from>
    <xdr:ext cx="405111" cy="259045"/>
    <xdr:sp macro="" textlink="">
      <xdr:nvSpPr>
        <xdr:cNvPr id="299" name="n_2aveValue【公営住宅】&#10;有形固定資産減価償却率">
          <a:extLst>
            <a:ext uri="{FF2B5EF4-FFF2-40B4-BE49-F238E27FC236}">
              <a16:creationId xmlns:a16="http://schemas.microsoft.com/office/drawing/2014/main" id="{48AE53BD-8CF3-4E63-8477-DEF0844F2ED5}"/>
            </a:ext>
          </a:extLst>
        </xdr:cNvPr>
        <xdr:cNvSpPr txBox="1"/>
      </xdr:nvSpPr>
      <xdr:spPr>
        <a:xfrm>
          <a:off x="270574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62882</xdr:rowOff>
    </xdr:from>
    <xdr:ext cx="405111" cy="259045"/>
    <xdr:sp macro="" textlink="">
      <xdr:nvSpPr>
        <xdr:cNvPr id="300" name="n_3aveValue【公営住宅】&#10;有形固定資産減価償却率">
          <a:extLst>
            <a:ext uri="{FF2B5EF4-FFF2-40B4-BE49-F238E27FC236}">
              <a16:creationId xmlns:a16="http://schemas.microsoft.com/office/drawing/2014/main" id="{82C7E03C-E0BC-4A81-B1E3-B3D579F7FB52}"/>
            </a:ext>
          </a:extLst>
        </xdr:cNvPr>
        <xdr:cNvSpPr txBox="1"/>
      </xdr:nvSpPr>
      <xdr:spPr>
        <a:xfrm>
          <a:off x="18167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74947</xdr:rowOff>
    </xdr:from>
    <xdr:ext cx="405111" cy="259045"/>
    <xdr:sp macro="" textlink="">
      <xdr:nvSpPr>
        <xdr:cNvPr id="301" name="n_4aveValue【公営住宅】&#10;有形固定資産減価償却率">
          <a:extLst>
            <a:ext uri="{FF2B5EF4-FFF2-40B4-BE49-F238E27FC236}">
              <a16:creationId xmlns:a16="http://schemas.microsoft.com/office/drawing/2014/main" id="{2E84E45C-EF99-4B5D-BA03-EF056F10B567}"/>
            </a:ext>
          </a:extLst>
        </xdr:cNvPr>
        <xdr:cNvSpPr txBox="1"/>
      </xdr:nvSpPr>
      <xdr:spPr>
        <a:xfrm>
          <a:off x="9277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80663</xdr:rowOff>
    </xdr:from>
    <xdr:ext cx="405111" cy="259045"/>
    <xdr:sp macro="" textlink="">
      <xdr:nvSpPr>
        <xdr:cNvPr id="302" name="n_1mainValue【公営住宅】&#10;有形固定資産減価償却率">
          <a:extLst>
            <a:ext uri="{FF2B5EF4-FFF2-40B4-BE49-F238E27FC236}">
              <a16:creationId xmlns:a16="http://schemas.microsoft.com/office/drawing/2014/main" id="{0721A08D-3880-4B79-A4B1-50E6D3E16717}"/>
            </a:ext>
          </a:extLst>
        </xdr:cNvPr>
        <xdr:cNvSpPr txBox="1"/>
      </xdr:nvSpPr>
      <xdr:spPr>
        <a:xfrm>
          <a:off x="35820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57802</xdr:rowOff>
    </xdr:from>
    <xdr:ext cx="405111" cy="259045"/>
    <xdr:sp macro="" textlink="">
      <xdr:nvSpPr>
        <xdr:cNvPr id="303" name="n_2mainValue【公営住宅】&#10;有形固定資産減価償却率">
          <a:extLst>
            <a:ext uri="{FF2B5EF4-FFF2-40B4-BE49-F238E27FC236}">
              <a16:creationId xmlns:a16="http://schemas.microsoft.com/office/drawing/2014/main" id="{831ECAEA-03B6-4D19-8961-67C097A0BE22}"/>
            </a:ext>
          </a:extLst>
        </xdr:cNvPr>
        <xdr:cNvSpPr txBox="1"/>
      </xdr:nvSpPr>
      <xdr:spPr>
        <a:xfrm>
          <a:off x="2705744" y="1377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10177</xdr:rowOff>
    </xdr:from>
    <xdr:ext cx="405111" cy="259045"/>
    <xdr:sp macro="" textlink="">
      <xdr:nvSpPr>
        <xdr:cNvPr id="304" name="n_3mainValue【公営住宅】&#10;有形固定資産減価償却率">
          <a:extLst>
            <a:ext uri="{FF2B5EF4-FFF2-40B4-BE49-F238E27FC236}">
              <a16:creationId xmlns:a16="http://schemas.microsoft.com/office/drawing/2014/main" id="{415A2505-46CD-4744-AB0B-BBD3EC0B8E1C}"/>
            </a:ext>
          </a:extLst>
        </xdr:cNvPr>
        <xdr:cNvSpPr txBox="1"/>
      </xdr:nvSpPr>
      <xdr:spPr>
        <a:xfrm>
          <a:off x="1816744"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91457</xdr:rowOff>
    </xdr:from>
    <xdr:ext cx="405111" cy="259045"/>
    <xdr:sp macro="" textlink="">
      <xdr:nvSpPr>
        <xdr:cNvPr id="305" name="n_4mainValue【公営住宅】&#10;有形固定資産減価償却率">
          <a:extLst>
            <a:ext uri="{FF2B5EF4-FFF2-40B4-BE49-F238E27FC236}">
              <a16:creationId xmlns:a16="http://schemas.microsoft.com/office/drawing/2014/main" id="{9720DFAC-E2C1-446E-9AA8-ABB248CF97CB}"/>
            </a:ext>
          </a:extLst>
        </xdr:cNvPr>
        <xdr:cNvSpPr txBox="1"/>
      </xdr:nvSpPr>
      <xdr:spPr>
        <a:xfrm>
          <a:off x="927744" y="1449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6" name="正方形/長方形 305">
          <a:extLst>
            <a:ext uri="{FF2B5EF4-FFF2-40B4-BE49-F238E27FC236}">
              <a16:creationId xmlns:a16="http://schemas.microsoft.com/office/drawing/2014/main" id="{4D3CC0E2-A0CC-44DC-AC54-5E0CDC59B69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7" name="正方形/長方形 306">
          <a:extLst>
            <a:ext uri="{FF2B5EF4-FFF2-40B4-BE49-F238E27FC236}">
              <a16:creationId xmlns:a16="http://schemas.microsoft.com/office/drawing/2014/main" id="{47A90F5D-08BA-4EE0-A81C-BEEDB6E825A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8" name="正方形/長方形 307">
          <a:extLst>
            <a:ext uri="{FF2B5EF4-FFF2-40B4-BE49-F238E27FC236}">
              <a16:creationId xmlns:a16="http://schemas.microsoft.com/office/drawing/2014/main" id="{4C013B23-23D5-4326-9EFD-39F46DF1ADD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9" name="正方形/長方形 308">
          <a:extLst>
            <a:ext uri="{FF2B5EF4-FFF2-40B4-BE49-F238E27FC236}">
              <a16:creationId xmlns:a16="http://schemas.microsoft.com/office/drawing/2014/main" id="{5AABCE37-C98E-496F-B1A2-97C7977DAA1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0" name="正方形/長方形 309">
          <a:extLst>
            <a:ext uri="{FF2B5EF4-FFF2-40B4-BE49-F238E27FC236}">
              <a16:creationId xmlns:a16="http://schemas.microsoft.com/office/drawing/2014/main" id="{9FABE90F-5244-4397-8B2A-12E39ED715C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1" name="正方形/長方形 310">
          <a:extLst>
            <a:ext uri="{FF2B5EF4-FFF2-40B4-BE49-F238E27FC236}">
              <a16:creationId xmlns:a16="http://schemas.microsoft.com/office/drawing/2014/main" id="{75122B0C-4066-4E88-9E39-5CB34143551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2" name="正方形/長方形 311">
          <a:extLst>
            <a:ext uri="{FF2B5EF4-FFF2-40B4-BE49-F238E27FC236}">
              <a16:creationId xmlns:a16="http://schemas.microsoft.com/office/drawing/2014/main" id="{1CB57941-D066-4782-BD4D-6A5C7E31D35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3" name="正方形/長方形 312">
          <a:extLst>
            <a:ext uri="{FF2B5EF4-FFF2-40B4-BE49-F238E27FC236}">
              <a16:creationId xmlns:a16="http://schemas.microsoft.com/office/drawing/2014/main" id="{F658F112-D58F-4013-A9FF-AE53C1717E4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4" name="テキスト ボックス 313">
          <a:extLst>
            <a:ext uri="{FF2B5EF4-FFF2-40B4-BE49-F238E27FC236}">
              <a16:creationId xmlns:a16="http://schemas.microsoft.com/office/drawing/2014/main" id="{BD74709C-E91B-4F21-8B35-2595372F7E0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5" name="直線コネクタ 314">
          <a:extLst>
            <a:ext uri="{FF2B5EF4-FFF2-40B4-BE49-F238E27FC236}">
              <a16:creationId xmlns:a16="http://schemas.microsoft.com/office/drawing/2014/main" id="{7C190B27-FDEC-4B4B-9BC8-95347E4D9DA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16" name="直線コネクタ 315">
          <a:extLst>
            <a:ext uri="{FF2B5EF4-FFF2-40B4-BE49-F238E27FC236}">
              <a16:creationId xmlns:a16="http://schemas.microsoft.com/office/drawing/2014/main" id="{DFDE26B9-48E0-4EBD-A3C2-31AA54B69C87}"/>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17" name="テキスト ボックス 316">
          <a:extLst>
            <a:ext uri="{FF2B5EF4-FFF2-40B4-BE49-F238E27FC236}">
              <a16:creationId xmlns:a16="http://schemas.microsoft.com/office/drawing/2014/main" id="{5A772D6A-AD63-44CB-A103-A61184DF316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18" name="直線コネクタ 317">
          <a:extLst>
            <a:ext uri="{FF2B5EF4-FFF2-40B4-BE49-F238E27FC236}">
              <a16:creationId xmlns:a16="http://schemas.microsoft.com/office/drawing/2014/main" id="{0507A580-D8DE-44ED-B17C-D71D1E0F024E}"/>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84</xdr:row>
      <xdr:rowOff>42834</xdr:rowOff>
    </xdr:from>
    <xdr:ext cx="531299" cy="259045"/>
    <xdr:sp macro="" textlink="">
      <xdr:nvSpPr>
        <xdr:cNvPr id="319" name="テキスト ボックス 318">
          <a:extLst>
            <a:ext uri="{FF2B5EF4-FFF2-40B4-BE49-F238E27FC236}">
              <a16:creationId xmlns:a16="http://schemas.microsoft.com/office/drawing/2014/main" id="{C2A83026-33BD-4CF9-B6A3-F5C04F0684EC}"/>
            </a:ext>
          </a:extLst>
        </xdr:cNvPr>
        <xdr:cNvSpPr txBox="1"/>
      </xdr:nvSpPr>
      <xdr:spPr>
        <a:xfrm>
          <a:off x="6072701" y="1444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0" name="直線コネクタ 319">
          <a:extLst>
            <a:ext uri="{FF2B5EF4-FFF2-40B4-BE49-F238E27FC236}">
              <a16:creationId xmlns:a16="http://schemas.microsoft.com/office/drawing/2014/main" id="{0F8D6120-E602-4DEA-9FFD-B0DDC976C92E}"/>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59163</xdr:rowOff>
    </xdr:from>
    <xdr:ext cx="531299" cy="259045"/>
    <xdr:sp macro="" textlink="">
      <xdr:nvSpPr>
        <xdr:cNvPr id="321" name="テキスト ボックス 320">
          <a:extLst>
            <a:ext uri="{FF2B5EF4-FFF2-40B4-BE49-F238E27FC236}">
              <a16:creationId xmlns:a16="http://schemas.microsoft.com/office/drawing/2014/main" id="{0944B1DD-496F-47A4-B2E3-F1A4592C367F}"/>
            </a:ext>
          </a:extLst>
        </xdr:cNvPr>
        <xdr:cNvSpPr txBox="1"/>
      </xdr:nvSpPr>
      <xdr:spPr>
        <a:xfrm>
          <a:off x="6072701" y="14118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22" name="直線コネクタ 321">
          <a:extLst>
            <a:ext uri="{FF2B5EF4-FFF2-40B4-BE49-F238E27FC236}">
              <a16:creationId xmlns:a16="http://schemas.microsoft.com/office/drawing/2014/main" id="{DED342FC-A861-416D-A9A2-65787A6C0E39}"/>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75491</xdr:rowOff>
    </xdr:from>
    <xdr:ext cx="531299" cy="259045"/>
    <xdr:sp macro="" textlink="">
      <xdr:nvSpPr>
        <xdr:cNvPr id="323" name="テキスト ボックス 322">
          <a:extLst>
            <a:ext uri="{FF2B5EF4-FFF2-40B4-BE49-F238E27FC236}">
              <a16:creationId xmlns:a16="http://schemas.microsoft.com/office/drawing/2014/main" id="{9E7597BF-5D38-4C0C-8B71-542D813DDBF8}"/>
            </a:ext>
          </a:extLst>
        </xdr:cNvPr>
        <xdr:cNvSpPr txBox="1"/>
      </xdr:nvSpPr>
      <xdr:spPr>
        <a:xfrm>
          <a:off x="6072701" y="1379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24" name="直線コネクタ 323">
          <a:extLst>
            <a:ext uri="{FF2B5EF4-FFF2-40B4-BE49-F238E27FC236}">
              <a16:creationId xmlns:a16="http://schemas.microsoft.com/office/drawing/2014/main" id="{6A0A37EC-4DC4-4F96-8FB8-094ED740A46C}"/>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25" name="テキスト ボックス 324">
          <a:extLst>
            <a:ext uri="{FF2B5EF4-FFF2-40B4-BE49-F238E27FC236}">
              <a16:creationId xmlns:a16="http://schemas.microsoft.com/office/drawing/2014/main" id="{FA33978B-1312-4679-912B-FE659FEF5354}"/>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26" name="直線コネクタ 325">
          <a:extLst>
            <a:ext uri="{FF2B5EF4-FFF2-40B4-BE49-F238E27FC236}">
              <a16:creationId xmlns:a16="http://schemas.microsoft.com/office/drawing/2014/main" id="{9CDE34CB-A759-4D73-8FEC-5FB728F1ECB6}"/>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27" name="テキスト ボックス 326">
          <a:extLst>
            <a:ext uri="{FF2B5EF4-FFF2-40B4-BE49-F238E27FC236}">
              <a16:creationId xmlns:a16="http://schemas.microsoft.com/office/drawing/2014/main" id="{F1B91722-66E3-4AFD-8B17-2178A955D769}"/>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8" name="直線コネクタ 327">
          <a:extLst>
            <a:ext uri="{FF2B5EF4-FFF2-40B4-BE49-F238E27FC236}">
              <a16:creationId xmlns:a16="http://schemas.microsoft.com/office/drawing/2014/main" id="{2CE742DD-B0C6-4D76-B4A3-E792F7D6A53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9" name="テキスト ボックス 328">
          <a:extLst>
            <a:ext uri="{FF2B5EF4-FFF2-40B4-BE49-F238E27FC236}">
              <a16:creationId xmlns:a16="http://schemas.microsoft.com/office/drawing/2014/main" id="{1A6F85CB-69C9-4AB5-854A-49203DE5947C}"/>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0" name="【公営住宅】&#10;一人当たり面積グラフ枠">
          <a:extLst>
            <a:ext uri="{FF2B5EF4-FFF2-40B4-BE49-F238E27FC236}">
              <a16:creationId xmlns:a16="http://schemas.microsoft.com/office/drawing/2014/main" id="{9F21586E-BC91-4324-BDCA-626B6AFC48F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76963</xdr:rowOff>
    </xdr:from>
    <xdr:to>
      <xdr:col>54</xdr:col>
      <xdr:colOff>189865</xdr:colOff>
      <xdr:row>86</xdr:row>
      <xdr:rowOff>166932</xdr:rowOff>
    </xdr:to>
    <xdr:cxnSp macro="">
      <xdr:nvCxnSpPr>
        <xdr:cNvPr id="331" name="直線コネクタ 330">
          <a:extLst>
            <a:ext uri="{FF2B5EF4-FFF2-40B4-BE49-F238E27FC236}">
              <a16:creationId xmlns:a16="http://schemas.microsoft.com/office/drawing/2014/main" id="{8FE5D8A4-344D-459F-B734-79776F8B581A}"/>
            </a:ext>
          </a:extLst>
        </xdr:cNvPr>
        <xdr:cNvCxnSpPr/>
      </xdr:nvCxnSpPr>
      <xdr:spPr>
        <a:xfrm flipV="1">
          <a:off x="10476865" y="13450063"/>
          <a:ext cx="0" cy="1461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170759</xdr:rowOff>
    </xdr:from>
    <xdr:ext cx="469744" cy="259045"/>
    <xdr:sp macro="" textlink="">
      <xdr:nvSpPr>
        <xdr:cNvPr id="332" name="【公営住宅】&#10;一人当たり面積最小値テキスト">
          <a:extLst>
            <a:ext uri="{FF2B5EF4-FFF2-40B4-BE49-F238E27FC236}">
              <a16:creationId xmlns:a16="http://schemas.microsoft.com/office/drawing/2014/main" id="{353B13D6-9071-44A4-B2CC-3367BF438115}"/>
            </a:ext>
          </a:extLst>
        </xdr:cNvPr>
        <xdr:cNvSpPr txBox="1"/>
      </xdr:nvSpPr>
      <xdr:spPr>
        <a:xfrm>
          <a:off x="10515600" y="14915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166932</xdr:rowOff>
    </xdr:from>
    <xdr:to>
      <xdr:col>55</xdr:col>
      <xdr:colOff>88900</xdr:colOff>
      <xdr:row>86</xdr:row>
      <xdr:rowOff>166932</xdr:rowOff>
    </xdr:to>
    <xdr:cxnSp macro="">
      <xdr:nvCxnSpPr>
        <xdr:cNvPr id="333" name="直線コネクタ 332">
          <a:extLst>
            <a:ext uri="{FF2B5EF4-FFF2-40B4-BE49-F238E27FC236}">
              <a16:creationId xmlns:a16="http://schemas.microsoft.com/office/drawing/2014/main" id="{C2200877-625E-407E-BE2F-9E8E29779F45}"/>
            </a:ext>
          </a:extLst>
        </xdr:cNvPr>
        <xdr:cNvCxnSpPr/>
      </xdr:nvCxnSpPr>
      <xdr:spPr>
        <a:xfrm>
          <a:off x="10388600" y="14911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23640</xdr:rowOff>
    </xdr:from>
    <xdr:ext cx="534377" cy="259045"/>
    <xdr:sp macro="" textlink="">
      <xdr:nvSpPr>
        <xdr:cNvPr id="334" name="【公営住宅】&#10;一人当たり面積最大値テキスト">
          <a:extLst>
            <a:ext uri="{FF2B5EF4-FFF2-40B4-BE49-F238E27FC236}">
              <a16:creationId xmlns:a16="http://schemas.microsoft.com/office/drawing/2014/main" id="{62BBF8D6-C98B-4894-BBE1-8D857543D68D}"/>
            </a:ext>
          </a:extLst>
        </xdr:cNvPr>
        <xdr:cNvSpPr txBox="1"/>
      </xdr:nvSpPr>
      <xdr:spPr>
        <a:xfrm>
          <a:off x="10515600" y="1322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76963</xdr:rowOff>
    </xdr:from>
    <xdr:to>
      <xdr:col>55</xdr:col>
      <xdr:colOff>88900</xdr:colOff>
      <xdr:row>78</xdr:row>
      <xdr:rowOff>76963</xdr:rowOff>
    </xdr:to>
    <xdr:cxnSp macro="">
      <xdr:nvCxnSpPr>
        <xdr:cNvPr id="335" name="直線コネクタ 334">
          <a:extLst>
            <a:ext uri="{FF2B5EF4-FFF2-40B4-BE49-F238E27FC236}">
              <a16:creationId xmlns:a16="http://schemas.microsoft.com/office/drawing/2014/main" id="{C4F914E9-A40B-44E6-BC7E-BE08E0B75022}"/>
            </a:ext>
          </a:extLst>
        </xdr:cNvPr>
        <xdr:cNvCxnSpPr/>
      </xdr:nvCxnSpPr>
      <xdr:spPr>
        <a:xfrm>
          <a:off x="10388600" y="1345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29996</xdr:rowOff>
    </xdr:from>
    <xdr:ext cx="469744" cy="259045"/>
    <xdr:sp macro="" textlink="">
      <xdr:nvSpPr>
        <xdr:cNvPr id="336" name="【公営住宅】&#10;一人当たり面積平均値テキスト">
          <a:extLst>
            <a:ext uri="{FF2B5EF4-FFF2-40B4-BE49-F238E27FC236}">
              <a16:creationId xmlns:a16="http://schemas.microsoft.com/office/drawing/2014/main" id="{5BA960CC-4F43-496F-9AF2-170C583B0A1E}"/>
            </a:ext>
          </a:extLst>
        </xdr:cNvPr>
        <xdr:cNvSpPr txBox="1"/>
      </xdr:nvSpPr>
      <xdr:spPr>
        <a:xfrm>
          <a:off x="10515600" y="14774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51569</xdr:rowOff>
    </xdr:from>
    <xdr:to>
      <xdr:col>55</xdr:col>
      <xdr:colOff>50800</xdr:colOff>
      <xdr:row>86</xdr:row>
      <xdr:rowOff>153169</xdr:rowOff>
    </xdr:to>
    <xdr:sp macro="" textlink="">
      <xdr:nvSpPr>
        <xdr:cNvPr id="337" name="フローチャート: 判断 336">
          <a:extLst>
            <a:ext uri="{FF2B5EF4-FFF2-40B4-BE49-F238E27FC236}">
              <a16:creationId xmlns:a16="http://schemas.microsoft.com/office/drawing/2014/main" id="{BD502BCB-77CE-469A-8DA8-6566CF42D8BD}"/>
            </a:ext>
          </a:extLst>
        </xdr:cNvPr>
        <xdr:cNvSpPr/>
      </xdr:nvSpPr>
      <xdr:spPr>
        <a:xfrm>
          <a:off x="10426700" y="14796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54835</xdr:rowOff>
    </xdr:from>
    <xdr:to>
      <xdr:col>50</xdr:col>
      <xdr:colOff>165100</xdr:colOff>
      <xdr:row>86</xdr:row>
      <xdr:rowOff>156435</xdr:rowOff>
    </xdr:to>
    <xdr:sp macro="" textlink="">
      <xdr:nvSpPr>
        <xdr:cNvPr id="338" name="フローチャート: 判断 337">
          <a:extLst>
            <a:ext uri="{FF2B5EF4-FFF2-40B4-BE49-F238E27FC236}">
              <a16:creationId xmlns:a16="http://schemas.microsoft.com/office/drawing/2014/main" id="{63B5124A-39B5-4092-A391-5471A31FDA29}"/>
            </a:ext>
          </a:extLst>
        </xdr:cNvPr>
        <xdr:cNvSpPr/>
      </xdr:nvSpPr>
      <xdr:spPr>
        <a:xfrm>
          <a:off x="9588500" y="1479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53561</xdr:rowOff>
    </xdr:from>
    <xdr:to>
      <xdr:col>46</xdr:col>
      <xdr:colOff>38100</xdr:colOff>
      <xdr:row>86</xdr:row>
      <xdr:rowOff>155161</xdr:rowOff>
    </xdr:to>
    <xdr:sp macro="" textlink="">
      <xdr:nvSpPr>
        <xdr:cNvPr id="339" name="フローチャート: 判断 338">
          <a:extLst>
            <a:ext uri="{FF2B5EF4-FFF2-40B4-BE49-F238E27FC236}">
              <a16:creationId xmlns:a16="http://schemas.microsoft.com/office/drawing/2014/main" id="{6F941F14-F3C1-40EC-A439-491738A9EEC8}"/>
            </a:ext>
          </a:extLst>
        </xdr:cNvPr>
        <xdr:cNvSpPr/>
      </xdr:nvSpPr>
      <xdr:spPr>
        <a:xfrm>
          <a:off x="8699500" y="1479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77369</xdr:rowOff>
    </xdr:from>
    <xdr:to>
      <xdr:col>41</xdr:col>
      <xdr:colOff>101600</xdr:colOff>
      <xdr:row>87</xdr:row>
      <xdr:rowOff>7519</xdr:rowOff>
    </xdr:to>
    <xdr:sp macro="" textlink="">
      <xdr:nvSpPr>
        <xdr:cNvPr id="340" name="フローチャート: 判断 339">
          <a:extLst>
            <a:ext uri="{FF2B5EF4-FFF2-40B4-BE49-F238E27FC236}">
              <a16:creationId xmlns:a16="http://schemas.microsoft.com/office/drawing/2014/main" id="{639FD4CE-67DF-4927-B027-B06914896054}"/>
            </a:ext>
          </a:extLst>
        </xdr:cNvPr>
        <xdr:cNvSpPr/>
      </xdr:nvSpPr>
      <xdr:spPr>
        <a:xfrm>
          <a:off x="7810500" y="14822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76291</xdr:rowOff>
    </xdr:from>
    <xdr:to>
      <xdr:col>36</xdr:col>
      <xdr:colOff>165100</xdr:colOff>
      <xdr:row>87</xdr:row>
      <xdr:rowOff>6441</xdr:rowOff>
    </xdr:to>
    <xdr:sp macro="" textlink="">
      <xdr:nvSpPr>
        <xdr:cNvPr id="341" name="フローチャート: 判断 340">
          <a:extLst>
            <a:ext uri="{FF2B5EF4-FFF2-40B4-BE49-F238E27FC236}">
              <a16:creationId xmlns:a16="http://schemas.microsoft.com/office/drawing/2014/main" id="{ED3CBD43-4956-4CB4-BC7F-6BFD9F8DF8FF}"/>
            </a:ext>
          </a:extLst>
        </xdr:cNvPr>
        <xdr:cNvSpPr/>
      </xdr:nvSpPr>
      <xdr:spPr>
        <a:xfrm>
          <a:off x="6921500" y="14820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42A80A01-EF16-4FD5-B8DA-8E490BEB6B5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832EAE39-846A-4097-9793-70134166854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3437CBBB-ED1E-4C18-ADEE-57BA59B3B3E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86DAA340-1A60-407C-BC71-EE493BBFFDB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72E6B0D0-2161-4D2D-9220-621ABEA5DAF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76225</xdr:rowOff>
    </xdr:from>
    <xdr:to>
      <xdr:col>50</xdr:col>
      <xdr:colOff>165100</xdr:colOff>
      <xdr:row>87</xdr:row>
      <xdr:rowOff>6375</xdr:rowOff>
    </xdr:to>
    <xdr:sp macro="" textlink="">
      <xdr:nvSpPr>
        <xdr:cNvPr id="347" name="楕円 346">
          <a:extLst>
            <a:ext uri="{FF2B5EF4-FFF2-40B4-BE49-F238E27FC236}">
              <a16:creationId xmlns:a16="http://schemas.microsoft.com/office/drawing/2014/main" id="{11E66D51-501D-4DD3-8DE6-62C834903237}"/>
            </a:ext>
          </a:extLst>
        </xdr:cNvPr>
        <xdr:cNvSpPr/>
      </xdr:nvSpPr>
      <xdr:spPr>
        <a:xfrm>
          <a:off x="9588500" y="1482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76977</xdr:rowOff>
    </xdr:from>
    <xdr:to>
      <xdr:col>46</xdr:col>
      <xdr:colOff>38100</xdr:colOff>
      <xdr:row>87</xdr:row>
      <xdr:rowOff>7127</xdr:rowOff>
    </xdr:to>
    <xdr:sp macro="" textlink="">
      <xdr:nvSpPr>
        <xdr:cNvPr id="348" name="楕円 347">
          <a:extLst>
            <a:ext uri="{FF2B5EF4-FFF2-40B4-BE49-F238E27FC236}">
              <a16:creationId xmlns:a16="http://schemas.microsoft.com/office/drawing/2014/main" id="{CDADEA0C-23AF-4813-BC4B-B4B5DA9D93EC}"/>
            </a:ext>
          </a:extLst>
        </xdr:cNvPr>
        <xdr:cNvSpPr/>
      </xdr:nvSpPr>
      <xdr:spPr>
        <a:xfrm>
          <a:off x="8699500" y="1482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127025</xdr:rowOff>
    </xdr:from>
    <xdr:to>
      <xdr:col>50</xdr:col>
      <xdr:colOff>114300</xdr:colOff>
      <xdr:row>86</xdr:row>
      <xdr:rowOff>127777</xdr:rowOff>
    </xdr:to>
    <xdr:cxnSp macro="">
      <xdr:nvCxnSpPr>
        <xdr:cNvPr id="349" name="直線コネクタ 348">
          <a:extLst>
            <a:ext uri="{FF2B5EF4-FFF2-40B4-BE49-F238E27FC236}">
              <a16:creationId xmlns:a16="http://schemas.microsoft.com/office/drawing/2014/main" id="{9654EE57-33F8-4C71-B3EB-2DACABB5D312}"/>
            </a:ext>
          </a:extLst>
        </xdr:cNvPr>
        <xdr:cNvCxnSpPr/>
      </xdr:nvCxnSpPr>
      <xdr:spPr>
        <a:xfrm flipV="1">
          <a:off x="8750300" y="14871725"/>
          <a:ext cx="889000" cy="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77859</xdr:rowOff>
    </xdr:from>
    <xdr:to>
      <xdr:col>41</xdr:col>
      <xdr:colOff>101600</xdr:colOff>
      <xdr:row>87</xdr:row>
      <xdr:rowOff>8009</xdr:rowOff>
    </xdr:to>
    <xdr:sp macro="" textlink="">
      <xdr:nvSpPr>
        <xdr:cNvPr id="350" name="楕円 349">
          <a:extLst>
            <a:ext uri="{FF2B5EF4-FFF2-40B4-BE49-F238E27FC236}">
              <a16:creationId xmlns:a16="http://schemas.microsoft.com/office/drawing/2014/main" id="{121264B5-B80F-4D6D-9B6E-B33AEA73AFEC}"/>
            </a:ext>
          </a:extLst>
        </xdr:cNvPr>
        <xdr:cNvSpPr/>
      </xdr:nvSpPr>
      <xdr:spPr>
        <a:xfrm>
          <a:off x="7810500" y="1482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127777</xdr:rowOff>
    </xdr:from>
    <xdr:to>
      <xdr:col>45</xdr:col>
      <xdr:colOff>177800</xdr:colOff>
      <xdr:row>86</xdr:row>
      <xdr:rowOff>128659</xdr:rowOff>
    </xdr:to>
    <xdr:cxnSp macro="">
      <xdr:nvCxnSpPr>
        <xdr:cNvPr id="351" name="直線コネクタ 350">
          <a:extLst>
            <a:ext uri="{FF2B5EF4-FFF2-40B4-BE49-F238E27FC236}">
              <a16:creationId xmlns:a16="http://schemas.microsoft.com/office/drawing/2014/main" id="{AC7111F3-7C30-41FA-97F3-743532CC20CA}"/>
            </a:ext>
          </a:extLst>
        </xdr:cNvPr>
        <xdr:cNvCxnSpPr/>
      </xdr:nvCxnSpPr>
      <xdr:spPr>
        <a:xfrm flipV="1">
          <a:off x="7861300" y="14872477"/>
          <a:ext cx="889000" cy="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82071</xdr:rowOff>
    </xdr:from>
    <xdr:to>
      <xdr:col>36</xdr:col>
      <xdr:colOff>165100</xdr:colOff>
      <xdr:row>87</xdr:row>
      <xdr:rowOff>12221</xdr:rowOff>
    </xdr:to>
    <xdr:sp macro="" textlink="">
      <xdr:nvSpPr>
        <xdr:cNvPr id="352" name="楕円 351">
          <a:extLst>
            <a:ext uri="{FF2B5EF4-FFF2-40B4-BE49-F238E27FC236}">
              <a16:creationId xmlns:a16="http://schemas.microsoft.com/office/drawing/2014/main" id="{B10D1845-1EA1-41F9-B3F3-E72157C2DA66}"/>
            </a:ext>
          </a:extLst>
        </xdr:cNvPr>
        <xdr:cNvSpPr/>
      </xdr:nvSpPr>
      <xdr:spPr>
        <a:xfrm>
          <a:off x="6921500" y="1482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128659</xdr:rowOff>
    </xdr:from>
    <xdr:to>
      <xdr:col>41</xdr:col>
      <xdr:colOff>50800</xdr:colOff>
      <xdr:row>86</xdr:row>
      <xdr:rowOff>132871</xdr:rowOff>
    </xdr:to>
    <xdr:cxnSp macro="">
      <xdr:nvCxnSpPr>
        <xdr:cNvPr id="353" name="直線コネクタ 352">
          <a:extLst>
            <a:ext uri="{FF2B5EF4-FFF2-40B4-BE49-F238E27FC236}">
              <a16:creationId xmlns:a16="http://schemas.microsoft.com/office/drawing/2014/main" id="{53115080-892C-406C-A181-B2411FD44111}"/>
            </a:ext>
          </a:extLst>
        </xdr:cNvPr>
        <xdr:cNvCxnSpPr/>
      </xdr:nvCxnSpPr>
      <xdr:spPr>
        <a:xfrm flipV="1">
          <a:off x="6972300" y="14873359"/>
          <a:ext cx="889000" cy="4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1512</xdr:rowOff>
    </xdr:from>
    <xdr:ext cx="469744" cy="259045"/>
    <xdr:sp macro="" textlink="">
      <xdr:nvSpPr>
        <xdr:cNvPr id="354" name="n_1aveValue【公営住宅】&#10;一人当たり面積">
          <a:extLst>
            <a:ext uri="{FF2B5EF4-FFF2-40B4-BE49-F238E27FC236}">
              <a16:creationId xmlns:a16="http://schemas.microsoft.com/office/drawing/2014/main" id="{A3D678D4-7C4D-48D4-BCB7-A2460309AC0D}"/>
            </a:ext>
          </a:extLst>
        </xdr:cNvPr>
        <xdr:cNvSpPr txBox="1"/>
      </xdr:nvSpPr>
      <xdr:spPr>
        <a:xfrm>
          <a:off x="9391727" y="14574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238</xdr:rowOff>
    </xdr:from>
    <xdr:ext cx="469744" cy="259045"/>
    <xdr:sp macro="" textlink="">
      <xdr:nvSpPr>
        <xdr:cNvPr id="355" name="n_2aveValue【公営住宅】&#10;一人当たり面積">
          <a:extLst>
            <a:ext uri="{FF2B5EF4-FFF2-40B4-BE49-F238E27FC236}">
              <a16:creationId xmlns:a16="http://schemas.microsoft.com/office/drawing/2014/main" id="{9CA9AD23-6BC2-42EF-9467-0E4A7DC1198B}"/>
            </a:ext>
          </a:extLst>
        </xdr:cNvPr>
        <xdr:cNvSpPr txBox="1"/>
      </xdr:nvSpPr>
      <xdr:spPr>
        <a:xfrm>
          <a:off x="8515427" y="1457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24046</xdr:rowOff>
    </xdr:from>
    <xdr:ext cx="469744" cy="259045"/>
    <xdr:sp macro="" textlink="">
      <xdr:nvSpPr>
        <xdr:cNvPr id="356" name="n_3aveValue【公営住宅】&#10;一人当たり面積">
          <a:extLst>
            <a:ext uri="{FF2B5EF4-FFF2-40B4-BE49-F238E27FC236}">
              <a16:creationId xmlns:a16="http://schemas.microsoft.com/office/drawing/2014/main" id="{104CED2D-62ED-4367-8E6C-44350E555565}"/>
            </a:ext>
          </a:extLst>
        </xdr:cNvPr>
        <xdr:cNvSpPr txBox="1"/>
      </xdr:nvSpPr>
      <xdr:spPr>
        <a:xfrm>
          <a:off x="7626427" y="1459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22968</xdr:rowOff>
    </xdr:from>
    <xdr:ext cx="469744" cy="259045"/>
    <xdr:sp macro="" textlink="">
      <xdr:nvSpPr>
        <xdr:cNvPr id="357" name="n_4aveValue【公営住宅】&#10;一人当たり面積">
          <a:extLst>
            <a:ext uri="{FF2B5EF4-FFF2-40B4-BE49-F238E27FC236}">
              <a16:creationId xmlns:a16="http://schemas.microsoft.com/office/drawing/2014/main" id="{6DD358CD-4376-4917-9D34-23BCCA9B52D8}"/>
            </a:ext>
          </a:extLst>
        </xdr:cNvPr>
        <xdr:cNvSpPr txBox="1"/>
      </xdr:nvSpPr>
      <xdr:spPr>
        <a:xfrm>
          <a:off x="6737427" y="14596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168952</xdr:rowOff>
    </xdr:from>
    <xdr:ext cx="469744" cy="259045"/>
    <xdr:sp macro="" textlink="">
      <xdr:nvSpPr>
        <xdr:cNvPr id="358" name="n_1mainValue【公営住宅】&#10;一人当たり面積">
          <a:extLst>
            <a:ext uri="{FF2B5EF4-FFF2-40B4-BE49-F238E27FC236}">
              <a16:creationId xmlns:a16="http://schemas.microsoft.com/office/drawing/2014/main" id="{6531CB99-5220-4C80-96CC-504ABF675DB0}"/>
            </a:ext>
          </a:extLst>
        </xdr:cNvPr>
        <xdr:cNvSpPr txBox="1"/>
      </xdr:nvSpPr>
      <xdr:spPr>
        <a:xfrm>
          <a:off x="9391727" y="14913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169704</xdr:rowOff>
    </xdr:from>
    <xdr:ext cx="469744" cy="259045"/>
    <xdr:sp macro="" textlink="">
      <xdr:nvSpPr>
        <xdr:cNvPr id="359" name="n_2mainValue【公営住宅】&#10;一人当たり面積">
          <a:extLst>
            <a:ext uri="{FF2B5EF4-FFF2-40B4-BE49-F238E27FC236}">
              <a16:creationId xmlns:a16="http://schemas.microsoft.com/office/drawing/2014/main" id="{1D739874-1822-466A-A37A-563C4869C93C}"/>
            </a:ext>
          </a:extLst>
        </xdr:cNvPr>
        <xdr:cNvSpPr txBox="1"/>
      </xdr:nvSpPr>
      <xdr:spPr>
        <a:xfrm>
          <a:off x="8515427" y="14914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170586</xdr:rowOff>
    </xdr:from>
    <xdr:ext cx="469744" cy="259045"/>
    <xdr:sp macro="" textlink="">
      <xdr:nvSpPr>
        <xdr:cNvPr id="360" name="n_3mainValue【公営住宅】&#10;一人当たり面積">
          <a:extLst>
            <a:ext uri="{FF2B5EF4-FFF2-40B4-BE49-F238E27FC236}">
              <a16:creationId xmlns:a16="http://schemas.microsoft.com/office/drawing/2014/main" id="{5C929F3C-C05C-4A09-8152-07BD7CC2B72F}"/>
            </a:ext>
          </a:extLst>
        </xdr:cNvPr>
        <xdr:cNvSpPr txBox="1"/>
      </xdr:nvSpPr>
      <xdr:spPr>
        <a:xfrm>
          <a:off x="7626427" y="14915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3348</xdr:rowOff>
    </xdr:from>
    <xdr:ext cx="469744" cy="259045"/>
    <xdr:sp macro="" textlink="">
      <xdr:nvSpPr>
        <xdr:cNvPr id="361" name="n_4mainValue【公営住宅】&#10;一人当たり面積">
          <a:extLst>
            <a:ext uri="{FF2B5EF4-FFF2-40B4-BE49-F238E27FC236}">
              <a16:creationId xmlns:a16="http://schemas.microsoft.com/office/drawing/2014/main" id="{3BAD9257-7249-46A9-89FA-29D672C4F9F6}"/>
            </a:ext>
          </a:extLst>
        </xdr:cNvPr>
        <xdr:cNvSpPr txBox="1"/>
      </xdr:nvSpPr>
      <xdr:spPr>
        <a:xfrm>
          <a:off x="6737427" y="1491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2" name="正方形/長方形 361">
          <a:extLst>
            <a:ext uri="{FF2B5EF4-FFF2-40B4-BE49-F238E27FC236}">
              <a16:creationId xmlns:a16="http://schemas.microsoft.com/office/drawing/2014/main" id="{B1203322-2885-4991-8046-66E4A0643DF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3" name="正方形/長方形 362">
          <a:extLst>
            <a:ext uri="{FF2B5EF4-FFF2-40B4-BE49-F238E27FC236}">
              <a16:creationId xmlns:a16="http://schemas.microsoft.com/office/drawing/2014/main" id="{FB9BC806-A8EB-4161-8DC6-ABA23DFF528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4" name="正方形/長方形 363">
          <a:extLst>
            <a:ext uri="{FF2B5EF4-FFF2-40B4-BE49-F238E27FC236}">
              <a16:creationId xmlns:a16="http://schemas.microsoft.com/office/drawing/2014/main" id="{E81A9AFE-78D0-4D95-A249-1D7475225EF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5" name="正方形/長方形 364">
          <a:extLst>
            <a:ext uri="{FF2B5EF4-FFF2-40B4-BE49-F238E27FC236}">
              <a16:creationId xmlns:a16="http://schemas.microsoft.com/office/drawing/2014/main" id="{E7BC9B48-50A5-4DD5-9734-E951FD56269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6" name="正方形/長方形 365">
          <a:extLst>
            <a:ext uri="{FF2B5EF4-FFF2-40B4-BE49-F238E27FC236}">
              <a16:creationId xmlns:a16="http://schemas.microsoft.com/office/drawing/2014/main" id="{6BA9649B-F197-4559-8AD2-49863B77522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7" name="正方形/長方形 366">
          <a:extLst>
            <a:ext uri="{FF2B5EF4-FFF2-40B4-BE49-F238E27FC236}">
              <a16:creationId xmlns:a16="http://schemas.microsoft.com/office/drawing/2014/main" id="{2B6CC889-9BFD-44DD-AB96-59B0E3C8B22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8" name="正方形/長方形 367">
          <a:extLst>
            <a:ext uri="{FF2B5EF4-FFF2-40B4-BE49-F238E27FC236}">
              <a16:creationId xmlns:a16="http://schemas.microsoft.com/office/drawing/2014/main" id="{46D1917D-61B4-4526-9B17-E7B1E52ACF2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9" name="正方形/長方形 368">
          <a:extLst>
            <a:ext uri="{FF2B5EF4-FFF2-40B4-BE49-F238E27FC236}">
              <a16:creationId xmlns:a16="http://schemas.microsoft.com/office/drawing/2014/main" id="{E6B9B77E-CD70-4810-853A-53AB4E907E19}"/>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0" name="テキスト ボックス 369">
          <a:extLst>
            <a:ext uri="{FF2B5EF4-FFF2-40B4-BE49-F238E27FC236}">
              <a16:creationId xmlns:a16="http://schemas.microsoft.com/office/drawing/2014/main" id="{53496EEC-7B29-4B56-9FC6-5FA94D9F420E}"/>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1" name="直線コネクタ 370">
          <a:extLst>
            <a:ext uri="{FF2B5EF4-FFF2-40B4-BE49-F238E27FC236}">
              <a16:creationId xmlns:a16="http://schemas.microsoft.com/office/drawing/2014/main" id="{06BFB021-F9E5-4288-9A09-5B4E96F54F73}"/>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2" name="テキスト ボックス 371">
          <a:extLst>
            <a:ext uri="{FF2B5EF4-FFF2-40B4-BE49-F238E27FC236}">
              <a16:creationId xmlns:a16="http://schemas.microsoft.com/office/drawing/2014/main" id="{105200CD-6715-45C6-ACB2-65E14F1988BF}"/>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3" name="直線コネクタ 372">
          <a:extLst>
            <a:ext uri="{FF2B5EF4-FFF2-40B4-BE49-F238E27FC236}">
              <a16:creationId xmlns:a16="http://schemas.microsoft.com/office/drawing/2014/main" id="{ED263A7A-A446-4B7B-B61B-8E15D41B18F7}"/>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4" name="テキスト ボックス 373">
          <a:extLst>
            <a:ext uri="{FF2B5EF4-FFF2-40B4-BE49-F238E27FC236}">
              <a16:creationId xmlns:a16="http://schemas.microsoft.com/office/drawing/2014/main" id="{883A15E9-47C1-4C27-8882-E97A5A599DD9}"/>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5" name="直線コネクタ 374">
          <a:extLst>
            <a:ext uri="{FF2B5EF4-FFF2-40B4-BE49-F238E27FC236}">
              <a16:creationId xmlns:a16="http://schemas.microsoft.com/office/drawing/2014/main" id="{5EEA5692-83EB-4797-92ED-BDA8B721A542}"/>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6" name="テキスト ボックス 375">
          <a:extLst>
            <a:ext uri="{FF2B5EF4-FFF2-40B4-BE49-F238E27FC236}">
              <a16:creationId xmlns:a16="http://schemas.microsoft.com/office/drawing/2014/main" id="{394F5685-B052-4A52-97D6-8438B6004896}"/>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7" name="直線コネクタ 376">
          <a:extLst>
            <a:ext uri="{FF2B5EF4-FFF2-40B4-BE49-F238E27FC236}">
              <a16:creationId xmlns:a16="http://schemas.microsoft.com/office/drawing/2014/main" id="{A618880D-51BC-445E-8555-1C50627662E6}"/>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8" name="テキスト ボックス 377">
          <a:extLst>
            <a:ext uri="{FF2B5EF4-FFF2-40B4-BE49-F238E27FC236}">
              <a16:creationId xmlns:a16="http://schemas.microsoft.com/office/drawing/2014/main" id="{02380F84-824C-4525-8BF7-8689F4E4A6D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9" name="直線コネクタ 378">
          <a:extLst>
            <a:ext uri="{FF2B5EF4-FFF2-40B4-BE49-F238E27FC236}">
              <a16:creationId xmlns:a16="http://schemas.microsoft.com/office/drawing/2014/main" id="{8C1C0300-A866-492D-BD2D-32BFCBCA57C1}"/>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0" name="テキスト ボックス 379">
          <a:extLst>
            <a:ext uri="{FF2B5EF4-FFF2-40B4-BE49-F238E27FC236}">
              <a16:creationId xmlns:a16="http://schemas.microsoft.com/office/drawing/2014/main" id="{A0BF0A25-38E6-4D58-BC3D-6F5F111CD1E5}"/>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81" name="直線コネクタ 380">
          <a:extLst>
            <a:ext uri="{FF2B5EF4-FFF2-40B4-BE49-F238E27FC236}">
              <a16:creationId xmlns:a16="http://schemas.microsoft.com/office/drawing/2014/main" id="{00AEC606-15B0-4C53-B0EB-A0030230DE25}"/>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82" name="テキスト ボックス 381">
          <a:extLst>
            <a:ext uri="{FF2B5EF4-FFF2-40B4-BE49-F238E27FC236}">
              <a16:creationId xmlns:a16="http://schemas.microsoft.com/office/drawing/2014/main" id="{EBA1DC87-5D01-4C2D-B143-11EDE213D699}"/>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3" name="直線コネクタ 382">
          <a:extLst>
            <a:ext uri="{FF2B5EF4-FFF2-40B4-BE49-F238E27FC236}">
              <a16:creationId xmlns:a16="http://schemas.microsoft.com/office/drawing/2014/main" id="{D57BE17B-02CD-435E-ADEC-E6077108346D}"/>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4" name="テキスト ボックス 383">
          <a:extLst>
            <a:ext uri="{FF2B5EF4-FFF2-40B4-BE49-F238E27FC236}">
              <a16:creationId xmlns:a16="http://schemas.microsoft.com/office/drawing/2014/main" id="{BF1FE17E-7747-4AA5-B271-98915A795AEC}"/>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5" name="直線コネクタ 384">
          <a:extLst>
            <a:ext uri="{FF2B5EF4-FFF2-40B4-BE49-F238E27FC236}">
              <a16:creationId xmlns:a16="http://schemas.microsoft.com/office/drawing/2014/main" id="{D7F96A31-4C14-44D2-BE95-0ED64856DE8A}"/>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港湾・漁港】&#10;有形固定資産減価償却率グラフ枠">
          <a:extLst>
            <a:ext uri="{FF2B5EF4-FFF2-40B4-BE49-F238E27FC236}">
              <a16:creationId xmlns:a16="http://schemas.microsoft.com/office/drawing/2014/main" id="{2DEB024B-20CF-4B3A-93B2-F0A0925CE40A}"/>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43543</xdr:rowOff>
    </xdr:from>
    <xdr:to>
      <xdr:col>24</xdr:col>
      <xdr:colOff>62865</xdr:colOff>
      <xdr:row>109</xdr:row>
      <xdr:rowOff>35379</xdr:rowOff>
    </xdr:to>
    <xdr:cxnSp macro="">
      <xdr:nvCxnSpPr>
        <xdr:cNvPr id="387" name="直線コネクタ 386">
          <a:extLst>
            <a:ext uri="{FF2B5EF4-FFF2-40B4-BE49-F238E27FC236}">
              <a16:creationId xmlns:a16="http://schemas.microsoft.com/office/drawing/2014/main" id="{23C5FA5D-72D8-4F87-BD5D-FF5732DA6038}"/>
            </a:ext>
          </a:extLst>
        </xdr:cNvPr>
        <xdr:cNvCxnSpPr/>
      </xdr:nvCxnSpPr>
      <xdr:spPr>
        <a:xfrm flipV="1">
          <a:off x="4634865" y="17188543"/>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88" name="【港湾・漁港】&#10;有形固定資産減価償却率最小値テキスト">
          <a:extLst>
            <a:ext uri="{FF2B5EF4-FFF2-40B4-BE49-F238E27FC236}">
              <a16:creationId xmlns:a16="http://schemas.microsoft.com/office/drawing/2014/main" id="{E6641F31-0D05-417A-BB8A-54E87DCC7346}"/>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89" name="直線コネクタ 388">
          <a:extLst>
            <a:ext uri="{FF2B5EF4-FFF2-40B4-BE49-F238E27FC236}">
              <a16:creationId xmlns:a16="http://schemas.microsoft.com/office/drawing/2014/main" id="{241D1E73-EAFC-42B2-AC00-E769D1ED3B83}"/>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161670</xdr:rowOff>
    </xdr:from>
    <xdr:ext cx="340478" cy="259045"/>
    <xdr:sp macro="" textlink="">
      <xdr:nvSpPr>
        <xdr:cNvPr id="390" name="【港湾・漁港】&#10;有形固定資産減価償却率最大値テキスト">
          <a:extLst>
            <a:ext uri="{FF2B5EF4-FFF2-40B4-BE49-F238E27FC236}">
              <a16:creationId xmlns:a16="http://schemas.microsoft.com/office/drawing/2014/main" id="{629543F0-1176-4499-A40F-957F593D6911}"/>
            </a:ext>
          </a:extLst>
        </xdr:cNvPr>
        <xdr:cNvSpPr txBox="1"/>
      </xdr:nvSpPr>
      <xdr:spPr>
        <a:xfrm>
          <a:off x="4673600" y="1696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43543</xdr:rowOff>
    </xdr:from>
    <xdr:to>
      <xdr:col>24</xdr:col>
      <xdr:colOff>152400</xdr:colOff>
      <xdr:row>100</xdr:row>
      <xdr:rowOff>43543</xdr:rowOff>
    </xdr:to>
    <xdr:cxnSp macro="">
      <xdr:nvCxnSpPr>
        <xdr:cNvPr id="391" name="直線コネクタ 390">
          <a:extLst>
            <a:ext uri="{FF2B5EF4-FFF2-40B4-BE49-F238E27FC236}">
              <a16:creationId xmlns:a16="http://schemas.microsoft.com/office/drawing/2014/main" id="{582A8D63-72F7-4642-871B-1605205C2566}"/>
            </a:ext>
          </a:extLst>
        </xdr:cNvPr>
        <xdr:cNvCxnSpPr/>
      </xdr:nvCxnSpPr>
      <xdr:spPr>
        <a:xfrm>
          <a:off x="4546600" y="1718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131190</xdr:rowOff>
    </xdr:from>
    <xdr:ext cx="405111" cy="259045"/>
    <xdr:sp macro="" textlink="">
      <xdr:nvSpPr>
        <xdr:cNvPr id="392" name="【港湾・漁港】&#10;有形固定資産減価償却率平均値テキスト">
          <a:extLst>
            <a:ext uri="{FF2B5EF4-FFF2-40B4-BE49-F238E27FC236}">
              <a16:creationId xmlns:a16="http://schemas.microsoft.com/office/drawing/2014/main" id="{433325A0-7F2D-4957-BF14-2756C8054C60}"/>
            </a:ext>
          </a:extLst>
        </xdr:cNvPr>
        <xdr:cNvSpPr txBox="1"/>
      </xdr:nvSpPr>
      <xdr:spPr>
        <a:xfrm>
          <a:off x="4673600" y="181334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152763</xdr:rowOff>
    </xdr:from>
    <xdr:to>
      <xdr:col>24</xdr:col>
      <xdr:colOff>114300</xdr:colOff>
      <xdr:row>106</xdr:row>
      <xdr:rowOff>82913</xdr:rowOff>
    </xdr:to>
    <xdr:sp macro="" textlink="">
      <xdr:nvSpPr>
        <xdr:cNvPr id="393" name="フローチャート: 判断 392">
          <a:extLst>
            <a:ext uri="{FF2B5EF4-FFF2-40B4-BE49-F238E27FC236}">
              <a16:creationId xmlns:a16="http://schemas.microsoft.com/office/drawing/2014/main" id="{3B456FBC-24CD-44F6-8DDF-9154C464A82A}"/>
            </a:ext>
          </a:extLst>
        </xdr:cNvPr>
        <xdr:cNvSpPr/>
      </xdr:nvSpPr>
      <xdr:spPr>
        <a:xfrm>
          <a:off x="4584700" y="1815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120106</xdr:rowOff>
    </xdr:from>
    <xdr:to>
      <xdr:col>20</xdr:col>
      <xdr:colOff>38100</xdr:colOff>
      <xdr:row>106</xdr:row>
      <xdr:rowOff>50256</xdr:rowOff>
    </xdr:to>
    <xdr:sp macro="" textlink="">
      <xdr:nvSpPr>
        <xdr:cNvPr id="394" name="フローチャート: 判断 393">
          <a:extLst>
            <a:ext uri="{FF2B5EF4-FFF2-40B4-BE49-F238E27FC236}">
              <a16:creationId xmlns:a16="http://schemas.microsoft.com/office/drawing/2014/main" id="{A3A575B3-AD51-407E-AC00-E78FE21DA396}"/>
            </a:ext>
          </a:extLst>
        </xdr:cNvPr>
        <xdr:cNvSpPr/>
      </xdr:nvSpPr>
      <xdr:spPr>
        <a:xfrm>
          <a:off x="37465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77651</xdr:rowOff>
    </xdr:from>
    <xdr:to>
      <xdr:col>15</xdr:col>
      <xdr:colOff>101600</xdr:colOff>
      <xdr:row>106</xdr:row>
      <xdr:rowOff>7801</xdr:rowOff>
    </xdr:to>
    <xdr:sp macro="" textlink="">
      <xdr:nvSpPr>
        <xdr:cNvPr id="395" name="フローチャート: 判断 394">
          <a:extLst>
            <a:ext uri="{FF2B5EF4-FFF2-40B4-BE49-F238E27FC236}">
              <a16:creationId xmlns:a16="http://schemas.microsoft.com/office/drawing/2014/main" id="{E117A009-BF4D-4010-B7F8-098308A63CAB}"/>
            </a:ext>
          </a:extLst>
        </xdr:cNvPr>
        <xdr:cNvSpPr/>
      </xdr:nvSpPr>
      <xdr:spPr>
        <a:xfrm>
          <a:off x="2857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152763</xdr:rowOff>
    </xdr:from>
    <xdr:to>
      <xdr:col>10</xdr:col>
      <xdr:colOff>165100</xdr:colOff>
      <xdr:row>105</xdr:row>
      <xdr:rowOff>82913</xdr:rowOff>
    </xdr:to>
    <xdr:sp macro="" textlink="">
      <xdr:nvSpPr>
        <xdr:cNvPr id="396" name="フローチャート: 判断 395">
          <a:extLst>
            <a:ext uri="{FF2B5EF4-FFF2-40B4-BE49-F238E27FC236}">
              <a16:creationId xmlns:a16="http://schemas.microsoft.com/office/drawing/2014/main" id="{D4C12577-59BE-4E57-87BB-D6BF0B7DE54F}"/>
            </a:ext>
          </a:extLst>
        </xdr:cNvPr>
        <xdr:cNvSpPr/>
      </xdr:nvSpPr>
      <xdr:spPr>
        <a:xfrm>
          <a:off x="1968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121738</xdr:rowOff>
    </xdr:from>
    <xdr:to>
      <xdr:col>6</xdr:col>
      <xdr:colOff>38100</xdr:colOff>
      <xdr:row>105</xdr:row>
      <xdr:rowOff>51888</xdr:rowOff>
    </xdr:to>
    <xdr:sp macro="" textlink="">
      <xdr:nvSpPr>
        <xdr:cNvPr id="397" name="フローチャート: 判断 396">
          <a:extLst>
            <a:ext uri="{FF2B5EF4-FFF2-40B4-BE49-F238E27FC236}">
              <a16:creationId xmlns:a16="http://schemas.microsoft.com/office/drawing/2014/main" id="{EE7D5B8F-A63A-4CEF-9717-C12F793E4682}"/>
            </a:ext>
          </a:extLst>
        </xdr:cNvPr>
        <xdr:cNvSpPr/>
      </xdr:nvSpPr>
      <xdr:spPr>
        <a:xfrm>
          <a:off x="1079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8" name="テキスト ボックス 397">
          <a:extLst>
            <a:ext uri="{FF2B5EF4-FFF2-40B4-BE49-F238E27FC236}">
              <a16:creationId xmlns:a16="http://schemas.microsoft.com/office/drawing/2014/main" id="{62297F8D-B8A0-4B18-B5DA-C4D9AB88F509}"/>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9" name="テキスト ボックス 398">
          <a:extLst>
            <a:ext uri="{FF2B5EF4-FFF2-40B4-BE49-F238E27FC236}">
              <a16:creationId xmlns:a16="http://schemas.microsoft.com/office/drawing/2014/main" id="{B36A8C84-2E0B-4143-85AD-B700A63BDA1A}"/>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0" name="テキスト ボックス 399">
          <a:extLst>
            <a:ext uri="{FF2B5EF4-FFF2-40B4-BE49-F238E27FC236}">
              <a16:creationId xmlns:a16="http://schemas.microsoft.com/office/drawing/2014/main" id="{C69AD496-FE4A-4234-A7DF-BE13739A3467}"/>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1" name="テキスト ボックス 400">
          <a:extLst>
            <a:ext uri="{FF2B5EF4-FFF2-40B4-BE49-F238E27FC236}">
              <a16:creationId xmlns:a16="http://schemas.microsoft.com/office/drawing/2014/main" id="{16FF1993-C728-4C24-A095-AD7DBC8774AA}"/>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2" name="テキスト ボックス 401">
          <a:extLst>
            <a:ext uri="{FF2B5EF4-FFF2-40B4-BE49-F238E27FC236}">
              <a16:creationId xmlns:a16="http://schemas.microsoft.com/office/drawing/2014/main" id="{B351F7D5-445F-4795-A6F4-96AAC6791706}"/>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165826</xdr:rowOff>
    </xdr:from>
    <xdr:to>
      <xdr:col>20</xdr:col>
      <xdr:colOff>38100</xdr:colOff>
      <xdr:row>104</xdr:row>
      <xdr:rowOff>95976</xdr:rowOff>
    </xdr:to>
    <xdr:sp macro="" textlink="">
      <xdr:nvSpPr>
        <xdr:cNvPr id="403" name="楕円 402">
          <a:extLst>
            <a:ext uri="{FF2B5EF4-FFF2-40B4-BE49-F238E27FC236}">
              <a16:creationId xmlns:a16="http://schemas.microsoft.com/office/drawing/2014/main" id="{EACBF2F7-5173-49F9-AA99-2158D4C3F961}"/>
            </a:ext>
          </a:extLst>
        </xdr:cNvPr>
        <xdr:cNvSpPr/>
      </xdr:nvSpPr>
      <xdr:spPr>
        <a:xfrm>
          <a:off x="3746500" y="1782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134801</xdr:rowOff>
    </xdr:from>
    <xdr:to>
      <xdr:col>15</xdr:col>
      <xdr:colOff>101600</xdr:colOff>
      <xdr:row>104</xdr:row>
      <xdr:rowOff>64951</xdr:rowOff>
    </xdr:to>
    <xdr:sp macro="" textlink="">
      <xdr:nvSpPr>
        <xdr:cNvPr id="404" name="楕円 403">
          <a:extLst>
            <a:ext uri="{FF2B5EF4-FFF2-40B4-BE49-F238E27FC236}">
              <a16:creationId xmlns:a16="http://schemas.microsoft.com/office/drawing/2014/main" id="{E52031AA-D5F1-48FD-BAC4-7470E0D6BAD0}"/>
            </a:ext>
          </a:extLst>
        </xdr:cNvPr>
        <xdr:cNvSpPr/>
      </xdr:nvSpPr>
      <xdr:spPr>
        <a:xfrm>
          <a:off x="2857500" y="1779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14151</xdr:rowOff>
    </xdr:from>
    <xdr:to>
      <xdr:col>19</xdr:col>
      <xdr:colOff>177800</xdr:colOff>
      <xdr:row>104</xdr:row>
      <xdr:rowOff>45176</xdr:rowOff>
    </xdr:to>
    <xdr:cxnSp macro="">
      <xdr:nvCxnSpPr>
        <xdr:cNvPr id="405" name="直線コネクタ 404">
          <a:extLst>
            <a:ext uri="{FF2B5EF4-FFF2-40B4-BE49-F238E27FC236}">
              <a16:creationId xmlns:a16="http://schemas.microsoft.com/office/drawing/2014/main" id="{FE3015FA-D55B-45FB-84EA-7E40E8B01E3C}"/>
            </a:ext>
          </a:extLst>
        </xdr:cNvPr>
        <xdr:cNvCxnSpPr/>
      </xdr:nvCxnSpPr>
      <xdr:spPr>
        <a:xfrm>
          <a:off x="2908300" y="1784495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118473</xdr:rowOff>
    </xdr:from>
    <xdr:to>
      <xdr:col>10</xdr:col>
      <xdr:colOff>165100</xdr:colOff>
      <xdr:row>104</xdr:row>
      <xdr:rowOff>48623</xdr:rowOff>
    </xdr:to>
    <xdr:sp macro="" textlink="">
      <xdr:nvSpPr>
        <xdr:cNvPr id="406" name="楕円 405">
          <a:extLst>
            <a:ext uri="{FF2B5EF4-FFF2-40B4-BE49-F238E27FC236}">
              <a16:creationId xmlns:a16="http://schemas.microsoft.com/office/drawing/2014/main" id="{7159BF96-1CA3-4A95-8CC8-9D53AB7E254D}"/>
            </a:ext>
          </a:extLst>
        </xdr:cNvPr>
        <xdr:cNvSpPr/>
      </xdr:nvSpPr>
      <xdr:spPr>
        <a:xfrm>
          <a:off x="1968500" y="1777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169273</xdr:rowOff>
    </xdr:from>
    <xdr:to>
      <xdr:col>15</xdr:col>
      <xdr:colOff>50800</xdr:colOff>
      <xdr:row>104</xdr:row>
      <xdr:rowOff>14151</xdr:rowOff>
    </xdr:to>
    <xdr:cxnSp macro="">
      <xdr:nvCxnSpPr>
        <xdr:cNvPr id="407" name="直線コネクタ 406">
          <a:extLst>
            <a:ext uri="{FF2B5EF4-FFF2-40B4-BE49-F238E27FC236}">
              <a16:creationId xmlns:a16="http://schemas.microsoft.com/office/drawing/2014/main" id="{E2295B4D-6DCF-4169-BA58-524144475E2A}"/>
            </a:ext>
          </a:extLst>
        </xdr:cNvPr>
        <xdr:cNvCxnSpPr/>
      </xdr:nvCxnSpPr>
      <xdr:spPr>
        <a:xfrm>
          <a:off x="2019300" y="1782862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116839</xdr:rowOff>
    </xdr:from>
    <xdr:to>
      <xdr:col>6</xdr:col>
      <xdr:colOff>38100</xdr:colOff>
      <xdr:row>104</xdr:row>
      <xdr:rowOff>46989</xdr:rowOff>
    </xdr:to>
    <xdr:sp macro="" textlink="">
      <xdr:nvSpPr>
        <xdr:cNvPr id="408" name="楕円 407">
          <a:extLst>
            <a:ext uri="{FF2B5EF4-FFF2-40B4-BE49-F238E27FC236}">
              <a16:creationId xmlns:a16="http://schemas.microsoft.com/office/drawing/2014/main" id="{2B460033-B567-41BF-9C0E-96FDE98FACAC}"/>
            </a:ext>
          </a:extLst>
        </xdr:cNvPr>
        <xdr:cNvSpPr/>
      </xdr:nvSpPr>
      <xdr:spPr>
        <a:xfrm>
          <a:off x="1079500" y="1777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167639</xdr:rowOff>
    </xdr:from>
    <xdr:to>
      <xdr:col>10</xdr:col>
      <xdr:colOff>114300</xdr:colOff>
      <xdr:row>103</xdr:row>
      <xdr:rowOff>169273</xdr:rowOff>
    </xdr:to>
    <xdr:cxnSp macro="">
      <xdr:nvCxnSpPr>
        <xdr:cNvPr id="409" name="直線コネクタ 408">
          <a:extLst>
            <a:ext uri="{FF2B5EF4-FFF2-40B4-BE49-F238E27FC236}">
              <a16:creationId xmlns:a16="http://schemas.microsoft.com/office/drawing/2014/main" id="{7A375248-0FC8-4CF2-9059-BD5D51012C6D}"/>
            </a:ext>
          </a:extLst>
        </xdr:cNvPr>
        <xdr:cNvCxnSpPr/>
      </xdr:nvCxnSpPr>
      <xdr:spPr>
        <a:xfrm>
          <a:off x="1130300" y="17826989"/>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41383</xdr:rowOff>
    </xdr:from>
    <xdr:ext cx="405111" cy="259045"/>
    <xdr:sp macro="" textlink="">
      <xdr:nvSpPr>
        <xdr:cNvPr id="410" name="n_1aveValue【港湾・漁港】&#10;有形固定資産減価償却率">
          <a:extLst>
            <a:ext uri="{FF2B5EF4-FFF2-40B4-BE49-F238E27FC236}">
              <a16:creationId xmlns:a16="http://schemas.microsoft.com/office/drawing/2014/main" id="{A4EFA3EF-75BD-4CBF-A4DB-50C7B24F7273}"/>
            </a:ext>
          </a:extLst>
        </xdr:cNvPr>
        <xdr:cNvSpPr txBox="1"/>
      </xdr:nvSpPr>
      <xdr:spPr>
        <a:xfrm>
          <a:off x="3582044" y="1821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170378</xdr:rowOff>
    </xdr:from>
    <xdr:ext cx="405111" cy="259045"/>
    <xdr:sp macro="" textlink="">
      <xdr:nvSpPr>
        <xdr:cNvPr id="411" name="n_2aveValue【港湾・漁港】&#10;有形固定資産減価償却率">
          <a:extLst>
            <a:ext uri="{FF2B5EF4-FFF2-40B4-BE49-F238E27FC236}">
              <a16:creationId xmlns:a16="http://schemas.microsoft.com/office/drawing/2014/main" id="{79620439-BB68-4B1C-94A7-B209E8509896}"/>
            </a:ext>
          </a:extLst>
        </xdr:cNvPr>
        <xdr:cNvSpPr txBox="1"/>
      </xdr:nvSpPr>
      <xdr:spPr>
        <a:xfrm>
          <a:off x="2705744" y="1817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74040</xdr:rowOff>
    </xdr:from>
    <xdr:ext cx="405111" cy="259045"/>
    <xdr:sp macro="" textlink="">
      <xdr:nvSpPr>
        <xdr:cNvPr id="412" name="n_3aveValue【港湾・漁港】&#10;有形固定資産減価償却率">
          <a:extLst>
            <a:ext uri="{FF2B5EF4-FFF2-40B4-BE49-F238E27FC236}">
              <a16:creationId xmlns:a16="http://schemas.microsoft.com/office/drawing/2014/main" id="{2E1820D9-4A20-436A-8F93-6311D2BCFE81}"/>
            </a:ext>
          </a:extLst>
        </xdr:cNvPr>
        <xdr:cNvSpPr txBox="1"/>
      </xdr:nvSpPr>
      <xdr:spPr>
        <a:xfrm>
          <a:off x="1816744" y="1807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43015</xdr:rowOff>
    </xdr:from>
    <xdr:ext cx="405111" cy="259045"/>
    <xdr:sp macro="" textlink="">
      <xdr:nvSpPr>
        <xdr:cNvPr id="413" name="n_4aveValue【港湾・漁港】&#10;有形固定資産減価償却率">
          <a:extLst>
            <a:ext uri="{FF2B5EF4-FFF2-40B4-BE49-F238E27FC236}">
              <a16:creationId xmlns:a16="http://schemas.microsoft.com/office/drawing/2014/main" id="{FC4584D1-45DF-4335-8D75-933E6F75437D}"/>
            </a:ext>
          </a:extLst>
        </xdr:cNvPr>
        <xdr:cNvSpPr txBox="1"/>
      </xdr:nvSpPr>
      <xdr:spPr>
        <a:xfrm>
          <a:off x="927744" y="1804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112503</xdr:rowOff>
    </xdr:from>
    <xdr:ext cx="405111" cy="259045"/>
    <xdr:sp macro="" textlink="">
      <xdr:nvSpPr>
        <xdr:cNvPr id="414" name="n_1mainValue【港湾・漁港】&#10;有形固定資産減価償却率">
          <a:extLst>
            <a:ext uri="{FF2B5EF4-FFF2-40B4-BE49-F238E27FC236}">
              <a16:creationId xmlns:a16="http://schemas.microsoft.com/office/drawing/2014/main" id="{58A75B53-665C-44B3-86C7-30BABD5A9C0A}"/>
            </a:ext>
          </a:extLst>
        </xdr:cNvPr>
        <xdr:cNvSpPr txBox="1"/>
      </xdr:nvSpPr>
      <xdr:spPr>
        <a:xfrm>
          <a:off x="3582044" y="1760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81478</xdr:rowOff>
    </xdr:from>
    <xdr:ext cx="405111" cy="259045"/>
    <xdr:sp macro="" textlink="">
      <xdr:nvSpPr>
        <xdr:cNvPr id="415" name="n_2mainValue【港湾・漁港】&#10;有形固定資産減価償却率">
          <a:extLst>
            <a:ext uri="{FF2B5EF4-FFF2-40B4-BE49-F238E27FC236}">
              <a16:creationId xmlns:a16="http://schemas.microsoft.com/office/drawing/2014/main" id="{0C2CE632-65B2-4EF9-AEA2-763868437705}"/>
            </a:ext>
          </a:extLst>
        </xdr:cNvPr>
        <xdr:cNvSpPr txBox="1"/>
      </xdr:nvSpPr>
      <xdr:spPr>
        <a:xfrm>
          <a:off x="2705744" y="1756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65150</xdr:rowOff>
    </xdr:from>
    <xdr:ext cx="405111" cy="259045"/>
    <xdr:sp macro="" textlink="">
      <xdr:nvSpPr>
        <xdr:cNvPr id="416" name="n_3mainValue【港湾・漁港】&#10;有形固定資産減価償却率">
          <a:extLst>
            <a:ext uri="{FF2B5EF4-FFF2-40B4-BE49-F238E27FC236}">
              <a16:creationId xmlns:a16="http://schemas.microsoft.com/office/drawing/2014/main" id="{3E716CBE-1117-4BD6-842D-F1A3FFD1B6B6}"/>
            </a:ext>
          </a:extLst>
        </xdr:cNvPr>
        <xdr:cNvSpPr txBox="1"/>
      </xdr:nvSpPr>
      <xdr:spPr>
        <a:xfrm>
          <a:off x="1816744" y="1755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63516</xdr:rowOff>
    </xdr:from>
    <xdr:ext cx="405111" cy="259045"/>
    <xdr:sp macro="" textlink="">
      <xdr:nvSpPr>
        <xdr:cNvPr id="417" name="n_4mainValue【港湾・漁港】&#10;有形固定資産減価償却率">
          <a:extLst>
            <a:ext uri="{FF2B5EF4-FFF2-40B4-BE49-F238E27FC236}">
              <a16:creationId xmlns:a16="http://schemas.microsoft.com/office/drawing/2014/main" id="{D3A738C8-7DEA-4ED1-9EFB-CC959E5827D8}"/>
            </a:ext>
          </a:extLst>
        </xdr:cNvPr>
        <xdr:cNvSpPr txBox="1"/>
      </xdr:nvSpPr>
      <xdr:spPr>
        <a:xfrm>
          <a:off x="927744" y="1755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8" name="正方形/長方形 417">
          <a:extLst>
            <a:ext uri="{FF2B5EF4-FFF2-40B4-BE49-F238E27FC236}">
              <a16:creationId xmlns:a16="http://schemas.microsoft.com/office/drawing/2014/main" id="{F74BFD4A-E26D-4143-A067-D7567B5AFA1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9" name="正方形/長方形 418">
          <a:extLst>
            <a:ext uri="{FF2B5EF4-FFF2-40B4-BE49-F238E27FC236}">
              <a16:creationId xmlns:a16="http://schemas.microsoft.com/office/drawing/2014/main" id="{23C3FB71-C5FB-483B-9878-096E7A047BD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0" name="正方形/長方形 419">
          <a:extLst>
            <a:ext uri="{FF2B5EF4-FFF2-40B4-BE49-F238E27FC236}">
              <a16:creationId xmlns:a16="http://schemas.microsoft.com/office/drawing/2014/main" id="{206FB04A-91A6-4113-AF28-3A14FD47736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1" name="正方形/長方形 420">
          <a:extLst>
            <a:ext uri="{FF2B5EF4-FFF2-40B4-BE49-F238E27FC236}">
              <a16:creationId xmlns:a16="http://schemas.microsoft.com/office/drawing/2014/main" id="{7BA4368A-CCF6-4789-BBF7-D11902F5633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2" name="正方形/長方形 421">
          <a:extLst>
            <a:ext uri="{FF2B5EF4-FFF2-40B4-BE49-F238E27FC236}">
              <a16:creationId xmlns:a16="http://schemas.microsoft.com/office/drawing/2014/main" id="{B1631A0B-CB31-4CB2-962F-704CBCB63CC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3" name="正方形/長方形 422">
          <a:extLst>
            <a:ext uri="{FF2B5EF4-FFF2-40B4-BE49-F238E27FC236}">
              <a16:creationId xmlns:a16="http://schemas.microsoft.com/office/drawing/2014/main" id="{D22FD16E-A2A0-46F4-97F1-BF085BECAEE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4" name="正方形/長方形 423">
          <a:extLst>
            <a:ext uri="{FF2B5EF4-FFF2-40B4-BE49-F238E27FC236}">
              <a16:creationId xmlns:a16="http://schemas.microsoft.com/office/drawing/2014/main" id="{2F9F4AA0-3E29-46F0-8651-507483EE3EE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5" name="正方形/長方形 424">
          <a:extLst>
            <a:ext uri="{FF2B5EF4-FFF2-40B4-BE49-F238E27FC236}">
              <a16:creationId xmlns:a16="http://schemas.microsoft.com/office/drawing/2014/main" id="{C9B4D64B-5605-4712-AAAC-5858A88A2E72}"/>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6" name="テキスト ボックス 425">
          <a:extLst>
            <a:ext uri="{FF2B5EF4-FFF2-40B4-BE49-F238E27FC236}">
              <a16:creationId xmlns:a16="http://schemas.microsoft.com/office/drawing/2014/main" id="{23D872CC-E3F4-4861-A913-423989958886}"/>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7" name="直線コネクタ 426">
          <a:extLst>
            <a:ext uri="{FF2B5EF4-FFF2-40B4-BE49-F238E27FC236}">
              <a16:creationId xmlns:a16="http://schemas.microsoft.com/office/drawing/2014/main" id="{3EF6386C-25CE-4B47-9D80-F4FD0320FECE}"/>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8" name="直線コネクタ 427">
          <a:extLst>
            <a:ext uri="{FF2B5EF4-FFF2-40B4-BE49-F238E27FC236}">
              <a16:creationId xmlns:a16="http://schemas.microsoft.com/office/drawing/2014/main" id="{D63B954F-810D-45B3-86E2-A9F0777F2414}"/>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29" name="テキスト ボックス 428">
          <a:extLst>
            <a:ext uri="{FF2B5EF4-FFF2-40B4-BE49-F238E27FC236}">
              <a16:creationId xmlns:a16="http://schemas.microsoft.com/office/drawing/2014/main" id="{0F5A9780-2402-413D-A58A-8BD5C6512D0C}"/>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30" name="直線コネクタ 429">
          <a:extLst>
            <a:ext uri="{FF2B5EF4-FFF2-40B4-BE49-F238E27FC236}">
              <a16:creationId xmlns:a16="http://schemas.microsoft.com/office/drawing/2014/main" id="{4413A6FF-2541-44D0-9B48-61B55795FEE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31" name="テキスト ボックス 430">
          <a:extLst>
            <a:ext uri="{FF2B5EF4-FFF2-40B4-BE49-F238E27FC236}">
              <a16:creationId xmlns:a16="http://schemas.microsoft.com/office/drawing/2014/main" id="{B7386092-F251-4912-B470-5F7B39AB8D60}"/>
            </a:ext>
          </a:extLst>
        </xdr:cNvPr>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32" name="直線コネクタ 431">
          <a:extLst>
            <a:ext uri="{FF2B5EF4-FFF2-40B4-BE49-F238E27FC236}">
              <a16:creationId xmlns:a16="http://schemas.microsoft.com/office/drawing/2014/main" id="{11E3C805-67E9-4AD4-8CC3-2E3A270D761E}"/>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33" name="テキスト ボックス 432">
          <a:extLst>
            <a:ext uri="{FF2B5EF4-FFF2-40B4-BE49-F238E27FC236}">
              <a16:creationId xmlns:a16="http://schemas.microsoft.com/office/drawing/2014/main" id="{765F250C-A43A-4AEB-9A6C-8DE471BEE488}"/>
            </a:ext>
          </a:extLst>
        </xdr:cNvPr>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34" name="直線コネクタ 433">
          <a:extLst>
            <a:ext uri="{FF2B5EF4-FFF2-40B4-BE49-F238E27FC236}">
              <a16:creationId xmlns:a16="http://schemas.microsoft.com/office/drawing/2014/main" id="{8AE3A851-EF9C-4F23-9D81-888551CCFD77}"/>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35" name="テキスト ボックス 434">
          <a:extLst>
            <a:ext uri="{FF2B5EF4-FFF2-40B4-BE49-F238E27FC236}">
              <a16:creationId xmlns:a16="http://schemas.microsoft.com/office/drawing/2014/main" id="{77A9AFB2-F939-48F4-ADF7-BA9DE93666C0}"/>
            </a:ext>
          </a:extLst>
        </xdr:cNvPr>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36" name="直線コネクタ 435">
          <a:extLst>
            <a:ext uri="{FF2B5EF4-FFF2-40B4-BE49-F238E27FC236}">
              <a16:creationId xmlns:a16="http://schemas.microsoft.com/office/drawing/2014/main" id="{959AD65D-0336-4462-8186-659D8DFADB17}"/>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37" name="テキスト ボックス 436">
          <a:extLst>
            <a:ext uri="{FF2B5EF4-FFF2-40B4-BE49-F238E27FC236}">
              <a16:creationId xmlns:a16="http://schemas.microsoft.com/office/drawing/2014/main" id="{F9D2E796-A7C1-4BE6-998F-01BB0A44FCA8}"/>
            </a:ext>
          </a:extLst>
        </xdr:cNvPr>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8" name="直線コネクタ 437">
          <a:extLst>
            <a:ext uri="{FF2B5EF4-FFF2-40B4-BE49-F238E27FC236}">
              <a16:creationId xmlns:a16="http://schemas.microsoft.com/office/drawing/2014/main" id="{EE2D3B8F-A923-4194-8ADA-FE3A28CBF797}"/>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39" name="テキスト ボックス 438">
          <a:extLst>
            <a:ext uri="{FF2B5EF4-FFF2-40B4-BE49-F238E27FC236}">
              <a16:creationId xmlns:a16="http://schemas.microsoft.com/office/drawing/2014/main" id="{766CD80D-46AD-45CA-9D8C-36A13946F7DF}"/>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0" name="【港湾・漁港】&#10;一人当たり有形固定資産（償却資産）額グラフ枠">
          <a:extLst>
            <a:ext uri="{FF2B5EF4-FFF2-40B4-BE49-F238E27FC236}">
              <a16:creationId xmlns:a16="http://schemas.microsoft.com/office/drawing/2014/main" id="{3C5532EB-F4D2-4F83-B09E-527A65D4BBE4}"/>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32196</xdr:rowOff>
    </xdr:from>
    <xdr:to>
      <xdr:col>54</xdr:col>
      <xdr:colOff>189865</xdr:colOff>
      <xdr:row>108</xdr:row>
      <xdr:rowOff>152130</xdr:rowOff>
    </xdr:to>
    <xdr:cxnSp macro="">
      <xdr:nvCxnSpPr>
        <xdr:cNvPr id="441" name="直線コネクタ 440">
          <a:extLst>
            <a:ext uri="{FF2B5EF4-FFF2-40B4-BE49-F238E27FC236}">
              <a16:creationId xmlns:a16="http://schemas.microsoft.com/office/drawing/2014/main" id="{5F060593-FFE9-4C80-BDCF-F78B074A26E8}"/>
            </a:ext>
          </a:extLst>
        </xdr:cNvPr>
        <xdr:cNvCxnSpPr/>
      </xdr:nvCxnSpPr>
      <xdr:spPr>
        <a:xfrm flipV="1">
          <a:off x="10476865" y="17177196"/>
          <a:ext cx="0" cy="1491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155957</xdr:rowOff>
    </xdr:from>
    <xdr:ext cx="378565" cy="259045"/>
    <xdr:sp macro="" textlink="">
      <xdr:nvSpPr>
        <xdr:cNvPr id="442" name="【港湾・漁港】&#10;一人当たり有形固定資産（償却資産）額最小値テキスト">
          <a:extLst>
            <a:ext uri="{FF2B5EF4-FFF2-40B4-BE49-F238E27FC236}">
              <a16:creationId xmlns:a16="http://schemas.microsoft.com/office/drawing/2014/main" id="{D2E3BC8E-7D21-4BB0-8D76-6F55CF725D71}"/>
            </a:ext>
          </a:extLst>
        </xdr:cNvPr>
        <xdr:cNvSpPr txBox="1"/>
      </xdr:nvSpPr>
      <xdr:spPr>
        <a:xfrm>
          <a:off x="10515600" y="18672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152130</xdr:rowOff>
    </xdr:from>
    <xdr:to>
      <xdr:col>55</xdr:col>
      <xdr:colOff>88900</xdr:colOff>
      <xdr:row>108</xdr:row>
      <xdr:rowOff>152130</xdr:rowOff>
    </xdr:to>
    <xdr:cxnSp macro="">
      <xdr:nvCxnSpPr>
        <xdr:cNvPr id="443" name="直線コネクタ 442">
          <a:extLst>
            <a:ext uri="{FF2B5EF4-FFF2-40B4-BE49-F238E27FC236}">
              <a16:creationId xmlns:a16="http://schemas.microsoft.com/office/drawing/2014/main" id="{E82C5BEF-0178-4B97-B5B3-99BA1D996451}"/>
            </a:ext>
          </a:extLst>
        </xdr:cNvPr>
        <xdr:cNvCxnSpPr/>
      </xdr:nvCxnSpPr>
      <xdr:spPr>
        <a:xfrm>
          <a:off x="10388600" y="18668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150323</xdr:rowOff>
    </xdr:from>
    <xdr:ext cx="599010" cy="259045"/>
    <xdr:sp macro="" textlink="">
      <xdr:nvSpPr>
        <xdr:cNvPr id="444" name="【港湾・漁港】&#10;一人当たり有形固定資産（償却資産）額最大値テキスト">
          <a:extLst>
            <a:ext uri="{FF2B5EF4-FFF2-40B4-BE49-F238E27FC236}">
              <a16:creationId xmlns:a16="http://schemas.microsoft.com/office/drawing/2014/main" id="{16B914E9-550D-41C4-8BEE-62614CF7B711}"/>
            </a:ext>
          </a:extLst>
        </xdr:cNvPr>
        <xdr:cNvSpPr txBox="1"/>
      </xdr:nvSpPr>
      <xdr:spPr>
        <a:xfrm>
          <a:off x="10515600" y="16952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32196</xdr:rowOff>
    </xdr:from>
    <xdr:to>
      <xdr:col>55</xdr:col>
      <xdr:colOff>88900</xdr:colOff>
      <xdr:row>100</xdr:row>
      <xdr:rowOff>32196</xdr:rowOff>
    </xdr:to>
    <xdr:cxnSp macro="">
      <xdr:nvCxnSpPr>
        <xdr:cNvPr id="445" name="直線コネクタ 444">
          <a:extLst>
            <a:ext uri="{FF2B5EF4-FFF2-40B4-BE49-F238E27FC236}">
              <a16:creationId xmlns:a16="http://schemas.microsoft.com/office/drawing/2014/main" id="{1D3405EC-662C-49AF-A8F2-3A7EFC643BC5}"/>
            </a:ext>
          </a:extLst>
        </xdr:cNvPr>
        <xdr:cNvCxnSpPr/>
      </xdr:nvCxnSpPr>
      <xdr:spPr>
        <a:xfrm>
          <a:off x="10388600" y="17177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27283</xdr:rowOff>
    </xdr:from>
    <xdr:ext cx="599010" cy="259045"/>
    <xdr:sp macro="" textlink="">
      <xdr:nvSpPr>
        <xdr:cNvPr id="446" name="【港湾・漁港】&#10;一人当たり有形固定資産（償却資産）額平均値テキスト">
          <a:extLst>
            <a:ext uri="{FF2B5EF4-FFF2-40B4-BE49-F238E27FC236}">
              <a16:creationId xmlns:a16="http://schemas.microsoft.com/office/drawing/2014/main" id="{1A42CE29-76DD-4FDD-91AA-AA5D30165929}"/>
            </a:ext>
          </a:extLst>
        </xdr:cNvPr>
        <xdr:cNvSpPr txBox="1"/>
      </xdr:nvSpPr>
      <xdr:spPr>
        <a:xfrm>
          <a:off x="10515600" y="183724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48856</xdr:rowOff>
    </xdr:from>
    <xdr:to>
      <xdr:col>55</xdr:col>
      <xdr:colOff>50800</xdr:colOff>
      <xdr:row>107</xdr:row>
      <xdr:rowOff>150456</xdr:rowOff>
    </xdr:to>
    <xdr:sp macro="" textlink="">
      <xdr:nvSpPr>
        <xdr:cNvPr id="447" name="フローチャート: 判断 446">
          <a:extLst>
            <a:ext uri="{FF2B5EF4-FFF2-40B4-BE49-F238E27FC236}">
              <a16:creationId xmlns:a16="http://schemas.microsoft.com/office/drawing/2014/main" id="{DE5F775D-6A6D-4FD9-85DF-9ECA3368558D}"/>
            </a:ext>
          </a:extLst>
        </xdr:cNvPr>
        <xdr:cNvSpPr/>
      </xdr:nvSpPr>
      <xdr:spPr>
        <a:xfrm>
          <a:off x="10426700" y="18394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4460</xdr:rowOff>
    </xdr:from>
    <xdr:to>
      <xdr:col>50</xdr:col>
      <xdr:colOff>165100</xdr:colOff>
      <xdr:row>107</xdr:row>
      <xdr:rowOff>106060</xdr:rowOff>
    </xdr:to>
    <xdr:sp macro="" textlink="">
      <xdr:nvSpPr>
        <xdr:cNvPr id="448" name="フローチャート: 判断 447">
          <a:extLst>
            <a:ext uri="{FF2B5EF4-FFF2-40B4-BE49-F238E27FC236}">
              <a16:creationId xmlns:a16="http://schemas.microsoft.com/office/drawing/2014/main" id="{3B67B1F0-9CDA-4B4B-B8EF-4B5F3507E4D2}"/>
            </a:ext>
          </a:extLst>
        </xdr:cNvPr>
        <xdr:cNvSpPr/>
      </xdr:nvSpPr>
      <xdr:spPr>
        <a:xfrm>
          <a:off x="9588500" y="1834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47230</xdr:rowOff>
    </xdr:from>
    <xdr:to>
      <xdr:col>46</xdr:col>
      <xdr:colOff>38100</xdr:colOff>
      <xdr:row>107</xdr:row>
      <xdr:rowOff>148830</xdr:rowOff>
    </xdr:to>
    <xdr:sp macro="" textlink="">
      <xdr:nvSpPr>
        <xdr:cNvPr id="449" name="フローチャート: 判断 448">
          <a:extLst>
            <a:ext uri="{FF2B5EF4-FFF2-40B4-BE49-F238E27FC236}">
              <a16:creationId xmlns:a16="http://schemas.microsoft.com/office/drawing/2014/main" id="{F6084DA0-AD6A-4193-B213-EA658723D9F1}"/>
            </a:ext>
          </a:extLst>
        </xdr:cNvPr>
        <xdr:cNvSpPr/>
      </xdr:nvSpPr>
      <xdr:spPr>
        <a:xfrm>
          <a:off x="8699500" y="1839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149842</xdr:rowOff>
    </xdr:from>
    <xdr:to>
      <xdr:col>41</xdr:col>
      <xdr:colOff>101600</xdr:colOff>
      <xdr:row>105</xdr:row>
      <xdr:rowOff>79992</xdr:rowOff>
    </xdr:to>
    <xdr:sp macro="" textlink="">
      <xdr:nvSpPr>
        <xdr:cNvPr id="450" name="フローチャート: 判断 449">
          <a:extLst>
            <a:ext uri="{FF2B5EF4-FFF2-40B4-BE49-F238E27FC236}">
              <a16:creationId xmlns:a16="http://schemas.microsoft.com/office/drawing/2014/main" id="{5E7CF708-4568-498E-86DF-CED1DFD0BD9C}"/>
            </a:ext>
          </a:extLst>
        </xdr:cNvPr>
        <xdr:cNvSpPr/>
      </xdr:nvSpPr>
      <xdr:spPr>
        <a:xfrm>
          <a:off x="7810500" y="17980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166105</xdr:rowOff>
    </xdr:from>
    <xdr:to>
      <xdr:col>36</xdr:col>
      <xdr:colOff>165100</xdr:colOff>
      <xdr:row>105</xdr:row>
      <xdr:rowOff>96255</xdr:rowOff>
    </xdr:to>
    <xdr:sp macro="" textlink="">
      <xdr:nvSpPr>
        <xdr:cNvPr id="451" name="フローチャート: 判断 450">
          <a:extLst>
            <a:ext uri="{FF2B5EF4-FFF2-40B4-BE49-F238E27FC236}">
              <a16:creationId xmlns:a16="http://schemas.microsoft.com/office/drawing/2014/main" id="{65E6D30C-55B1-4D8F-BC5E-2769E0A52C70}"/>
            </a:ext>
          </a:extLst>
        </xdr:cNvPr>
        <xdr:cNvSpPr/>
      </xdr:nvSpPr>
      <xdr:spPr>
        <a:xfrm>
          <a:off x="6921500" y="17996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2" name="テキスト ボックス 451">
          <a:extLst>
            <a:ext uri="{FF2B5EF4-FFF2-40B4-BE49-F238E27FC236}">
              <a16:creationId xmlns:a16="http://schemas.microsoft.com/office/drawing/2014/main" id="{8D74FC35-F98F-412E-A808-4BAADC07F2DF}"/>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3" name="テキスト ボックス 452">
          <a:extLst>
            <a:ext uri="{FF2B5EF4-FFF2-40B4-BE49-F238E27FC236}">
              <a16:creationId xmlns:a16="http://schemas.microsoft.com/office/drawing/2014/main" id="{EDFF99CB-27AA-459D-957A-18D09AB77BF1}"/>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4" name="テキスト ボックス 453">
          <a:extLst>
            <a:ext uri="{FF2B5EF4-FFF2-40B4-BE49-F238E27FC236}">
              <a16:creationId xmlns:a16="http://schemas.microsoft.com/office/drawing/2014/main" id="{E43C95A4-6690-4256-8049-2583CFDB5235}"/>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5" name="テキスト ボックス 454">
          <a:extLst>
            <a:ext uri="{FF2B5EF4-FFF2-40B4-BE49-F238E27FC236}">
              <a16:creationId xmlns:a16="http://schemas.microsoft.com/office/drawing/2014/main" id="{D1BC7694-1022-4249-945F-8FB8530F7046}"/>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6" name="テキスト ボックス 455">
          <a:extLst>
            <a:ext uri="{FF2B5EF4-FFF2-40B4-BE49-F238E27FC236}">
              <a16:creationId xmlns:a16="http://schemas.microsoft.com/office/drawing/2014/main" id="{A198A83C-C4D9-48D4-A43D-85D9ED3DA289}"/>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166881</xdr:rowOff>
    </xdr:from>
    <xdr:to>
      <xdr:col>50</xdr:col>
      <xdr:colOff>165100</xdr:colOff>
      <xdr:row>106</xdr:row>
      <xdr:rowOff>97031</xdr:rowOff>
    </xdr:to>
    <xdr:sp macro="" textlink="">
      <xdr:nvSpPr>
        <xdr:cNvPr id="457" name="楕円 456">
          <a:extLst>
            <a:ext uri="{FF2B5EF4-FFF2-40B4-BE49-F238E27FC236}">
              <a16:creationId xmlns:a16="http://schemas.microsoft.com/office/drawing/2014/main" id="{68F352F0-C4BD-4610-8DA2-FB713652DFD9}"/>
            </a:ext>
          </a:extLst>
        </xdr:cNvPr>
        <xdr:cNvSpPr/>
      </xdr:nvSpPr>
      <xdr:spPr>
        <a:xfrm>
          <a:off x="9588500" y="1816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3451</xdr:rowOff>
    </xdr:from>
    <xdr:to>
      <xdr:col>46</xdr:col>
      <xdr:colOff>38100</xdr:colOff>
      <xdr:row>106</xdr:row>
      <xdr:rowOff>105051</xdr:rowOff>
    </xdr:to>
    <xdr:sp macro="" textlink="">
      <xdr:nvSpPr>
        <xdr:cNvPr id="458" name="楕円 457">
          <a:extLst>
            <a:ext uri="{FF2B5EF4-FFF2-40B4-BE49-F238E27FC236}">
              <a16:creationId xmlns:a16="http://schemas.microsoft.com/office/drawing/2014/main" id="{14F24AF7-4195-4F66-AA84-AEFA08EEB47E}"/>
            </a:ext>
          </a:extLst>
        </xdr:cNvPr>
        <xdr:cNvSpPr/>
      </xdr:nvSpPr>
      <xdr:spPr>
        <a:xfrm>
          <a:off x="8699500" y="1817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46231</xdr:rowOff>
    </xdr:from>
    <xdr:to>
      <xdr:col>50</xdr:col>
      <xdr:colOff>114300</xdr:colOff>
      <xdr:row>106</xdr:row>
      <xdr:rowOff>54251</xdr:rowOff>
    </xdr:to>
    <xdr:cxnSp macro="">
      <xdr:nvCxnSpPr>
        <xdr:cNvPr id="459" name="直線コネクタ 458">
          <a:extLst>
            <a:ext uri="{FF2B5EF4-FFF2-40B4-BE49-F238E27FC236}">
              <a16:creationId xmlns:a16="http://schemas.microsoft.com/office/drawing/2014/main" id="{33FAB8BB-B725-46C0-A5D1-FFA9BC72546E}"/>
            </a:ext>
          </a:extLst>
        </xdr:cNvPr>
        <xdr:cNvCxnSpPr/>
      </xdr:nvCxnSpPr>
      <xdr:spPr>
        <a:xfrm flipV="1">
          <a:off x="8750300" y="18219931"/>
          <a:ext cx="889000" cy="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21642</xdr:rowOff>
    </xdr:from>
    <xdr:to>
      <xdr:col>41</xdr:col>
      <xdr:colOff>101600</xdr:colOff>
      <xdr:row>106</xdr:row>
      <xdr:rowOff>123242</xdr:rowOff>
    </xdr:to>
    <xdr:sp macro="" textlink="">
      <xdr:nvSpPr>
        <xdr:cNvPr id="460" name="楕円 459">
          <a:extLst>
            <a:ext uri="{FF2B5EF4-FFF2-40B4-BE49-F238E27FC236}">
              <a16:creationId xmlns:a16="http://schemas.microsoft.com/office/drawing/2014/main" id="{BE4DC09C-6D58-4E79-BC48-ABD21744C258}"/>
            </a:ext>
          </a:extLst>
        </xdr:cNvPr>
        <xdr:cNvSpPr/>
      </xdr:nvSpPr>
      <xdr:spPr>
        <a:xfrm>
          <a:off x="7810500" y="1819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54251</xdr:rowOff>
    </xdr:from>
    <xdr:to>
      <xdr:col>45</xdr:col>
      <xdr:colOff>177800</xdr:colOff>
      <xdr:row>106</xdr:row>
      <xdr:rowOff>72442</xdr:rowOff>
    </xdr:to>
    <xdr:cxnSp macro="">
      <xdr:nvCxnSpPr>
        <xdr:cNvPr id="461" name="直線コネクタ 460">
          <a:extLst>
            <a:ext uri="{FF2B5EF4-FFF2-40B4-BE49-F238E27FC236}">
              <a16:creationId xmlns:a16="http://schemas.microsoft.com/office/drawing/2014/main" id="{F362FE1E-9A12-4067-A685-B1B415FAA56F}"/>
            </a:ext>
          </a:extLst>
        </xdr:cNvPr>
        <xdr:cNvCxnSpPr/>
      </xdr:nvCxnSpPr>
      <xdr:spPr>
        <a:xfrm flipV="1">
          <a:off x="7861300" y="18227951"/>
          <a:ext cx="889000" cy="1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46842</xdr:rowOff>
    </xdr:from>
    <xdr:to>
      <xdr:col>36</xdr:col>
      <xdr:colOff>165100</xdr:colOff>
      <xdr:row>106</xdr:row>
      <xdr:rowOff>148442</xdr:rowOff>
    </xdr:to>
    <xdr:sp macro="" textlink="">
      <xdr:nvSpPr>
        <xdr:cNvPr id="462" name="楕円 461">
          <a:extLst>
            <a:ext uri="{FF2B5EF4-FFF2-40B4-BE49-F238E27FC236}">
              <a16:creationId xmlns:a16="http://schemas.microsoft.com/office/drawing/2014/main" id="{2625ABBC-1496-4556-A105-92E8DED8BD35}"/>
            </a:ext>
          </a:extLst>
        </xdr:cNvPr>
        <xdr:cNvSpPr/>
      </xdr:nvSpPr>
      <xdr:spPr>
        <a:xfrm>
          <a:off x="6921500" y="18220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72442</xdr:rowOff>
    </xdr:from>
    <xdr:to>
      <xdr:col>41</xdr:col>
      <xdr:colOff>50800</xdr:colOff>
      <xdr:row>106</xdr:row>
      <xdr:rowOff>97642</xdr:rowOff>
    </xdr:to>
    <xdr:cxnSp macro="">
      <xdr:nvCxnSpPr>
        <xdr:cNvPr id="463" name="直線コネクタ 462">
          <a:extLst>
            <a:ext uri="{FF2B5EF4-FFF2-40B4-BE49-F238E27FC236}">
              <a16:creationId xmlns:a16="http://schemas.microsoft.com/office/drawing/2014/main" id="{36AD0AF2-811B-49E8-BE29-3953890C6ECD}"/>
            </a:ext>
          </a:extLst>
        </xdr:cNvPr>
        <xdr:cNvCxnSpPr/>
      </xdr:nvCxnSpPr>
      <xdr:spPr>
        <a:xfrm flipV="1">
          <a:off x="6972300" y="18246142"/>
          <a:ext cx="889000" cy="25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97187</xdr:rowOff>
    </xdr:from>
    <xdr:ext cx="599010" cy="259045"/>
    <xdr:sp macro="" textlink="">
      <xdr:nvSpPr>
        <xdr:cNvPr id="464" name="n_1aveValue【港湾・漁港】&#10;一人当たり有形固定資産（償却資産）額">
          <a:extLst>
            <a:ext uri="{FF2B5EF4-FFF2-40B4-BE49-F238E27FC236}">
              <a16:creationId xmlns:a16="http://schemas.microsoft.com/office/drawing/2014/main" id="{3145D6CB-BDF4-43AF-85B8-DF303136FB7A}"/>
            </a:ext>
          </a:extLst>
        </xdr:cNvPr>
        <xdr:cNvSpPr txBox="1"/>
      </xdr:nvSpPr>
      <xdr:spPr>
        <a:xfrm>
          <a:off x="9327095" y="18442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139957</xdr:rowOff>
    </xdr:from>
    <xdr:ext cx="599010" cy="259045"/>
    <xdr:sp macro="" textlink="">
      <xdr:nvSpPr>
        <xdr:cNvPr id="465" name="n_2aveValue【港湾・漁港】&#10;一人当たり有形固定資産（償却資産）額">
          <a:extLst>
            <a:ext uri="{FF2B5EF4-FFF2-40B4-BE49-F238E27FC236}">
              <a16:creationId xmlns:a16="http://schemas.microsoft.com/office/drawing/2014/main" id="{1272ADFE-A95B-4F26-B32E-794FAFFEA8DA}"/>
            </a:ext>
          </a:extLst>
        </xdr:cNvPr>
        <xdr:cNvSpPr txBox="1"/>
      </xdr:nvSpPr>
      <xdr:spPr>
        <a:xfrm>
          <a:off x="8450795" y="18485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103</xdr:row>
      <xdr:rowOff>96519</xdr:rowOff>
    </xdr:from>
    <xdr:ext cx="599010" cy="259045"/>
    <xdr:sp macro="" textlink="">
      <xdr:nvSpPr>
        <xdr:cNvPr id="466" name="n_3aveValue【港湾・漁港】&#10;一人当たり有形固定資産（償却資産）額">
          <a:extLst>
            <a:ext uri="{FF2B5EF4-FFF2-40B4-BE49-F238E27FC236}">
              <a16:creationId xmlns:a16="http://schemas.microsoft.com/office/drawing/2014/main" id="{F660C3CC-31D7-4727-834B-C8926946AAC9}"/>
            </a:ext>
          </a:extLst>
        </xdr:cNvPr>
        <xdr:cNvSpPr txBox="1"/>
      </xdr:nvSpPr>
      <xdr:spPr>
        <a:xfrm>
          <a:off x="7561795" y="17755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103</xdr:row>
      <xdr:rowOff>112782</xdr:rowOff>
    </xdr:from>
    <xdr:ext cx="599010" cy="259045"/>
    <xdr:sp macro="" textlink="">
      <xdr:nvSpPr>
        <xdr:cNvPr id="467" name="n_4aveValue【港湾・漁港】&#10;一人当たり有形固定資産（償却資産）額">
          <a:extLst>
            <a:ext uri="{FF2B5EF4-FFF2-40B4-BE49-F238E27FC236}">
              <a16:creationId xmlns:a16="http://schemas.microsoft.com/office/drawing/2014/main" id="{69D76586-761A-4F25-9E00-725B35CD81CD}"/>
            </a:ext>
          </a:extLst>
        </xdr:cNvPr>
        <xdr:cNvSpPr txBox="1"/>
      </xdr:nvSpPr>
      <xdr:spPr>
        <a:xfrm>
          <a:off x="6672795" y="17772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104</xdr:row>
      <xdr:rowOff>113558</xdr:rowOff>
    </xdr:from>
    <xdr:ext cx="599010" cy="259045"/>
    <xdr:sp macro="" textlink="">
      <xdr:nvSpPr>
        <xdr:cNvPr id="468" name="n_1mainValue【港湾・漁港】&#10;一人当たり有形固定資産（償却資産）額">
          <a:extLst>
            <a:ext uri="{FF2B5EF4-FFF2-40B4-BE49-F238E27FC236}">
              <a16:creationId xmlns:a16="http://schemas.microsoft.com/office/drawing/2014/main" id="{74BEED18-A6E4-49CF-9075-8595ACA9A7E4}"/>
            </a:ext>
          </a:extLst>
        </xdr:cNvPr>
        <xdr:cNvSpPr txBox="1"/>
      </xdr:nvSpPr>
      <xdr:spPr>
        <a:xfrm>
          <a:off x="9327095" y="17944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121578</xdr:rowOff>
    </xdr:from>
    <xdr:ext cx="599010" cy="259045"/>
    <xdr:sp macro="" textlink="">
      <xdr:nvSpPr>
        <xdr:cNvPr id="469" name="n_2mainValue【港湾・漁港】&#10;一人当たり有形固定資産（償却資産）額">
          <a:extLst>
            <a:ext uri="{FF2B5EF4-FFF2-40B4-BE49-F238E27FC236}">
              <a16:creationId xmlns:a16="http://schemas.microsoft.com/office/drawing/2014/main" id="{A96DF501-7514-4EAF-A37D-8478F8859A22}"/>
            </a:ext>
          </a:extLst>
        </xdr:cNvPr>
        <xdr:cNvSpPr txBox="1"/>
      </xdr:nvSpPr>
      <xdr:spPr>
        <a:xfrm>
          <a:off x="8450795" y="17952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114369</xdr:rowOff>
    </xdr:from>
    <xdr:ext cx="599010" cy="259045"/>
    <xdr:sp macro="" textlink="">
      <xdr:nvSpPr>
        <xdr:cNvPr id="470" name="n_3mainValue【港湾・漁港】&#10;一人当たり有形固定資産（償却資産）額">
          <a:extLst>
            <a:ext uri="{FF2B5EF4-FFF2-40B4-BE49-F238E27FC236}">
              <a16:creationId xmlns:a16="http://schemas.microsoft.com/office/drawing/2014/main" id="{79F6BA00-2F76-4509-A466-7387D4C941FF}"/>
            </a:ext>
          </a:extLst>
        </xdr:cNvPr>
        <xdr:cNvSpPr txBox="1"/>
      </xdr:nvSpPr>
      <xdr:spPr>
        <a:xfrm>
          <a:off x="7561795" y="18288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139569</xdr:rowOff>
    </xdr:from>
    <xdr:ext cx="599010" cy="259045"/>
    <xdr:sp macro="" textlink="">
      <xdr:nvSpPr>
        <xdr:cNvPr id="471" name="n_4mainValue【港湾・漁港】&#10;一人当たり有形固定資産（償却資産）額">
          <a:extLst>
            <a:ext uri="{FF2B5EF4-FFF2-40B4-BE49-F238E27FC236}">
              <a16:creationId xmlns:a16="http://schemas.microsoft.com/office/drawing/2014/main" id="{902BAEC5-E4DA-485F-804A-760DBB77EBAB}"/>
            </a:ext>
          </a:extLst>
        </xdr:cNvPr>
        <xdr:cNvSpPr txBox="1"/>
      </xdr:nvSpPr>
      <xdr:spPr>
        <a:xfrm>
          <a:off x="6672795" y="18313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2" name="正方形/長方形 471">
          <a:extLst>
            <a:ext uri="{FF2B5EF4-FFF2-40B4-BE49-F238E27FC236}">
              <a16:creationId xmlns:a16="http://schemas.microsoft.com/office/drawing/2014/main" id="{7284E066-ADEA-4123-B493-6612D484D4C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3" name="正方形/長方形 472">
          <a:extLst>
            <a:ext uri="{FF2B5EF4-FFF2-40B4-BE49-F238E27FC236}">
              <a16:creationId xmlns:a16="http://schemas.microsoft.com/office/drawing/2014/main" id="{2D97407C-FCAD-405E-AD79-F0AA4E9CED9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4" name="正方形/長方形 473">
          <a:extLst>
            <a:ext uri="{FF2B5EF4-FFF2-40B4-BE49-F238E27FC236}">
              <a16:creationId xmlns:a16="http://schemas.microsoft.com/office/drawing/2014/main" id="{CD2904C3-7008-4FA3-B72E-6436C171550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5" name="正方形/長方形 474">
          <a:extLst>
            <a:ext uri="{FF2B5EF4-FFF2-40B4-BE49-F238E27FC236}">
              <a16:creationId xmlns:a16="http://schemas.microsoft.com/office/drawing/2014/main" id="{496F4244-6D61-42FF-B138-78169FD9E0D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6" name="正方形/長方形 475">
          <a:extLst>
            <a:ext uri="{FF2B5EF4-FFF2-40B4-BE49-F238E27FC236}">
              <a16:creationId xmlns:a16="http://schemas.microsoft.com/office/drawing/2014/main" id="{AA3E05B4-BD5F-4EA9-A0DA-E8C90E9900A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7" name="正方形/長方形 476">
          <a:extLst>
            <a:ext uri="{FF2B5EF4-FFF2-40B4-BE49-F238E27FC236}">
              <a16:creationId xmlns:a16="http://schemas.microsoft.com/office/drawing/2014/main" id="{C7C1738E-AD29-4E97-976F-0BD729CF13C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8" name="正方形/長方形 477">
          <a:extLst>
            <a:ext uri="{FF2B5EF4-FFF2-40B4-BE49-F238E27FC236}">
              <a16:creationId xmlns:a16="http://schemas.microsoft.com/office/drawing/2014/main" id="{57965E45-CCF2-4051-8984-D204ABB7B26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9" name="正方形/長方形 478">
          <a:extLst>
            <a:ext uri="{FF2B5EF4-FFF2-40B4-BE49-F238E27FC236}">
              <a16:creationId xmlns:a16="http://schemas.microsoft.com/office/drawing/2014/main" id="{1321AED6-B6C9-439A-882C-0B2B5D09A83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0" name="テキスト ボックス 479">
          <a:extLst>
            <a:ext uri="{FF2B5EF4-FFF2-40B4-BE49-F238E27FC236}">
              <a16:creationId xmlns:a16="http://schemas.microsoft.com/office/drawing/2014/main" id="{40D7BEAF-4EFE-444A-93EB-2CCF5C07ECB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1" name="直線コネクタ 480">
          <a:extLst>
            <a:ext uri="{FF2B5EF4-FFF2-40B4-BE49-F238E27FC236}">
              <a16:creationId xmlns:a16="http://schemas.microsoft.com/office/drawing/2014/main" id="{D6F46AE5-A1B9-4BF8-B857-99AEBE846DE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2" name="テキスト ボックス 481">
          <a:extLst>
            <a:ext uri="{FF2B5EF4-FFF2-40B4-BE49-F238E27FC236}">
              <a16:creationId xmlns:a16="http://schemas.microsoft.com/office/drawing/2014/main" id="{90E45EB1-772B-4404-A5BB-30728160213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83" name="直線コネクタ 482">
          <a:extLst>
            <a:ext uri="{FF2B5EF4-FFF2-40B4-BE49-F238E27FC236}">
              <a16:creationId xmlns:a16="http://schemas.microsoft.com/office/drawing/2014/main" id="{BDDB39D0-95AB-4930-8BCC-285FED570145}"/>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84" name="テキスト ボックス 483">
          <a:extLst>
            <a:ext uri="{FF2B5EF4-FFF2-40B4-BE49-F238E27FC236}">
              <a16:creationId xmlns:a16="http://schemas.microsoft.com/office/drawing/2014/main" id="{F61FC9B4-FABA-420E-92B5-964FBB61B4E3}"/>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85" name="直線コネクタ 484">
          <a:extLst>
            <a:ext uri="{FF2B5EF4-FFF2-40B4-BE49-F238E27FC236}">
              <a16:creationId xmlns:a16="http://schemas.microsoft.com/office/drawing/2014/main" id="{8A05E56B-B018-444F-A81A-BBD0C5BE4FF8}"/>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86" name="テキスト ボックス 485">
          <a:extLst>
            <a:ext uri="{FF2B5EF4-FFF2-40B4-BE49-F238E27FC236}">
              <a16:creationId xmlns:a16="http://schemas.microsoft.com/office/drawing/2014/main" id="{915E5745-7669-467C-9377-508CA14C703A}"/>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87" name="直線コネクタ 486">
          <a:extLst>
            <a:ext uri="{FF2B5EF4-FFF2-40B4-BE49-F238E27FC236}">
              <a16:creationId xmlns:a16="http://schemas.microsoft.com/office/drawing/2014/main" id="{8573BE9C-BB09-4621-AA87-4DCD807C3B84}"/>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88" name="テキスト ボックス 487">
          <a:extLst>
            <a:ext uri="{FF2B5EF4-FFF2-40B4-BE49-F238E27FC236}">
              <a16:creationId xmlns:a16="http://schemas.microsoft.com/office/drawing/2014/main" id="{F28BC58F-FF08-42BE-A125-D50358537856}"/>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89" name="直線コネクタ 488">
          <a:extLst>
            <a:ext uri="{FF2B5EF4-FFF2-40B4-BE49-F238E27FC236}">
              <a16:creationId xmlns:a16="http://schemas.microsoft.com/office/drawing/2014/main" id="{9347CE8A-FAD2-4263-B541-00765CB09026}"/>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90" name="テキスト ボックス 489">
          <a:extLst>
            <a:ext uri="{FF2B5EF4-FFF2-40B4-BE49-F238E27FC236}">
              <a16:creationId xmlns:a16="http://schemas.microsoft.com/office/drawing/2014/main" id="{AE8CFA73-7E67-40CA-886D-97812AAE882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91" name="直線コネクタ 490">
          <a:extLst>
            <a:ext uri="{FF2B5EF4-FFF2-40B4-BE49-F238E27FC236}">
              <a16:creationId xmlns:a16="http://schemas.microsoft.com/office/drawing/2014/main" id="{91394D7F-1969-41AD-8BC7-01E9F3E3482D}"/>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92" name="テキスト ボックス 491">
          <a:extLst>
            <a:ext uri="{FF2B5EF4-FFF2-40B4-BE49-F238E27FC236}">
              <a16:creationId xmlns:a16="http://schemas.microsoft.com/office/drawing/2014/main" id="{D39414D7-8F88-481E-AB5C-FF7AB1B6F185}"/>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93" name="直線コネクタ 492">
          <a:extLst>
            <a:ext uri="{FF2B5EF4-FFF2-40B4-BE49-F238E27FC236}">
              <a16:creationId xmlns:a16="http://schemas.microsoft.com/office/drawing/2014/main" id="{2584DC41-2F77-4055-AE2D-5DB2A89BCC5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94" name="テキスト ボックス 493">
          <a:extLst>
            <a:ext uri="{FF2B5EF4-FFF2-40B4-BE49-F238E27FC236}">
              <a16:creationId xmlns:a16="http://schemas.microsoft.com/office/drawing/2014/main" id="{C9BFBD4F-1B64-430B-815F-45F10068117D}"/>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5" name="直線コネクタ 494">
          <a:extLst>
            <a:ext uri="{FF2B5EF4-FFF2-40B4-BE49-F238E27FC236}">
              <a16:creationId xmlns:a16="http://schemas.microsoft.com/office/drawing/2014/main" id="{80812D11-90A9-45D4-93C4-5984C54CB69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認定こども園・幼稚園・保育所】&#10;有形固定資産減価償却率グラフ枠">
          <a:extLst>
            <a:ext uri="{FF2B5EF4-FFF2-40B4-BE49-F238E27FC236}">
              <a16:creationId xmlns:a16="http://schemas.microsoft.com/office/drawing/2014/main" id="{69B3F2B9-A94D-4DB5-9A9D-DE0BA2A22E9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46808</xdr:rowOff>
    </xdr:from>
    <xdr:to>
      <xdr:col>85</xdr:col>
      <xdr:colOff>126364</xdr:colOff>
      <xdr:row>42</xdr:row>
      <xdr:rowOff>92528</xdr:rowOff>
    </xdr:to>
    <xdr:cxnSp macro="">
      <xdr:nvCxnSpPr>
        <xdr:cNvPr id="497" name="直線コネクタ 496">
          <a:extLst>
            <a:ext uri="{FF2B5EF4-FFF2-40B4-BE49-F238E27FC236}">
              <a16:creationId xmlns:a16="http://schemas.microsoft.com/office/drawing/2014/main" id="{F0393A3B-C4B9-4324-9EC1-E02498B4964F}"/>
            </a:ext>
          </a:extLst>
        </xdr:cNvPr>
        <xdr:cNvCxnSpPr/>
      </xdr:nvCxnSpPr>
      <xdr:spPr>
        <a:xfrm flipV="1">
          <a:off x="16318864" y="5876108"/>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98" name="【認定こども園・幼稚園・保育所】&#10;有形固定資産減価償却率最小値テキスト">
          <a:extLst>
            <a:ext uri="{FF2B5EF4-FFF2-40B4-BE49-F238E27FC236}">
              <a16:creationId xmlns:a16="http://schemas.microsoft.com/office/drawing/2014/main" id="{6C237FD5-8FE9-4D79-99D2-91CD01D7B643}"/>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99" name="直線コネクタ 498">
          <a:extLst>
            <a:ext uri="{FF2B5EF4-FFF2-40B4-BE49-F238E27FC236}">
              <a16:creationId xmlns:a16="http://schemas.microsoft.com/office/drawing/2014/main" id="{733791D4-9C8D-46F9-B0EF-5B7407EBE921}"/>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164935</xdr:rowOff>
    </xdr:from>
    <xdr:ext cx="405111" cy="259045"/>
    <xdr:sp macro="" textlink="">
      <xdr:nvSpPr>
        <xdr:cNvPr id="500" name="【認定こども園・幼稚園・保育所】&#10;有形固定資産減価償却率最大値テキスト">
          <a:extLst>
            <a:ext uri="{FF2B5EF4-FFF2-40B4-BE49-F238E27FC236}">
              <a16:creationId xmlns:a16="http://schemas.microsoft.com/office/drawing/2014/main" id="{768DF2B1-3A7C-452F-BEC6-A7998099ADA4}"/>
            </a:ext>
          </a:extLst>
        </xdr:cNvPr>
        <xdr:cNvSpPr txBox="1"/>
      </xdr:nvSpPr>
      <xdr:spPr>
        <a:xfrm>
          <a:off x="16357600" y="5651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46808</xdr:rowOff>
    </xdr:from>
    <xdr:to>
      <xdr:col>86</xdr:col>
      <xdr:colOff>25400</xdr:colOff>
      <xdr:row>34</xdr:row>
      <xdr:rowOff>46808</xdr:rowOff>
    </xdr:to>
    <xdr:cxnSp macro="">
      <xdr:nvCxnSpPr>
        <xdr:cNvPr id="501" name="直線コネクタ 500">
          <a:extLst>
            <a:ext uri="{FF2B5EF4-FFF2-40B4-BE49-F238E27FC236}">
              <a16:creationId xmlns:a16="http://schemas.microsoft.com/office/drawing/2014/main" id="{E9A4CB90-B290-45F6-B175-3922E8DA88D3}"/>
            </a:ext>
          </a:extLst>
        </xdr:cNvPr>
        <xdr:cNvCxnSpPr/>
      </xdr:nvCxnSpPr>
      <xdr:spPr>
        <a:xfrm>
          <a:off x="16230600" y="5876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31586</xdr:rowOff>
    </xdr:from>
    <xdr:ext cx="405111" cy="259045"/>
    <xdr:sp macro="" textlink="">
      <xdr:nvSpPr>
        <xdr:cNvPr id="502" name="【認定こども園・幼稚園・保育所】&#10;有形固定資産減価償却率平均値テキスト">
          <a:extLst>
            <a:ext uri="{FF2B5EF4-FFF2-40B4-BE49-F238E27FC236}">
              <a16:creationId xmlns:a16="http://schemas.microsoft.com/office/drawing/2014/main" id="{7CD89371-BD31-4A23-BA7D-0A60E381DF37}"/>
            </a:ext>
          </a:extLst>
        </xdr:cNvPr>
        <xdr:cNvSpPr txBox="1"/>
      </xdr:nvSpPr>
      <xdr:spPr>
        <a:xfrm>
          <a:off x="16357600" y="65466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53159</xdr:rowOff>
    </xdr:from>
    <xdr:to>
      <xdr:col>85</xdr:col>
      <xdr:colOff>177800</xdr:colOff>
      <xdr:row>38</xdr:row>
      <xdr:rowOff>154759</xdr:rowOff>
    </xdr:to>
    <xdr:sp macro="" textlink="">
      <xdr:nvSpPr>
        <xdr:cNvPr id="503" name="フローチャート: 判断 502">
          <a:extLst>
            <a:ext uri="{FF2B5EF4-FFF2-40B4-BE49-F238E27FC236}">
              <a16:creationId xmlns:a16="http://schemas.microsoft.com/office/drawing/2014/main" id="{555DBFD5-8D52-4147-8B5B-6B970C05DFBE}"/>
            </a:ext>
          </a:extLst>
        </xdr:cNvPr>
        <xdr:cNvSpPr/>
      </xdr:nvSpPr>
      <xdr:spPr>
        <a:xfrm>
          <a:off x="16268700" y="656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25400</xdr:rowOff>
    </xdr:from>
    <xdr:to>
      <xdr:col>81</xdr:col>
      <xdr:colOff>101600</xdr:colOff>
      <xdr:row>38</xdr:row>
      <xdr:rowOff>127000</xdr:rowOff>
    </xdr:to>
    <xdr:sp macro="" textlink="">
      <xdr:nvSpPr>
        <xdr:cNvPr id="504" name="フローチャート: 判断 503">
          <a:extLst>
            <a:ext uri="{FF2B5EF4-FFF2-40B4-BE49-F238E27FC236}">
              <a16:creationId xmlns:a16="http://schemas.microsoft.com/office/drawing/2014/main" id="{DEE7167A-B521-4992-B079-C4E7D9A65FD2}"/>
            </a:ext>
          </a:extLst>
        </xdr:cNvPr>
        <xdr:cNvSpPr/>
      </xdr:nvSpPr>
      <xdr:spPr>
        <a:xfrm>
          <a:off x="15430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15603</xdr:rowOff>
    </xdr:from>
    <xdr:to>
      <xdr:col>76</xdr:col>
      <xdr:colOff>165100</xdr:colOff>
      <xdr:row>38</xdr:row>
      <xdr:rowOff>117203</xdr:rowOff>
    </xdr:to>
    <xdr:sp macro="" textlink="">
      <xdr:nvSpPr>
        <xdr:cNvPr id="505" name="フローチャート: 判断 504">
          <a:extLst>
            <a:ext uri="{FF2B5EF4-FFF2-40B4-BE49-F238E27FC236}">
              <a16:creationId xmlns:a16="http://schemas.microsoft.com/office/drawing/2014/main" id="{8C317406-69C9-4039-AFBD-FADA4F658CCD}"/>
            </a:ext>
          </a:extLst>
        </xdr:cNvPr>
        <xdr:cNvSpPr/>
      </xdr:nvSpPr>
      <xdr:spPr>
        <a:xfrm>
          <a:off x="14541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506" name="フローチャート: 判断 505">
          <a:extLst>
            <a:ext uri="{FF2B5EF4-FFF2-40B4-BE49-F238E27FC236}">
              <a16:creationId xmlns:a16="http://schemas.microsoft.com/office/drawing/2014/main" id="{364176D8-63B8-441B-9588-368B3A4D4BFB}"/>
            </a:ext>
          </a:extLst>
        </xdr:cNvPr>
        <xdr:cNvSpPr/>
      </xdr:nvSpPr>
      <xdr:spPr>
        <a:xfrm>
          <a:off x="13652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46627</xdr:rowOff>
    </xdr:from>
    <xdr:to>
      <xdr:col>67</xdr:col>
      <xdr:colOff>101600</xdr:colOff>
      <xdr:row>38</xdr:row>
      <xdr:rowOff>148227</xdr:rowOff>
    </xdr:to>
    <xdr:sp macro="" textlink="">
      <xdr:nvSpPr>
        <xdr:cNvPr id="507" name="フローチャート: 判断 506">
          <a:extLst>
            <a:ext uri="{FF2B5EF4-FFF2-40B4-BE49-F238E27FC236}">
              <a16:creationId xmlns:a16="http://schemas.microsoft.com/office/drawing/2014/main" id="{DC2DA415-ADBB-48D0-816F-883CF31C2476}"/>
            </a:ext>
          </a:extLst>
        </xdr:cNvPr>
        <xdr:cNvSpPr/>
      </xdr:nvSpPr>
      <xdr:spPr>
        <a:xfrm>
          <a:off x="12763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8" name="テキスト ボックス 507">
          <a:extLst>
            <a:ext uri="{FF2B5EF4-FFF2-40B4-BE49-F238E27FC236}">
              <a16:creationId xmlns:a16="http://schemas.microsoft.com/office/drawing/2014/main" id="{940CCA32-1B10-45DE-94A5-9E7022EA081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9" name="テキスト ボックス 508">
          <a:extLst>
            <a:ext uri="{FF2B5EF4-FFF2-40B4-BE49-F238E27FC236}">
              <a16:creationId xmlns:a16="http://schemas.microsoft.com/office/drawing/2014/main" id="{10BDA5EF-C36B-418D-A15F-B6972C06C39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0" name="テキスト ボックス 509">
          <a:extLst>
            <a:ext uri="{FF2B5EF4-FFF2-40B4-BE49-F238E27FC236}">
              <a16:creationId xmlns:a16="http://schemas.microsoft.com/office/drawing/2014/main" id="{F251A7F5-356A-4C22-A4D4-C732D29F7CC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1" name="テキスト ボックス 510">
          <a:extLst>
            <a:ext uri="{FF2B5EF4-FFF2-40B4-BE49-F238E27FC236}">
              <a16:creationId xmlns:a16="http://schemas.microsoft.com/office/drawing/2014/main" id="{2749BC4D-0DA9-4070-9DF1-86002DF87A5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2" name="テキスト ボックス 511">
          <a:extLst>
            <a:ext uri="{FF2B5EF4-FFF2-40B4-BE49-F238E27FC236}">
              <a16:creationId xmlns:a16="http://schemas.microsoft.com/office/drawing/2014/main" id="{5102BF68-6B79-49C7-A44A-2CF1463B572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33565</xdr:rowOff>
    </xdr:from>
    <xdr:to>
      <xdr:col>81</xdr:col>
      <xdr:colOff>101600</xdr:colOff>
      <xdr:row>40</xdr:row>
      <xdr:rowOff>135165</xdr:rowOff>
    </xdr:to>
    <xdr:sp macro="" textlink="">
      <xdr:nvSpPr>
        <xdr:cNvPr id="513" name="楕円 512">
          <a:extLst>
            <a:ext uri="{FF2B5EF4-FFF2-40B4-BE49-F238E27FC236}">
              <a16:creationId xmlns:a16="http://schemas.microsoft.com/office/drawing/2014/main" id="{203E5AB2-18E9-4A40-ADBC-EAD5AF85AC62}"/>
            </a:ext>
          </a:extLst>
        </xdr:cNvPr>
        <xdr:cNvSpPr/>
      </xdr:nvSpPr>
      <xdr:spPr>
        <a:xfrm>
          <a:off x="15430500" y="689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40</xdr:row>
      <xdr:rowOff>12337</xdr:rowOff>
    </xdr:from>
    <xdr:to>
      <xdr:col>76</xdr:col>
      <xdr:colOff>165100</xdr:colOff>
      <xdr:row>40</xdr:row>
      <xdr:rowOff>113937</xdr:rowOff>
    </xdr:to>
    <xdr:sp macro="" textlink="">
      <xdr:nvSpPr>
        <xdr:cNvPr id="514" name="楕円 513">
          <a:extLst>
            <a:ext uri="{FF2B5EF4-FFF2-40B4-BE49-F238E27FC236}">
              <a16:creationId xmlns:a16="http://schemas.microsoft.com/office/drawing/2014/main" id="{39CD1B83-C737-4081-BF69-2F3BC6E4941F}"/>
            </a:ext>
          </a:extLst>
        </xdr:cNvPr>
        <xdr:cNvSpPr/>
      </xdr:nvSpPr>
      <xdr:spPr>
        <a:xfrm>
          <a:off x="14541500" y="687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63137</xdr:rowOff>
    </xdr:from>
    <xdr:to>
      <xdr:col>81</xdr:col>
      <xdr:colOff>50800</xdr:colOff>
      <xdr:row>40</xdr:row>
      <xdr:rowOff>84365</xdr:rowOff>
    </xdr:to>
    <xdr:cxnSp macro="">
      <xdr:nvCxnSpPr>
        <xdr:cNvPr id="515" name="直線コネクタ 514">
          <a:extLst>
            <a:ext uri="{FF2B5EF4-FFF2-40B4-BE49-F238E27FC236}">
              <a16:creationId xmlns:a16="http://schemas.microsoft.com/office/drawing/2014/main" id="{49D87C1E-6C98-4867-B134-F95F6C667350}"/>
            </a:ext>
          </a:extLst>
        </xdr:cNvPr>
        <xdr:cNvCxnSpPr/>
      </xdr:nvCxnSpPr>
      <xdr:spPr>
        <a:xfrm>
          <a:off x="14592300" y="6921137"/>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144599</xdr:rowOff>
    </xdr:from>
    <xdr:to>
      <xdr:col>72</xdr:col>
      <xdr:colOff>38100</xdr:colOff>
      <xdr:row>41</xdr:row>
      <xdr:rowOff>74749</xdr:rowOff>
    </xdr:to>
    <xdr:sp macro="" textlink="">
      <xdr:nvSpPr>
        <xdr:cNvPr id="516" name="楕円 515">
          <a:extLst>
            <a:ext uri="{FF2B5EF4-FFF2-40B4-BE49-F238E27FC236}">
              <a16:creationId xmlns:a16="http://schemas.microsoft.com/office/drawing/2014/main" id="{133DE009-D2E8-4065-A6BA-7A927CDDE3E8}"/>
            </a:ext>
          </a:extLst>
        </xdr:cNvPr>
        <xdr:cNvSpPr/>
      </xdr:nvSpPr>
      <xdr:spPr>
        <a:xfrm>
          <a:off x="13652500" y="700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63137</xdr:rowOff>
    </xdr:from>
    <xdr:to>
      <xdr:col>76</xdr:col>
      <xdr:colOff>114300</xdr:colOff>
      <xdr:row>41</xdr:row>
      <xdr:rowOff>23949</xdr:rowOff>
    </xdr:to>
    <xdr:cxnSp macro="">
      <xdr:nvCxnSpPr>
        <xdr:cNvPr id="517" name="直線コネクタ 516">
          <a:extLst>
            <a:ext uri="{FF2B5EF4-FFF2-40B4-BE49-F238E27FC236}">
              <a16:creationId xmlns:a16="http://schemas.microsoft.com/office/drawing/2014/main" id="{90BB4F42-E236-496B-87A6-C542CFD16B72}"/>
            </a:ext>
          </a:extLst>
        </xdr:cNvPr>
        <xdr:cNvCxnSpPr/>
      </xdr:nvCxnSpPr>
      <xdr:spPr>
        <a:xfrm flipV="1">
          <a:off x="13703300" y="6921137"/>
          <a:ext cx="889000" cy="132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22134</xdr:rowOff>
    </xdr:from>
    <xdr:to>
      <xdr:col>67</xdr:col>
      <xdr:colOff>101600</xdr:colOff>
      <xdr:row>41</xdr:row>
      <xdr:rowOff>123734</xdr:rowOff>
    </xdr:to>
    <xdr:sp macro="" textlink="">
      <xdr:nvSpPr>
        <xdr:cNvPr id="518" name="楕円 517">
          <a:extLst>
            <a:ext uri="{FF2B5EF4-FFF2-40B4-BE49-F238E27FC236}">
              <a16:creationId xmlns:a16="http://schemas.microsoft.com/office/drawing/2014/main" id="{8ABA29FC-B951-4C17-8FEF-28DA51BE672E}"/>
            </a:ext>
          </a:extLst>
        </xdr:cNvPr>
        <xdr:cNvSpPr/>
      </xdr:nvSpPr>
      <xdr:spPr>
        <a:xfrm>
          <a:off x="12763500" y="705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23949</xdr:rowOff>
    </xdr:from>
    <xdr:to>
      <xdr:col>71</xdr:col>
      <xdr:colOff>177800</xdr:colOff>
      <xdr:row>41</xdr:row>
      <xdr:rowOff>72934</xdr:rowOff>
    </xdr:to>
    <xdr:cxnSp macro="">
      <xdr:nvCxnSpPr>
        <xdr:cNvPr id="519" name="直線コネクタ 518">
          <a:extLst>
            <a:ext uri="{FF2B5EF4-FFF2-40B4-BE49-F238E27FC236}">
              <a16:creationId xmlns:a16="http://schemas.microsoft.com/office/drawing/2014/main" id="{2155D5A8-148F-4C33-9AED-77DDB745EB49}"/>
            </a:ext>
          </a:extLst>
        </xdr:cNvPr>
        <xdr:cNvCxnSpPr/>
      </xdr:nvCxnSpPr>
      <xdr:spPr>
        <a:xfrm flipV="1">
          <a:off x="12814300" y="7053399"/>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143527</xdr:rowOff>
    </xdr:from>
    <xdr:ext cx="405111" cy="259045"/>
    <xdr:sp macro="" textlink="">
      <xdr:nvSpPr>
        <xdr:cNvPr id="520" name="n_1aveValue【認定こども園・幼稚園・保育所】&#10;有形固定資産減価償却率">
          <a:extLst>
            <a:ext uri="{FF2B5EF4-FFF2-40B4-BE49-F238E27FC236}">
              <a16:creationId xmlns:a16="http://schemas.microsoft.com/office/drawing/2014/main" id="{071BB518-D8EC-4F31-8375-6ADE49DDC7A9}"/>
            </a:ext>
          </a:extLst>
        </xdr:cNvPr>
        <xdr:cNvSpPr txBox="1"/>
      </xdr:nvSpPr>
      <xdr:spPr>
        <a:xfrm>
          <a:off x="15266044"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133730</xdr:rowOff>
    </xdr:from>
    <xdr:ext cx="405111" cy="259045"/>
    <xdr:sp macro="" textlink="">
      <xdr:nvSpPr>
        <xdr:cNvPr id="521" name="n_2aveValue【認定こども園・幼稚園・保育所】&#10;有形固定資産減価償却率">
          <a:extLst>
            <a:ext uri="{FF2B5EF4-FFF2-40B4-BE49-F238E27FC236}">
              <a16:creationId xmlns:a16="http://schemas.microsoft.com/office/drawing/2014/main" id="{2A804780-881E-4622-831A-58B4BB223589}"/>
            </a:ext>
          </a:extLst>
        </xdr:cNvPr>
        <xdr:cNvSpPr txBox="1"/>
      </xdr:nvSpPr>
      <xdr:spPr>
        <a:xfrm>
          <a:off x="14389744" y="630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168020</xdr:rowOff>
    </xdr:from>
    <xdr:ext cx="405111" cy="259045"/>
    <xdr:sp macro="" textlink="">
      <xdr:nvSpPr>
        <xdr:cNvPr id="522" name="n_3aveValue【認定こども園・幼稚園・保育所】&#10;有形固定資産減価償却率">
          <a:extLst>
            <a:ext uri="{FF2B5EF4-FFF2-40B4-BE49-F238E27FC236}">
              <a16:creationId xmlns:a16="http://schemas.microsoft.com/office/drawing/2014/main" id="{82A3C7DB-E368-4936-8B0D-5C3030F843F4}"/>
            </a:ext>
          </a:extLst>
        </xdr:cNvPr>
        <xdr:cNvSpPr txBox="1"/>
      </xdr:nvSpPr>
      <xdr:spPr>
        <a:xfrm>
          <a:off x="135007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164754</xdr:rowOff>
    </xdr:from>
    <xdr:ext cx="405111" cy="259045"/>
    <xdr:sp macro="" textlink="">
      <xdr:nvSpPr>
        <xdr:cNvPr id="523" name="n_4aveValue【認定こども園・幼稚園・保育所】&#10;有形固定資産減価償却率">
          <a:extLst>
            <a:ext uri="{FF2B5EF4-FFF2-40B4-BE49-F238E27FC236}">
              <a16:creationId xmlns:a16="http://schemas.microsoft.com/office/drawing/2014/main" id="{BE1763B8-5746-49C7-B824-608B717E8139}"/>
            </a:ext>
          </a:extLst>
        </xdr:cNvPr>
        <xdr:cNvSpPr txBox="1"/>
      </xdr:nvSpPr>
      <xdr:spPr>
        <a:xfrm>
          <a:off x="126117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126292</xdr:rowOff>
    </xdr:from>
    <xdr:ext cx="405111" cy="259045"/>
    <xdr:sp macro="" textlink="">
      <xdr:nvSpPr>
        <xdr:cNvPr id="524" name="n_1mainValue【認定こども園・幼稚園・保育所】&#10;有形固定資産減価償却率">
          <a:extLst>
            <a:ext uri="{FF2B5EF4-FFF2-40B4-BE49-F238E27FC236}">
              <a16:creationId xmlns:a16="http://schemas.microsoft.com/office/drawing/2014/main" id="{868CD98A-A6E6-4881-A446-335E3A3394D0}"/>
            </a:ext>
          </a:extLst>
        </xdr:cNvPr>
        <xdr:cNvSpPr txBox="1"/>
      </xdr:nvSpPr>
      <xdr:spPr>
        <a:xfrm>
          <a:off x="15266044" y="698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105064</xdr:rowOff>
    </xdr:from>
    <xdr:ext cx="405111" cy="259045"/>
    <xdr:sp macro="" textlink="">
      <xdr:nvSpPr>
        <xdr:cNvPr id="525" name="n_2mainValue【認定こども園・幼稚園・保育所】&#10;有形固定資産減価償却率">
          <a:extLst>
            <a:ext uri="{FF2B5EF4-FFF2-40B4-BE49-F238E27FC236}">
              <a16:creationId xmlns:a16="http://schemas.microsoft.com/office/drawing/2014/main" id="{3F99B47E-5A36-45D4-8E9C-B2F3F0514AB3}"/>
            </a:ext>
          </a:extLst>
        </xdr:cNvPr>
        <xdr:cNvSpPr txBox="1"/>
      </xdr:nvSpPr>
      <xdr:spPr>
        <a:xfrm>
          <a:off x="14389744" y="696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65876</xdr:rowOff>
    </xdr:from>
    <xdr:ext cx="405111" cy="259045"/>
    <xdr:sp macro="" textlink="">
      <xdr:nvSpPr>
        <xdr:cNvPr id="526" name="n_3mainValue【認定こども園・幼稚園・保育所】&#10;有形固定資産減価償却率">
          <a:extLst>
            <a:ext uri="{FF2B5EF4-FFF2-40B4-BE49-F238E27FC236}">
              <a16:creationId xmlns:a16="http://schemas.microsoft.com/office/drawing/2014/main" id="{BC6ED035-B8DB-4341-87C4-50E0022092EE}"/>
            </a:ext>
          </a:extLst>
        </xdr:cNvPr>
        <xdr:cNvSpPr txBox="1"/>
      </xdr:nvSpPr>
      <xdr:spPr>
        <a:xfrm>
          <a:off x="13500744" y="7095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114861</xdr:rowOff>
    </xdr:from>
    <xdr:ext cx="405111" cy="259045"/>
    <xdr:sp macro="" textlink="">
      <xdr:nvSpPr>
        <xdr:cNvPr id="527" name="n_4mainValue【認定こども園・幼稚園・保育所】&#10;有形固定資産減価償却率">
          <a:extLst>
            <a:ext uri="{FF2B5EF4-FFF2-40B4-BE49-F238E27FC236}">
              <a16:creationId xmlns:a16="http://schemas.microsoft.com/office/drawing/2014/main" id="{CA826C13-8C49-4226-A92E-B4C8EC4462F1}"/>
            </a:ext>
          </a:extLst>
        </xdr:cNvPr>
        <xdr:cNvSpPr txBox="1"/>
      </xdr:nvSpPr>
      <xdr:spPr>
        <a:xfrm>
          <a:off x="12611744" y="714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8" name="正方形/長方形 527">
          <a:extLst>
            <a:ext uri="{FF2B5EF4-FFF2-40B4-BE49-F238E27FC236}">
              <a16:creationId xmlns:a16="http://schemas.microsoft.com/office/drawing/2014/main" id="{44A96F22-0CAB-4FBC-BE5B-B4CB0DE407B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9" name="正方形/長方形 528">
          <a:extLst>
            <a:ext uri="{FF2B5EF4-FFF2-40B4-BE49-F238E27FC236}">
              <a16:creationId xmlns:a16="http://schemas.microsoft.com/office/drawing/2014/main" id="{EE08ADA6-035F-4360-9FB7-19162233A29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30" name="正方形/長方形 529">
          <a:extLst>
            <a:ext uri="{FF2B5EF4-FFF2-40B4-BE49-F238E27FC236}">
              <a16:creationId xmlns:a16="http://schemas.microsoft.com/office/drawing/2014/main" id="{FF995589-1BCE-4D1E-B020-1860B9E7316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1" name="正方形/長方形 530">
          <a:extLst>
            <a:ext uri="{FF2B5EF4-FFF2-40B4-BE49-F238E27FC236}">
              <a16:creationId xmlns:a16="http://schemas.microsoft.com/office/drawing/2014/main" id="{3C78BD20-5E24-4FA3-8C39-070D30DA8EE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2" name="正方形/長方形 531">
          <a:extLst>
            <a:ext uri="{FF2B5EF4-FFF2-40B4-BE49-F238E27FC236}">
              <a16:creationId xmlns:a16="http://schemas.microsoft.com/office/drawing/2014/main" id="{04364792-6F9B-4803-A3BD-9C4EEA252A6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3" name="正方形/長方形 532">
          <a:extLst>
            <a:ext uri="{FF2B5EF4-FFF2-40B4-BE49-F238E27FC236}">
              <a16:creationId xmlns:a16="http://schemas.microsoft.com/office/drawing/2014/main" id="{4F284EB9-A2AB-4DFD-BFD1-4C698A6B620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4" name="正方形/長方形 533">
          <a:extLst>
            <a:ext uri="{FF2B5EF4-FFF2-40B4-BE49-F238E27FC236}">
              <a16:creationId xmlns:a16="http://schemas.microsoft.com/office/drawing/2014/main" id="{6957123A-A413-4AA0-9899-9D09AFD0A00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5" name="正方形/長方形 534">
          <a:extLst>
            <a:ext uri="{FF2B5EF4-FFF2-40B4-BE49-F238E27FC236}">
              <a16:creationId xmlns:a16="http://schemas.microsoft.com/office/drawing/2014/main" id="{F14A2613-A4FA-4CD4-8511-6C1935A6C3E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6" name="テキスト ボックス 535">
          <a:extLst>
            <a:ext uri="{FF2B5EF4-FFF2-40B4-BE49-F238E27FC236}">
              <a16:creationId xmlns:a16="http://schemas.microsoft.com/office/drawing/2014/main" id="{063342C8-9BDB-4DB8-B6E8-24E3B5C19FE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7" name="直線コネクタ 536">
          <a:extLst>
            <a:ext uri="{FF2B5EF4-FFF2-40B4-BE49-F238E27FC236}">
              <a16:creationId xmlns:a16="http://schemas.microsoft.com/office/drawing/2014/main" id="{4135E48F-9900-497F-8EAE-5D23FDB38DF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38" name="直線コネクタ 537">
          <a:extLst>
            <a:ext uri="{FF2B5EF4-FFF2-40B4-BE49-F238E27FC236}">
              <a16:creationId xmlns:a16="http://schemas.microsoft.com/office/drawing/2014/main" id="{D68B87B4-261C-405C-AB36-42BA8B1AB535}"/>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39" name="テキスト ボックス 538">
          <a:extLst>
            <a:ext uri="{FF2B5EF4-FFF2-40B4-BE49-F238E27FC236}">
              <a16:creationId xmlns:a16="http://schemas.microsoft.com/office/drawing/2014/main" id="{430565DD-E650-4628-A541-C98EA25D0DAA}"/>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40" name="直線コネクタ 539">
          <a:extLst>
            <a:ext uri="{FF2B5EF4-FFF2-40B4-BE49-F238E27FC236}">
              <a16:creationId xmlns:a16="http://schemas.microsoft.com/office/drawing/2014/main" id="{6C09B2AC-4405-4FAC-B45B-B4D297206B87}"/>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41" name="テキスト ボックス 540">
          <a:extLst>
            <a:ext uri="{FF2B5EF4-FFF2-40B4-BE49-F238E27FC236}">
              <a16:creationId xmlns:a16="http://schemas.microsoft.com/office/drawing/2014/main" id="{28276A1D-9D0C-4B0D-B559-67C139A967B4}"/>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42" name="直線コネクタ 541">
          <a:extLst>
            <a:ext uri="{FF2B5EF4-FFF2-40B4-BE49-F238E27FC236}">
              <a16:creationId xmlns:a16="http://schemas.microsoft.com/office/drawing/2014/main" id="{869B28E7-5396-45E0-A58B-0447D5F975A1}"/>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43" name="テキスト ボックス 542">
          <a:extLst>
            <a:ext uri="{FF2B5EF4-FFF2-40B4-BE49-F238E27FC236}">
              <a16:creationId xmlns:a16="http://schemas.microsoft.com/office/drawing/2014/main" id="{87282E74-B46A-4220-BFA4-FBFC9C0BF3AE}"/>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44" name="直線コネクタ 543">
          <a:extLst>
            <a:ext uri="{FF2B5EF4-FFF2-40B4-BE49-F238E27FC236}">
              <a16:creationId xmlns:a16="http://schemas.microsoft.com/office/drawing/2014/main" id="{AC76637E-A87A-4AE0-9B62-B988E37F7C72}"/>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45" name="テキスト ボックス 544">
          <a:extLst>
            <a:ext uri="{FF2B5EF4-FFF2-40B4-BE49-F238E27FC236}">
              <a16:creationId xmlns:a16="http://schemas.microsoft.com/office/drawing/2014/main" id="{59E39FF4-AB62-43BA-94BF-A2503A0E7307}"/>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6" name="直線コネクタ 545">
          <a:extLst>
            <a:ext uri="{FF2B5EF4-FFF2-40B4-BE49-F238E27FC236}">
              <a16:creationId xmlns:a16="http://schemas.microsoft.com/office/drawing/2014/main" id="{EDFB12F3-6BF4-438D-BD21-9CECBE5A484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47" name="テキスト ボックス 546">
          <a:extLst>
            <a:ext uri="{FF2B5EF4-FFF2-40B4-BE49-F238E27FC236}">
              <a16:creationId xmlns:a16="http://schemas.microsoft.com/office/drawing/2014/main" id="{A8768DC9-9D59-4358-BD08-198C83E3F4D8}"/>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8" name="【認定こども園・幼稚園・保育所】&#10;一人当たり面積グラフ枠">
          <a:extLst>
            <a:ext uri="{FF2B5EF4-FFF2-40B4-BE49-F238E27FC236}">
              <a16:creationId xmlns:a16="http://schemas.microsoft.com/office/drawing/2014/main" id="{72B7A4CA-DEDB-4C67-99AF-4409146BAE1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119634</xdr:rowOff>
    </xdr:from>
    <xdr:to>
      <xdr:col>116</xdr:col>
      <xdr:colOff>62864</xdr:colOff>
      <xdr:row>41</xdr:row>
      <xdr:rowOff>115062</xdr:rowOff>
    </xdr:to>
    <xdr:cxnSp macro="">
      <xdr:nvCxnSpPr>
        <xdr:cNvPr id="549" name="直線コネクタ 548">
          <a:extLst>
            <a:ext uri="{FF2B5EF4-FFF2-40B4-BE49-F238E27FC236}">
              <a16:creationId xmlns:a16="http://schemas.microsoft.com/office/drawing/2014/main" id="{766D3A8F-5CA6-452F-81BC-E82907C502BD}"/>
            </a:ext>
          </a:extLst>
        </xdr:cNvPr>
        <xdr:cNvCxnSpPr/>
      </xdr:nvCxnSpPr>
      <xdr:spPr>
        <a:xfrm flipV="1">
          <a:off x="22160864" y="5948934"/>
          <a:ext cx="0" cy="1195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550" name="【認定こども園・幼稚園・保育所】&#10;一人当たり面積最小値テキスト">
          <a:extLst>
            <a:ext uri="{FF2B5EF4-FFF2-40B4-BE49-F238E27FC236}">
              <a16:creationId xmlns:a16="http://schemas.microsoft.com/office/drawing/2014/main" id="{41CAB0FC-FE20-4C2C-BF8A-00A84E8071A7}"/>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551" name="直線コネクタ 550">
          <a:extLst>
            <a:ext uri="{FF2B5EF4-FFF2-40B4-BE49-F238E27FC236}">
              <a16:creationId xmlns:a16="http://schemas.microsoft.com/office/drawing/2014/main" id="{F48808DC-3EFC-425E-BF06-1DC46A4A3762}"/>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66311</xdr:rowOff>
    </xdr:from>
    <xdr:ext cx="469744" cy="259045"/>
    <xdr:sp macro="" textlink="">
      <xdr:nvSpPr>
        <xdr:cNvPr id="552" name="【認定こども園・幼稚園・保育所】&#10;一人当たり面積最大値テキスト">
          <a:extLst>
            <a:ext uri="{FF2B5EF4-FFF2-40B4-BE49-F238E27FC236}">
              <a16:creationId xmlns:a16="http://schemas.microsoft.com/office/drawing/2014/main" id="{1C864BC3-555B-48A0-9556-10AF67F65B0F}"/>
            </a:ext>
          </a:extLst>
        </xdr:cNvPr>
        <xdr:cNvSpPr txBox="1"/>
      </xdr:nvSpPr>
      <xdr:spPr>
        <a:xfrm>
          <a:off x="22199600" y="5724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119634</xdr:rowOff>
    </xdr:from>
    <xdr:to>
      <xdr:col>116</xdr:col>
      <xdr:colOff>152400</xdr:colOff>
      <xdr:row>34</xdr:row>
      <xdr:rowOff>119634</xdr:rowOff>
    </xdr:to>
    <xdr:cxnSp macro="">
      <xdr:nvCxnSpPr>
        <xdr:cNvPr id="553" name="直線コネクタ 552">
          <a:extLst>
            <a:ext uri="{FF2B5EF4-FFF2-40B4-BE49-F238E27FC236}">
              <a16:creationId xmlns:a16="http://schemas.microsoft.com/office/drawing/2014/main" id="{2B4A1271-F8F2-4D33-891D-74E0549A6FE1}"/>
            </a:ext>
          </a:extLst>
        </xdr:cNvPr>
        <xdr:cNvCxnSpPr/>
      </xdr:nvCxnSpPr>
      <xdr:spPr>
        <a:xfrm>
          <a:off x="22072600" y="5948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54119</xdr:rowOff>
    </xdr:from>
    <xdr:ext cx="469744" cy="259045"/>
    <xdr:sp macro="" textlink="">
      <xdr:nvSpPr>
        <xdr:cNvPr id="554" name="【認定こども園・幼稚園・保育所】&#10;一人当たり面積平均値テキスト">
          <a:extLst>
            <a:ext uri="{FF2B5EF4-FFF2-40B4-BE49-F238E27FC236}">
              <a16:creationId xmlns:a16="http://schemas.microsoft.com/office/drawing/2014/main" id="{230C8B9C-7F01-4351-953D-3784F695B84B}"/>
            </a:ext>
          </a:extLst>
        </xdr:cNvPr>
        <xdr:cNvSpPr txBox="1"/>
      </xdr:nvSpPr>
      <xdr:spPr>
        <a:xfrm>
          <a:off x="22199600" y="67406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75692</xdr:rowOff>
    </xdr:from>
    <xdr:to>
      <xdr:col>116</xdr:col>
      <xdr:colOff>114300</xdr:colOff>
      <xdr:row>40</xdr:row>
      <xdr:rowOff>5842</xdr:rowOff>
    </xdr:to>
    <xdr:sp macro="" textlink="">
      <xdr:nvSpPr>
        <xdr:cNvPr id="555" name="フローチャート: 判断 554">
          <a:extLst>
            <a:ext uri="{FF2B5EF4-FFF2-40B4-BE49-F238E27FC236}">
              <a16:creationId xmlns:a16="http://schemas.microsoft.com/office/drawing/2014/main" id="{D4B8B390-B979-4D10-A11D-20C31AB77B2E}"/>
            </a:ext>
          </a:extLst>
        </xdr:cNvPr>
        <xdr:cNvSpPr/>
      </xdr:nvSpPr>
      <xdr:spPr>
        <a:xfrm>
          <a:off x="221107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61976</xdr:rowOff>
    </xdr:from>
    <xdr:to>
      <xdr:col>112</xdr:col>
      <xdr:colOff>38100</xdr:colOff>
      <xdr:row>39</xdr:row>
      <xdr:rowOff>163576</xdr:rowOff>
    </xdr:to>
    <xdr:sp macro="" textlink="">
      <xdr:nvSpPr>
        <xdr:cNvPr id="556" name="フローチャート: 判断 555">
          <a:extLst>
            <a:ext uri="{FF2B5EF4-FFF2-40B4-BE49-F238E27FC236}">
              <a16:creationId xmlns:a16="http://schemas.microsoft.com/office/drawing/2014/main" id="{E9BE4A13-3CFD-4D73-897D-AA230768C07C}"/>
            </a:ext>
          </a:extLst>
        </xdr:cNvPr>
        <xdr:cNvSpPr/>
      </xdr:nvSpPr>
      <xdr:spPr>
        <a:xfrm>
          <a:off x="21272500" y="674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75692</xdr:rowOff>
    </xdr:from>
    <xdr:to>
      <xdr:col>107</xdr:col>
      <xdr:colOff>101600</xdr:colOff>
      <xdr:row>40</xdr:row>
      <xdr:rowOff>5842</xdr:rowOff>
    </xdr:to>
    <xdr:sp macro="" textlink="">
      <xdr:nvSpPr>
        <xdr:cNvPr id="557" name="フローチャート: 判断 556">
          <a:extLst>
            <a:ext uri="{FF2B5EF4-FFF2-40B4-BE49-F238E27FC236}">
              <a16:creationId xmlns:a16="http://schemas.microsoft.com/office/drawing/2014/main" id="{E6F7838D-AE57-4FC7-9E1A-BDF2FFD1D7BD}"/>
            </a:ext>
          </a:extLst>
        </xdr:cNvPr>
        <xdr:cNvSpPr/>
      </xdr:nvSpPr>
      <xdr:spPr>
        <a:xfrm>
          <a:off x="20383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254</xdr:rowOff>
    </xdr:from>
    <xdr:to>
      <xdr:col>102</xdr:col>
      <xdr:colOff>165100</xdr:colOff>
      <xdr:row>39</xdr:row>
      <xdr:rowOff>101854</xdr:rowOff>
    </xdr:to>
    <xdr:sp macro="" textlink="">
      <xdr:nvSpPr>
        <xdr:cNvPr id="558" name="フローチャート: 判断 557">
          <a:extLst>
            <a:ext uri="{FF2B5EF4-FFF2-40B4-BE49-F238E27FC236}">
              <a16:creationId xmlns:a16="http://schemas.microsoft.com/office/drawing/2014/main" id="{D4EDB215-7E5C-4576-B758-9C81251BB563}"/>
            </a:ext>
          </a:extLst>
        </xdr:cNvPr>
        <xdr:cNvSpPr/>
      </xdr:nvSpPr>
      <xdr:spPr>
        <a:xfrm>
          <a:off x="19494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11684</xdr:rowOff>
    </xdr:from>
    <xdr:to>
      <xdr:col>98</xdr:col>
      <xdr:colOff>38100</xdr:colOff>
      <xdr:row>39</xdr:row>
      <xdr:rowOff>113284</xdr:rowOff>
    </xdr:to>
    <xdr:sp macro="" textlink="">
      <xdr:nvSpPr>
        <xdr:cNvPr id="559" name="フローチャート: 判断 558">
          <a:extLst>
            <a:ext uri="{FF2B5EF4-FFF2-40B4-BE49-F238E27FC236}">
              <a16:creationId xmlns:a16="http://schemas.microsoft.com/office/drawing/2014/main" id="{E0F9E23B-67BB-4266-AF62-8558361C2CA2}"/>
            </a:ext>
          </a:extLst>
        </xdr:cNvPr>
        <xdr:cNvSpPr/>
      </xdr:nvSpPr>
      <xdr:spPr>
        <a:xfrm>
          <a:off x="18605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0" name="テキスト ボックス 559">
          <a:extLst>
            <a:ext uri="{FF2B5EF4-FFF2-40B4-BE49-F238E27FC236}">
              <a16:creationId xmlns:a16="http://schemas.microsoft.com/office/drawing/2014/main" id="{671F72D8-FC24-4B78-88E1-458D9AF1B4A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1" name="テキスト ボックス 560">
          <a:extLst>
            <a:ext uri="{FF2B5EF4-FFF2-40B4-BE49-F238E27FC236}">
              <a16:creationId xmlns:a16="http://schemas.microsoft.com/office/drawing/2014/main" id="{D34E56BD-3560-4E68-AB11-D7D1CDDEC40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2" name="テキスト ボックス 561">
          <a:extLst>
            <a:ext uri="{FF2B5EF4-FFF2-40B4-BE49-F238E27FC236}">
              <a16:creationId xmlns:a16="http://schemas.microsoft.com/office/drawing/2014/main" id="{ECBFFB70-2B96-40F2-9DA8-6AD2B84651A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3" name="テキスト ボックス 562">
          <a:extLst>
            <a:ext uri="{FF2B5EF4-FFF2-40B4-BE49-F238E27FC236}">
              <a16:creationId xmlns:a16="http://schemas.microsoft.com/office/drawing/2014/main" id="{F7E91EEA-4AEF-487F-88A4-75E66B90378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4" name="テキスト ボックス 563">
          <a:extLst>
            <a:ext uri="{FF2B5EF4-FFF2-40B4-BE49-F238E27FC236}">
              <a16:creationId xmlns:a16="http://schemas.microsoft.com/office/drawing/2014/main" id="{32DDA404-DE1F-484F-A647-B10B9F4EEB6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98552</xdr:rowOff>
    </xdr:from>
    <xdr:to>
      <xdr:col>112</xdr:col>
      <xdr:colOff>38100</xdr:colOff>
      <xdr:row>39</xdr:row>
      <xdr:rowOff>28702</xdr:rowOff>
    </xdr:to>
    <xdr:sp macro="" textlink="">
      <xdr:nvSpPr>
        <xdr:cNvPr id="565" name="楕円 564">
          <a:extLst>
            <a:ext uri="{FF2B5EF4-FFF2-40B4-BE49-F238E27FC236}">
              <a16:creationId xmlns:a16="http://schemas.microsoft.com/office/drawing/2014/main" id="{116FB594-D9B4-4C02-B617-6429F07339FB}"/>
            </a:ext>
          </a:extLst>
        </xdr:cNvPr>
        <xdr:cNvSpPr/>
      </xdr:nvSpPr>
      <xdr:spPr>
        <a:xfrm>
          <a:off x="21272500" y="661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107696</xdr:rowOff>
    </xdr:from>
    <xdr:to>
      <xdr:col>107</xdr:col>
      <xdr:colOff>101600</xdr:colOff>
      <xdr:row>39</xdr:row>
      <xdr:rowOff>37846</xdr:rowOff>
    </xdr:to>
    <xdr:sp macro="" textlink="">
      <xdr:nvSpPr>
        <xdr:cNvPr id="566" name="楕円 565">
          <a:extLst>
            <a:ext uri="{FF2B5EF4-FFF2-40B4-BE49-F238E27FC236}">
              <a16:creationId xmlns:a16="http://schemas.microsoft.com/office/drawing/2014/main" id="{C8D24AC5-7561-4A24-8F42-E9BC7376680D}"/>
            </a:ext>
          </a:extLst>
        </xdr:cNvPr>
        <xdr:cNvSpPr/>
      </xdr:nvSpPr>
      <xdr:spPr>
        <a:xfrm>
          <a:off x="20383500" y="662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149352</xdr:rowOff>
    </xdr:from>
    <xdr:to>
      <xdr:col>111</xdr:col>
      <xdr:colOff>177800</xdr:colOff>
      <xdr:row>38</xdr:row>
      <xdr:rowOff>158496</xdr:rowOff>
    </xdr:to>
    <xdr:cxnSp macro="">
      <xdr:nvCxnSpPr>
        <xdr:cNvPr id="567" name="直線コネクタ 566">
          <a:extLst>
            <a:ext uri="{FF2B5EF4-FFF2-40B4-BE49-F238E27FC236}">
              <a16:creationId xmlns:a16="http://schemas.microsoft.com/office/drawing/2014/main" id="{27671179-0F56-4E97-A1C0-560F23EE1453}"/>
            </a:ext>
          </a:extLst>
        </xdr:cNvPr>
        <xdr:cNvCxnSpPr/>
      </xdr:nvCxnSpPr>
      <xdr:spPr>
        <a:xfrm flipV="1">
          <a:off x="20434300" y="66644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93980</xdr:rowOff>
    </xdr:from>
    <xdr:to>
      <xdr:col>102</xdr:col>
      <xdr:colOff>165100</xdr:colOff>
      <xdr:row>39</xdr:row>
      <xdr:rowOff>24130</xdr:rowOff>
    </xdr:to>
    <xdr:sp macro="" textlink="">
      <xdr:nvSpPr>
        <xdr:cNvPr id="568" name="楕円 567">
          <a:extLst>
            <a:ext uri="{FF2B5EF4-FFF2-40B4-BE49-F238E27FC236}">
              <a16:creationId xmlns:a16="http://schemas.microsoft.com/office/drawing/2014/main" id="{45512918-774F-4B1A-BB09-3F93729E4455}"/>
            </a:ext>
          </a:extLst>
        </xdr:cNvPr>
        <xdr:cNvSpPr/>
      </xdr:nvSpPr>
      <xdr:spPr>
        <a:xfrm>
          <a:off x="19494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144780</xdr:rowOff>
    </xdr:from>
    <xdr:to>
      <xdr:col>107</xdr:col>
      <xdr:colOff>50800</xdr:colOff>
      <xdr:row>38</xdr:row>
      <xdr:rowOff>158496</xdr:rowOff>
    </xdr:to>
    <xdr:cxnSp macro="">
      <xdr:nvCxnSpPr>
        <xdr:cNvPr id="569" name="直線コネクタ 568">
          <a:extLst>
            <a:ext uri="{FF2B5EF4-FFF2-40B4-BE49-F238E27FC236}">
              <a16:creationId xmlns:a16="http://schemas.microsoft.com/office/drawing/2014/main" id="{F204725D-A983-407E-883F-B0E4F4FFF917}"/>
            </a:ext>
          </a:extLst>
        </xdr:cNvPr>
        <xdr:cNvCxnSpPr/>
      </xdr:nvCxnSpPr>
      <xdr:spPr>
        <a:xfrm>
          <a:off x="19545300" y="66598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105410</xdr:rowOff>
    </xdr:from>
    <xdr:to>
      <xdr:col>98</xdr:col>
      <xdr:colOff>38100</xdr:colOff>
      <xdr:row>39</xdr:row>
      <xdr:rowOff>35560</xdr:rowOff>
    </xdr:to>
    <xdr:sp macro="" textlink="">
      <xdr:nvSpPr>
        <xdr:cNvPr id="570" name="楕円 569">
          <a:extLst>
            <a:ext uri="{FF2B5EF4-FFF2-40B4-BE49-F238E27FC236}">
              <a16:creationId xmlns:a16="http://schemas.microsoft.com/office/drawing/2014/main" id="{9C7D5795-641C-4328-95C5-680363826FB2}"/>
            </a:ext>
          </a:extLst>
        </xdr:cNvPr>
        <xdr:cNvSpPr/>
      </xdr:nvSpPr>
      <xdr:spPr>
        <a:xfrm>
          <a:off x="18605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144780</xdr:rowOff>
    </xdr:from>
    <xdr:to>
      <xdr:col>102</xdr:col>
      <xdr:colOff>114300</xdr:colOff>
      <xdr:row>38</xdr:row>
      <xdr:rowOff>156210</xdr:rowOff>
    </xdr:to>
    <xdr:cxnSp macro="">
      <xdr:nvCxnSpPr>
        <xdr:cNvPr id="571" name="直線コネクタ 570">
          <a:extLst>
            <a:ext uri="{FF2B5EF4-FFF2-40B4-BE49-F238E27FC236}">
              <a16:creationId xmlns:a16="http://schemas.microsoft.com/office/drawing/2014/main" id="{04EFC975-2F22-40FC-8D42-F6503AF20FBA}"/>
            </a:ext>
          </a:extLst>
        </xdr:cNvPr>
        <xdr:cNvCxnSpPr/>
      </xdr:nvCxnSpPr>
      <xdr:spPr>
        <a:xfrm flipV="1">
          <a:off x="18656300" y="665988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154703</xdr:rowOff>
    </xdr:from>
    <xdr:ext cx="469744" cy="259045"/>
    <xdr:sp macro="" textlink="">
      <xdr:nvSpPr>
        <xdr:cNvPr id="572" name="n_1aveValue【認定こども園・幼稚園・保育所】&#10;一人当たり面積">
          <a:extLst>
            <a:ext uri="{FF2B5EF4-FFF2-40B4-BE49-F238E27FC236}">
              <a16:creationId xmlns:a16="http://schemas.microsoft.com/office/drawing/2014/main" id="{07C2BBF2-F1A4-49E1-BB57-58492EB9CA3C}"/>
            </a:ext>
          </a:extLst>
        </xdr:cNvPr>
        <xdr:cNvSpPr txBox="1"/>
      </xdr:nvSpPr>
      <xdr:spPr>
        <a:xfrm>
          <a:off x="21075727" y="6841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168419</xdr:rowOff>
    </xdr:from>
    <xdr:ext cx="469744" cy="259045"/>
    <xdr:sp macro="" textlink="">
      <xdr:nvSpPr>
        <xdr:cNvPr id="573" name="n_2aveValue【認定こども園・幼稚園・保育所】&#10;一人当たり面積">
          <a:extLst>
            <a:ext uri="{FF2B5EF4-FFF2-40B4-BE49-F238E27FC236}">
              <a16:creationId xmlns:a16="http://schemas.microsoft.com/office/drawing/2014/main" id="{5A85E6AE-C031-49E3-BCE9-761E09F5A586}"/>
            </a:ext>
          </a:extLst>
        </xdr:cNvPr>
        <xdr:cNvSpPr txBox="1"/>
      </xdr:nvSpPr>
      <xdr:spPr>
        <a:xfrm>
          <a:off x="20199427" y="685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92981</xdr:rowOff>
    </xdr:from>
    <xdr:ext cx="469744" cy="259045"/>
    <xdr:sp macro="" textlink="">
      <xdr:nvSpPr>
        <xdr:cNvPr id="574" name="n_3aveValue【認定こども園・幼稚園・保育所】&#10;一人当たり面積">
          <a:extLst>
            <a:ext uri="{FF2B5EF4-FFF2-40B4-BE49-F238E27FC236}">
              <a16:creationId xmlns:a16="http://schemas.microsoft.com/office/drawing/2014/main" id="{6E5E3903-DE3F-4BA8-9947-E9E7120C53EE}"/>
            </a:ext>
          </a:extLst>
        </xdr:cNvPr>
        <xdr:cNvSpPr txBox="1"/>
      </xdr:nvSpPr>
      <xdr:spPr>
        <a:xfrm>
          <a:off x="19310427" y="677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104411</xdr:rowOff>
    </xdr:from>
    <xdr:ext cx="469744" cy="259045"/>
    <xdr:sp macro="" textlink="">
      <xdr:nvSpPr>
        <xdr:cNvPr id="575" name="n_4aveValue【認定こども園・幼稚園・保育所】&#10;一人当たり面積">
          <a:extLst>
            <a:ext uri="{FF2B5EF4-FFF2-40B4-BE49-F238E27FC236}">
              <a16:creationId xmlns:a16="http://schemas.microsoft.com/office/drawing/2014/main" id="{EFCD6A4B-FF32-4732-ADAE-AAA3F3F60F28}"/>
            </a:ext>
          </a:extLst>
        </xdr:cNvPr>
        <xdr:cNvSpPr txBox="1"/>
      </xdr:nvSpPr>
      <xdr:spPr>
        <a:xfrm>
          <a:off x="18421427" y="679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45229</xdr:rowOff>
    </xdr:from>
    <xdr:ext cx="469744" cy="259045"/>
    <xdr:sp macro="" textlink="">
      <xdr:nvSpPr>
        <xdr:cNvPr id="576" name="n_1mainValue【認定こども園・幼稚園・保育所】&#10;一人当たり面積">
          <a:extLst>
            <a:ext uri="{FF2B5EF4-FFF2-40B4-BE49-F238E27FC236}">
              <a16:creationId xmlns:a16="http://schemas.microsoft.com/office/drawing/2014/main" id="{8A7C11DE-CF74-41CB-8656-04E7E9CD47A6}"/>
            </a:ext>
          </a:extLst>
        </xdr:cNvPr>
        <xdr:cNvSpPr txBox="1"/>
      </xdr:nvSpPr>
      <xdr:spPr>
        <a:xfrm>
          <a:off x="21075727" y="638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54373</xdr:rowOff>
    </xdr:from>
    <xdr:ext cx="469744" cy="259045"/>
    <xdr:sp macro="" textlink="">
      <xdr:nvSpPr>
        <xdr:cNvPr id="577" name="n_2mainValue【認定こども園・幼稚園・保育所】&#10;一人当たり面積">
          <a:extLst>
            <a:ext uri="{FF2B5EF4-FFF2-40B4-BE49-F238E27FC236}">
              <a16:creationId xmlns:a16="http://schemas.microsoft.com/office/drawing/2014/main" id="{9D662407-528A-45C5-98A7-CA1DD2E46C79}"/>
            </a:ext>
          </a:extLst>
        </xdr:cNvPr>
        <xdr:cNvSpPr txBox="1"/>
      </xdr:nvSpPr>
      <xdr:spPr>
        <a:xfrm>
          <a:off x="20199427" y="639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40657</xdr:rowOff>
    </xdr:from>
    <xdr:ext cx="469744" cy="259045"/>
    <xdr:sp macro="" textlink="">
      <xdr:nvSpPr>
        <xdr:cNvPr id="578" name="n_3mainValue【認定こども園・幼稚園・保育所】&#10;一人当たり面積">
          <a:extLst>
            <a:ext uri="{FF2B5EF4-FFF2-40B4-BE49-F238E27FC236}">
              <a16:creationId xmlns:a16="http://schemas.microsoft.com/office/drawing/2014/main" id="{2A84333A-952E-4CB4-8CE3-D69974A647C3}"/>
            </a:ext>
          </a:extLst>
        </xdr:cNvPr>
        <xdr:cNvSpPr txBox="1"/>
      </xdr:nvSpPr>
      <xdr:spPr>
        <a:xfrm>
          <a:off x="1931042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52087</xdr:rowOff>
    </xdr:from>
    <xdr:ext cx="469744" cy="259045"/>
    <xdr:sp macro="" textlink="">
      <xdr:nvSpPr>
        <xdr:cNvPr id="579" name="n_4mainValue【認定こども園・幼稚園・保育所】&#10;一人当たり面積">
          <a:extLst>
            <a:ext uri="{FF2B5EF4-FFF2-40B4-BE49-F238E27FC236}">
              <a16:creationId xmlns:a16="http://schemas.microsoft.com/office/drawing/2014/main" id="{7EF35E92-83D4-45A6-BD4C-C1DD72A38C45}"/>
            </a:ext>
          </a:extLst>
        </xdr:cNvPr>
        <xdr:cNvSpPr txBox="1"/>
      </xdr:nvSpPr>
      <xdr:spPr>
        <a:xfrm>
          <a:off x="18421427" y="639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0" name="正方形/長方形 579">
          <a:extLst>
            <a:ext uri="{FF2B5EF4-FFF2-40B4-BE49-F238E27FC236}">
              <a16:creationId xmlns:a16="http://schemas.microsoft.com/office/drawing/2014/main" id="{4412EBCA-8FB8-474A-9B92-7EA9351E2E2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1" name="正方形/長方形 580">
          <a:extLst>
            <a:ext uri="{FF2B5EF4-FFF2-40B4-BE49-F238E27FC236}">
              <a16:creationId xmlns:a16="http://schemas.microsoft.com/office/drawing/2014/main" id="{694E54C1-0EE6-4EA1-96AB-06018EB8AE0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2" name="正方形/長方形 581">
          <a:extLst>
            <a:ext uri="{FF2B5EF4-FFF2-40B4-BE49-F238E27FC236}">
              <a16:creationId xmlns:a16="http://schemas.microsoft.com/office/drawing/2014/main" id="{24008ABC-3A40-4C7F-BB2F-86A9C09B3DA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3" name="正方形/長方形 582">
          <a:extLst>
            <a:ext uri="{FF2B5EF4-FFF2-40B4-BE49-F238E27FC236}">
              <a16:creationId xmlns:a16="http://schemas.microsoft.com/office/drawing/2014/main" id="{601F8B39-6B6C-4875-BE84-D77B9B05B4A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4" name="正方形/長方形 583">
          <a:extLst>
            <a:ext uri="{FF2B5EF4-FFF2-40B4-BE49-F238E27FC236}">
              <a16:creationId xmlns:a16="http://schemas.microsoft.com/office/drawing/2014/main" id="{7C91CEBF-8205-4B6C-B30F-0122A9D5C78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5" name="正方形/長方形 584">
          <a:extLst>
            <a:ext uri="{FF2B5EF4-FFF2-40B4-BE49-F238E27FC236}">
              <a16:creationId xmlns:a16="http://schemas.microsoft.com/office/drawing/2014/main" id="{90188973-0476-4F31-868B-75ADC1C3618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6" name="正方形/長方形 585">
          <a:extLst>
            <a:ext uri="{FF2B5EF4-FFF2-40B4-BE49-F238E27FC236}">
              <a16:creationId xmlns:a16="http://schemas.microsoft.com/office/drawing/2014/main" id="{466205C8-0C59-4DC1-96B4-4ECCD5BB070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7" name="正方形/長方形 586">
          <a:extLst>
            <a:ext uri="{FF2B5EF4-FFF2-40B4-BE49-F238E27FC236}">
              <a16:creationId xmlns:a16="http://schemas.microsoft.com/office/drawing/2014/main" id="{78AE8B09-F12F-4BDA-9DC8-F4A29ECD8C9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8" name="テキスト ボックス 587">
          <a:extLst>
            <a:ext uri="{FF2B5EF4-FFF2-40B4-BE49-F238E27FC236}">
              <a16:creationId xmlns:a16="http://schemas.microsoft.com/office/drawing/2014/main" id="{C52DB9F4-870A-4FA5-A346-41E6075526A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9" name="直線コネクタ 588">
          <a:extLst>
            <a:ext uri="{FF2B5EF4-FFF2-40B4-BE49-F238E27FC236}">
              <a16:creationId xmlns:a16="http://schemas.microsoft.com/office/drawing/2014/main" id="{B419BB74-892C-44F8-AC1D-B6EBB123031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90" name="テキスト ボックス 589">
          <a:extLst>
            <a:ext uri="{FF2B5EF4-FFF2-40B4-BE49-F238E27FC236}">
              <a16:creationId xmlns:a16="http://schemas.microsoft.com/office/drawing/2014/main" id="{64AAF429-5F6F-4EDB-9AA0-968C2E397C7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91" name="直線コネクタ 590">
          <a:extLst>
            <a:ext uri="{FF2B5EF4-FFF2-40B4-BE49-F238E27FC236}">
              <a16:creationId xmlns:a16="http://schemas.microsoft.com/office/drawing/2014/main" id="{AB2CE6E7-8D4D-47B0-B746-2B1083B4CD82}"/>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92" name="テキスト ボックス 591">
          <a:extLst>
            <a:ext uri="{FF2B5EF4-FFF2-40B4-BE49-F238E27FC236}">
              <a16:creationId xmlns:a16="http://schemas.microsoft.com/office/drawing/2014/main" id="{8DFCD7A4-6FB8-4AB7-894C-49E2C0C1F5FE}"/>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93" name="直線コネクタ 592">
          <a:extLst>
            <a:ext uri="{FF2B5EF4-FFF2-40B4-BE49-F238E27FC236}">
              <a16:creationId xmlns:a16="http://schemas.microsoft.com/office/drawing/2014/main" id="{937B351D-5159-41BC-9EBE-000AFF4116A1}"/>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94" name="テキスト ボックス 593">
          <a:extLst>
            <a:ext uri="{FF2B5EF4-FFF2-40B4-BE49-F238E27FC236}">
              <a16:creationId xmlns:a16="http://schemas.microsoft.com/office/drawing/2014/main" id="{D266D945-CDD6-4621-9AE7-AB13FE616866}"/>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95" name="直線コネクタ 594">
          <a:extLst>
            <a:ext uri="{FF2B5EF4-FFF2-40B4-BE49-F238E27FC236}">
              <a16:creationId xmlns:a16="http://schemas.microsoft.com/office/drawing/2014/main" id="{05EC7D33-B7B8-449E-8530-82AF423ECAE1}"/>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96" name="テキスト ボックス 595">
          <a:extLst>
            <a:ext uri="{FF2B5EF4-FFF2-40B4-BE49-F238E27FC236}">
              <a16:creationId xmlns:a16="http://schemas.microsoft.com/office/drawing/2014/main" id="{9103E79D-0222-4D7E-BD52-B21397A1984B}"/>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97" name="直線コネクタ 596">
          <a:extLst>
            <a:ext uri="{FF2B5EF4-FFF2-40B4-BE49-F238E27FC236}">
              <a16:creationId xmlns:a16="http://schemas.microsoft.com/office/drawing/2014/main" id="{FF0BF8FA-CB69-4F0B-942B-03BE310C7182}"/>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98" name="テキスト ボックス 597">
          <a:extLst>
            <a:ext uri="{FF2B5EF4-FFF2-40B4-BE49-F238E27FC236}">
              <a16:creationId xmlns:a16="http://schemas.microsoft.com/office/drawing/2014/main" id="{A7C6AA8C-A7C1-4CCC-8CAE-2369F0128738}"/>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99" name="直線コネクタ 598">
          <a:extLst>
            <a:ext uri="{FF2B5EF4-FFF2-40B4-BE49-F238E27FC236}">
              <a16:creationId xmlns:a16="http://schemas.microsoft.com/office/drawing/2014/main" id="{2BBAC96E-946D-4319-AE23-141AABF5EC1E}"/>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00" name="テキスト ボックス 599">
          <a:extLst>
            <a:ext uri="{FF2B5EF4-FFF2-40B4-BE49-F238E27FC236}">
              <a16:creationId xmlns:a16="http://schemas.microsoft.com/office/drawing/2014/main" id="{9308AE61-E2A6-4088-AD2A-2AFA11484685}"/>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1" name="直線コネクタ 600">
          <a:extLst>
            <a:ext uri="{FF2B5EF4-FFF2-40B4-BE49-F238E27FC236}">
              <a16:creationId xmlns:a16="http://schemas.microsoft.com/office/drawing/2014/main" id="{52F284E5-1A65-4652-B1C8-EF604B69C08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02" name="テキスト ボックス 601">
          <a:extLst>
            <a:ext uri="{FF2B5EF4-FFF2-40B4-BE49-F238E27FC236}">
              <a16:creationId xmlns:a16="http://schemas.microsoft.com/office/drawing/2014/main" id="{4233C09F-130C-4EC7-899F-9C2511968917}"/>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03" name="【学校施設】&#10;有形固定資産減価償却率グラフ枠">
          <a:extLst>
            <a:ext uri="{FF2B5EF4-FFF2-40B4-BE49-F238E27FC236}">
              <a16:creationId xmlns:a16="http://schemas.microsoft.com/office/drawing/2014/main" id="{C65BB634-4C9E-4ED4-B875-40C6CAE2D27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45720</xdr:rowOff>
    </xdr:from>
    <xdr:to>
      <xdr:col>85</xdr:col>
      <xdr:colOff>126364</xdr:colOff>
      <xdr:row>63</xdr:row>
      <xdr:rowOff>59055</xdr:rowOff>
    </xdr:to>
    <xdr:cxnSp macro="">
      <xdr:nvCxnSpPr>
        <xdr:cNvPr id="604" name="直線コネクタ 603">
          <a:extLst>
            <a:ext uri="{FF2B5EF4-FFF2-40B4-BE49-F238E27FC236}">
              <a16:creationId xmlns:a16="http://schemas.microsoft.com/office/drawing/2014/main" id="{3AD83279-F39B-403B-9CA5-D7765BC1986D}"/>
            </a:ext>
          </a:extLst>
        </xdr:cNvPr>
        <xdr:cNvCxnSpPr/>
      </xdr:nvCxnSpPr>
      <xdr:spPr>
        <a:xfrm flipV="1">
          <a:off x="16318864" y="9646920"/>
          <a:ext cx="0" cy="1213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62882</xdr:rowOff>
    </xdr:from>
    <xdr:ext cx="405111" cy="259045"/>
    <xdr:sp macro="" textlink="">
      <xdr:nvSpPr>
        <xdr:cNvPr id="605" name="【学校施設】&#10;有形固定資産減価償却率最小値テキスト">
          <a:extLst>
            <a:ext uri="{FF2B5EF4-FFF2-40B4-BE49-F238E27FC236}">
              <a16:creationId xmlns:a16="http://schemas.microsoft.com/office/drawing/2014/main" id="{175EB7BC-39FC-4F7C-A5BE-BD5942C1145C}"/>
            </a:ext>
          </a:extLst>
        </xdr:cNvPr>
        <xdr:cNvSpPr txBox="1"/>
      </xdr:nvSpPr>
      <xdr:spPr>
        <a:xfrm>
          <a:off x="16357600" y="1086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59055</xdr:rowOff>
    </xdr:from>
    <xdr:to>
      <xdr:col>86</xdr:col>
      <xdr:colOff>25400</xdr:colOff>
      <xdr:row>63</xdr:row>
      <xdr:rowOff>59055</xdr:rowOff>
    </xdr:to>
    <xdr:cxnSp macro="">
      <xdr:nvCxnSpPr>
        <xdr:cNvPr id="606" name="直線コネクタ 605">
          <a:extLst>
            <a:ext uri="{FF2B5EF4-FFF2-40B4-BE49-F238E27FC236}">
              <a16:creationId xmlns:a16="http://schemas.microsoft.com/office/drawing/2014/main" id="{2C60E38A-A078-48D8-BF34-1417E40D2E14}"/>
            </a:ext>
          </a:extLst>
        </xdr:cNvPr>
        <xdr:cNvCxnSpPr/>
      </xdr:nvCxnSpPr>
      <xdr:spPr>
        <a:xfrm>
          <a:off x="16230600" y="1086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163847</xdr:rowOff>
    </xdr:from>
    <xdr:ext cx="405111" cy="259045"/>
    <xdr:sp macro="" textlink="">
      <xdr:nvSpPr>
        <xdr:cNvPr id="607" name="【学校施設】&#10;有形固定資産減価償却率最大値テキスト">
          <a:extLst>
            <a:ext uri="{FF2B5EF4-FFF2-40B4-BE49-F238E27FC236}">
              <a16:creationId xmlns:a16="http://schemas.microsoft.com/office/drawing/2014/main" id="{727C7F4C-AE4C-4683-9970-217B1C4602A4}"/>
            </a:ext>
          </a:extLst>
        </xdr:cNvPr>
        <xdr:cNvSpPr txBox="1"/>
      </xdr:nvSpPr>
      <xdr:spPr>
        <a:xfrm>
          <a:off x="16357600" y="942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45720</xdr:rowOff>
    </xdr:from>
    <xdr:to>
      <xdr:col>86</xdr:col>
      <xdr:colOff>25400</xdr:colOff>
      <xdr:row>56</xdr:row>
      <xdr:rowOff>45720</xdr:rowOff>
    </xdr:to>
    <xdr:cxnSp macro="">
      <xdr:nvCxnSpPr>
        <xdr:cNvPr id="608" name="直線コネクタ 607">
          <a:extLst>
            <a:ext uri="{FF2B5EF4-FFF2-40B4-BE49-F238E27FC236}">
              <a16:creationId xmlns:a16="http://schemas.microsoft.com/office/drawing/2014/main" id="{55EF8CDC-2C63-4CA2-8D04-647F670D9654}"/>
            </a:ext>
          </a:extLst>
        </xdr:cNvPr>
        <xdr:cNvCxnSpPr/>
      </xdr:nvCxnSpPr>
      <xdr:spPr>
        <a:xfrm>
          <a:off x="16230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152417</xdr:rowOff>
    </xdr:from>
    <xdr:ext cx="405111" cy="259045"/>
    <xdr:sp macro="" textlink="">
      <xdr:nvSpPr>
        <xdr:cNvPr id="609" name="【学校施設】&#10;有形固定資産減価償却率平均値テキスト">
          <a:extLst>
            <a:ext uri="{FF2B5EF4-FFF2-40B4-BE49-F238E27FC236}">
              <a16:creationId xmlns:a16="http://schemas.microsoft.com/office/drawing/2014/main" id="{A49EC745-9168-4D68-B75A-B999BE196E5F}"/>
            </a:ext>
          </a:extLst>
        </xdr:cNvPr>
        <xdr:cNvSpPr txBox="1"/>
      </xdr:nvSpPr>
      <xdr:spPr>
        <a:xfrm>
          <a:off x="16357600" y="102679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2540</xdr:rowOff>
    </xdr:from>
    <xdr:to>
      <xdr:col>85</xdr:col>
      <xdr:colOff>177800</xdr:colOff>
      <xdr:row>60</xdr:row>
      <xdr:rowOff>104140</xdr:rowOff>
    </xdr:to>
    <xdr:sp macro="" textlink="">
      <xdr:nvSpPr>
        <xdr:cNvPr id="610" name="フローチャート: 判断 609">
          <a:extLst>
            <a:ext uri="{FF2B5EF4-FFF2-40B4-BE49-F238E27FC236}">
              <a16:creationId xmlns:a16="http://schemas.microsoft.com/office/drawing/2014/main" id="{1AFFC1B4-CD70-475F-A747-94DEC8A9A7D4}"/>
            </a:ext>
          </a:extLst>
        </xdr:cNvPr>
        <xdr:cNvSpPr/>
      </xdr:nvSpPr>
      <xdr:spPr>
        <a:xfrm>
          <a:off x="162687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149225</xdr:rowOff>
    </xdr:from>
    <xdr:to>
      <xdr:col>81</xdr:col>
      <xdr:colOff>101600</xdr:colOff>
      <xdr:row>60</xdr:row>
      <xdr:rowOff>79375</xdr:rowOff>
    </xdr:to>
    <xdr:sp macro="" textlink="">
      <xdr:nvSpPr>
        <xdr:cNvPr id="611" name="フローチャート: 判断 610">
          <a:extLst>
            <a:ext uri="{FF2B5EF4-FFF2-40B4-BE49-F238E27FC236}">
              <a16:creationId xmlns:a16="http://schemas.microsoft.com/office/drawing/2014/main" id="{2E10342B-59CC-48D2-9FF7-AFE8CB58484E}"/>
            </a:ext>
          </a:extLst>
        </xdr:cNvPr>
        <xdr:cNvSpPr/>
      </xdr:nvSpPr>
      <xdr:spPr>
        <a:xfrm>
          <a:off x="154305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162560</xdr:rowOff>
    </xdr:from>
    <xdr:to>
      <xdr:col>76</xdr:col>
      <xdr:colOff>165100</xdr:colOff>
      <xdr:row>60</xdr:row>
      <xdr:rowOff>92710</xdr:rowOff>
    </xdr:to>
    <xdr:sp macro="" textlink="">
      <xdr:nvSpPr>
        <xdr:cNvPr id="612" name="フローチャート: 判断 611">
          <a:extLst>
            <a:ext uri="{FF2B5EF4-FFF2-40B4-BE49-F238E27FC236}">
              <a16:creationId xmlns:a16="http://schemas.microsoft.com/office/drawing/2014/main" id="{52DBC363-7C1F-48D5-A0FE-B5CBCF1B0814}"/>
            </a:ext>
          </a:extLst>
        </xdr:cNvPr>
        <xdr:cNvSpPr/>
      </xdr:nvSpPr>
      <xdr:spPr>
        <a:xfrm>
          <a:off x="14541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160655</xdr:rowOff>
    </xdr:from>
    <xdr:to>
      <xdr:col>72</xdr:col>
      <xdr:colOff>38100</xdr:colOff>
      <xdr:row>60</xdr:row>
      <xdr:rowOff>90805</xdr:rowOff>
    </xdr:to>
    <xdr:sp macro="" textlink="">
      <xdr:nvSpPr>
        <xdr:cNvPr id="613" name="フローチャート: 判断 612">
          <a:extLst>
            <a:ext uri="{FF2B5EF4-FFF2-40B4-BE49-F238E27FC236}">
              <a16:creationId xmlns:a16="http://schemas.microsoft.com/office/drawing/2014/main" id="{710479EC-EECC-4A8F-87D7-F6F734186FAF}"/>
            </a:ext>
          </a:extLst>
        </xdr:cNvPr>
        <xdr:cNvSpPr/>
      </xdr:nvSpPr>
      <xdr:spPr>
        <a:xfrm>
          <a:off x="136525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141605</xdr:rowOff>
    </xdr:from>
    <xdr:to>
      <xdr:col>67</xdr:col>
      <xdr:colOff>101600</xdr:colOff>
      <xdr:row>60</xdr:row>
      <xdr:rowOff>71755</xdr:rowOff>
    </xdr:to>
    <xdr:sp macro="" textlink="">
      <xdr:nvSpPr>
        <xdr:cNvPr id="614" name="フローチャート: 判断 613">
          <a:extLst>
            <a:ext uri="{FF2B5EF4-FFF2-40B4-BE49-F238E27FC236}">
              <a16:creationId xmlns:a16="http://schemas.microsoft.com/office/drawing/2014/main" id="{27C798D7-35D7-4429-A3E7-B73C764B8F9A}"/>
            </a:ext>
          </a:extLst>
        </xdr:cNvPr>
        <xdr:cNvSpPr/>
      </xdr:nvSpPr>
      <xdr:spPr>
        <a:xfrm>
          <a:off x="12763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5" name="テキスト ボックス 614">
          <a:extLst>
            <a:ext uri="{FF2B5EF4-FFF2-40B4-BE49-F238E27FC236}">
              <a16:creationId xmlns:a16="http://schemas.microsoft.com/office/drawing/2014/main" id="{DF6A4720-2878-4EDE-8E29-5E72933B290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6" name="テキスト ボックス 615">
          <a:extLst>
            <a:ext uri="{FF2B5EF4-FFF2-40B4-BE49-F238E27FC236}">
              <a16:creationId xmlns:a16="http://schemas.microsoft.com/office/drawing/2014/main" id="{E01AA5A0-C496-4F0F-9E83-2B1C421D0FB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7" name="テキスト ボックス 616">
          <a:extLst>
            <a:ext uri="{FF2B5EF4-FFF2-40B4-BE49-F238E27FC236}">
              <a16:creationId xmlns:a16="http://schemas.microsoft.com/office/drawing/2014/main" id="{1696D38A-4CC1-46A3-8F6F-3D7B02CB711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8" name="テキスト ボックス 617">
          <a:extLst>
            <a:ext uri="{FF2B5EF4-FFF2-40B4-BE49-F238E27FC236}">
              <a16:creationId xmlns:a16="http://schemas.microsoft.com/office/drawing/2014/main" id="{CC21DFB5-E9B1-4345-BA8A-CA5EA4AF6CE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9" name="テキスト ボックス 618">
          <a:extLst>
            <a:ext uri="{FF2B5EF4-FFF2-40B4-BE49-F238E27FC236}">
              <a16:creationId xmlns:a16="http://schemas.microsoft.com/office/drawing/2014/main" id="{8F189B5D-D8B4-430C-824B-A1D61F20C8F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21590</xdr:rowOff>
    </xdr:from>
    <xdr:to>
      <xdr:col>81</xdr:col>
      <xdr:colOff>101600</xdr:colOff>
      <xdr:row>60</xdr:row>
      <xdr:rowOff>123190</xdr:rowOff>
    </xdr:to>
    <xdr:sp macro="" textlink="">
      <xdr:nvSpPr>
        <xdr:cNvPr id="620" name="楕円 619">
          <a:extLst>
            <a:ext uri="{FF2B5EF4-FFF2-40B4-BE49-F238E27FC236}">
              <a16:creationId xmlns:a16="http://schemas.microsoft.com/office/drawing/2014/main" id="{9D720245-7FCA-48CC-BC40-98C661F3C3FF}"/>
            </a:ext>
          </a:extLst>
        </xdr:cNvPr>
        <xdr:cNvSpPr/>
      </xdr:nvSpPr>
      <xdr:spPr>
        <a:xfrm>
          <a:off x="15430500" y="1030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135890</xdr:rowOff>
    </xdr:from>
    <xdr:to>
      <xdr:col>76</xdr:col>
      <xdr:colOff>165100</xdr:colOff>
      <xdr:row>60</xdr:row>
      <xdr:rowOff>66040</xdr:rowOff>
    </xdr:to>
    <xdr:sp macro="" textlink="">
      <xdr:nvSpPr>
        <xdr:cNvPr id="621" name="楕円 620">
          <a:extLst>
            <a:ext uri="{FF2B5EF4-FFF2-40B4-BE49-F238E27FC236}">
              <a16:creationId xmlns:a16="http://schemas.microsoft.com/office/drawing/2014/main" id="{F11BAC2F-B0C9-4FE9-8F8B-7F67431855FD}"/>
            </a:ext>
          </a:extLst>
        </xdr:cNvPr>
        <xdr:cNvSpPr/>
      </xdr:nvSpPr>
      <xdr:spPr>
        <a:xfrm>
          <a:off x="14541500" y="1025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15240</xdr:rowOff>
    </xdr:from>
    <xdr:to>
      <xdr:col>81</xdr:col>
      <xdr:colOff>50800</xdr:colOff>
      <xdr:row>60</xdr:row>
      <xdr:rowOff>72390</xdr:rowOff>
    </xdr:to>
    <xdr:cxnSp macro="">
      <xdr:nvCxnSpPr>
        <xdr:cNvPr id="622" name="直線コネクタ 621">
          <a:extLst>
            <a:ext uri="{FF2B5EF4-FFF2-40B4-BE49-F238E27FC236}">
              <a16:creationId xmlns:a16="http://schemas.microsoft.com/office/drawing/2014/main" id="{48C3043B-A9D6-4346-992A-EE8160AD067D}"/>
            </a:ext>
          </a:extLst>
        </xdr:cNvPr>
        <xdr:cNvCxnSpPr/>
      </xdr:nvCxnSpPr>
      <xdr:spPr>
        <a:xfrm>
          <a:off x="14592300" y="1030224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23495</xdr:rowOff>
    </xdr:from>
    <xdr:to>
      <xdr:col>72</xdr:col>
      <xdr:colOff>38100</xdr:colOff>
      <xdr:row>60</xdr:row>
      <xdr:rowOff>125095</xdr:rowOff>
    </xdr:to>
    <xdr:sp macro="" textlink="">
      <xdr:nvSpPr>
        <xdr:cNvPr id="623" name="楕円 622">
          <a:extLst>
            <a:ext uri="{FF2B5EF4-FFF2-40B4-BE49-F238E27FC236}">
              <a16:creationId xmlns:a16="http://schemas.microsoft.com/office/drawing/2014/main" id="{D8363048-EC67-4900-BA0B-5B01304762D6}"/>
            </a:ext>
          </a:extLst>
        </xdr:cNvPr>
        <xdr:cNvSpPr/>
      </xdr:nvSpPr>
      <xdr:spPr>
        <a:xfrm>
          <a:off x="13652500" y="1031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15240</xdr:rowOff>
    </xdr:from>
    <xdr:to>
      <xdr:col>76</xdr:col>
      <xdr:colOff>114300</xdr:colOff>
      <xdr:row>60</xdr:row>
      <xdr:rowOff>74295</xdr:rowOff>
    </xdr:to>
    <xdr:cxnSp macro="">
      <xdr:nvCxnSpPr>
        <xdr:cNvPr id="624" name="直線コネクタ 623">
          <a:extLst>
            <a:ext uri="{FF2B5EF4-FFF2-40B4-BE49-F238E27FC236}">
              <a16:creationId xmlns:a16="http://schemas.microsoft.com/office/drawing/2014/main" id="{28E3F2B8-A051-422D-AA2D-EFAE42BDF497}"/>
            </a:ext>
          </a:extLst>
        </xdr:cNvPr>
        <xdr:cNvCxnSpPr/>
      </xdr:nvCxnSpPr>
      <xdr:spPr>
        <a:xfrm flipV="1">
          <a:off x="13703300" y="1030224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154940</xdr:rowOff>
    </xdr:from>
    <xdr:to>
      <xdr:col>67</xdr:col>
      <xdr:colOff>101600</xdr:colOff>
      <xdr:row>60</xdr:row>
      <xdr:rowOff>85090</xdr:rowOff>
    </xdr:to>
    <xdr:sp macro="" textlink="">
      <xdr:nvSpPr>
        <xdr:cNvPr id="625" name="楕円 624">
          <a:extLst>
            <a:ext uri="{FF2B5EF4-FFF2-40B4-BE49-F238E27FC236}">
              <a16:creationId xmlns:a16="http://schemas.microsoft.com/office/drawing/2014/main" id="{60F3BE36-1B47-4B0E-BFF8-17747EBC2F9D}"/>
            </a:ext>
          </a:extLst>
        </xdr:cNvPr>
        <xdr:cNvSpPr/>
      </xdr:nvSpPr>
      <xdr:spPr>
        <a:xfrm>
          <a:off x="12763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34290</xdr:rowOff>
    </xdr:from>
    <xdr:to>
      <xdr:col>71</xdr:col>
      <xdr:colOff>177800</xdr:colOff>
      <xdr:row>60</xdr:row>
      <xdr:rowOff>74295</xdr:rowOff>
    </xdr:to>
    <xdr:cxnSp macro="">
      <xdr:nvCxnSpPr>
        <xdr:cNvPr id="626" name="直線コネクタ 625">
          <a:extLst>
            <a:ext uri="{FF2B5EF4-FFF2-40B4-BE49-F238E27FC236}">
              <a16:creationId xmlns:a16="http://schemas.microsoft.com/office/drawing/2014/main" id="{A66B4550-726C-4F76-B5B9-00A2A8E926AD}"/>
            </a:ext>
          </a:extLst>
        </xdr:cNvPr>
        <xdr:cNvCxnSpPr/>
      </xdr:nvCxnSpPr>
      <xdr:spPr>
        <a:xfrm>
          <a:off x="12814300" y="1032129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95902</xdr:rowOff>
    </xdr:from>
    <xdr:ext cx="405111" cy="259045"/>
    <xdr:sp macro="" textlink="">
      <xdr:nvSpPr>
        <xdr:cNvPr id="627" name="n_1aveValue【学校施設】&#10;有形固定資産減価償却率">
          <a:extLst>
            <a:ext uri="{FF2B5EF4-FFF2-40B4-BE49-F238E27FC236}">
              <a16:creationId xmlns:a16="http://schemas.microsoft.com/office/drawing/2014/main" id="{ED43F88B-1540-4C62-B458-2FF63119EB6A}"/>
            </a:ext>
          </a:extLst>
        </xdr:cNvPr>
        <xdr:cNvSpPr txBox="1"/>
      </xdr:nvSpPr>
      <xdr:spPr>
        <a:xfrm>
          <a:off x="15266044" y="1004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83837</xdr:rowOff>
    </xdr:from>
    <xdr:ext cx="405111" cy="259045"/>
    <xdr:sp macro="" textlink="">
      <xdr:nvSpPr>
        <xdr:cNvPr id="628" name="n_2aveValue【学校施設】&#10;有形固定資産減価償却率">
          <a:extLst>
            <a:ext uri="{FF2B5EF4-FFF2-40B4-BE49-F238E27FC236}">
              <a16:creationId xmlns:a16="http://schemas.microsoft.com/office/drawing/2014/main" id="{31AE66F0-0E18-4930-B2B8-D36F15637850}"/>
            </a:ext>
          </a:extLst>
        </xdr:cNvPr>
        <xdr:cNvSpPr txBox="1"/>
      </xdr:nvSpPr>
      <xdr:spPr>
        <a:xfrm>
          <a:off x="143897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107332</xdr:rowOff>
    </xdr:from>
    <xdr:ext cx="405111" cy="259045"/>
    <xdr:sp macro="" textlink="">
      <xdr:nvSpPr>
        <xdr:cNvPr id="629" name="n_3aveValue【学校施設】&#10;有形固定資産減価償却率">
          <a:extLst>
            <a:ext uri="{FF2B5EF4-FFF2-40B4-BE49-F238E27FC236}">
              <a16:creationId xmlns:a16="http://schemas.microsoft.com/office/drawing/2014/main" id="{1DB94AD0-5D56-4BF5-84DC-66705AD0AB2A}"/>
            </a:ext>
          </a:extLst>
        </xdr:cNvPr>
        <xdr:cNvSpPr txBox="1"/>
      </xdr:nvSpPr>
      <xdr:spPr>
        <a:xfrm>
          <a:off x="13500744" y="1005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88282</xdr:rowOff>
    </xdr:from>
    <xdr:ext cx="405111" cy="259045"/>
    <xdr:sp macro="" textlink="">
      <xdr:nvSpPr>
        <xdr:cNvPr id="630" name="n_4aveValue【学校施設】&#10;有形固定資産減価償却率">
          <a:extLst>
            <a:ext uri="{FF2B5EF4-FFF2-40B4-BE49-F238E27FC236}">
              <a16:creationId xmlns:a16="http://schemas.microsoft.com/office/drawing/2014/main" id="{9C7118FD-1582-4E99-B0B9-1809F08FB1A2}"/>
            </a:ext>
          </a:extLst>
        </xdr:cNvPr>
        <xdr:cNvSpPr txBox="1"/>
      </xdr:nvSpPr>
      <xdr:spPr>
        <a:xfrm>
          <a:off x="126117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114317</xdr:rowOff>
    </xdr:from>
    <xdr:ext cx="405111" cy="259045"/>
    <xdr:sp macro="" textlink="">
      <xdr:nvSpPr>
        <xdr:cNvPr id="631" name="n_1mainValue【学校施設】&#10;有形固定資産減価償却率">
          <a:extLst>
            <a:ext uri="{FF2B5EF4-FFF2-40B4-BE49-F238E27FC236}">
              <a16:creationId xmlns:a16="http://schemas.microsoft.com/office/drawing/2014/main" id="{F7DDD609-67E3-4D3B-9FF2-EFEE08A0372C}"/>
            </a:ext>
          </a:extLst>
        </xdr:cNvPr>
        <xdr:cNvSpPr txBox="1"/>
      </xdr:nvSpPr>
      <xdr:spPr>
        <a:xfrm>
          <a:off x="1526604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82567</xdr:rowOff>
    </xdr:from>
    <xdr:ext cx="405111" cy="259045"/>
    <xdr:sp macro="" textlink="">
      <xdr:nvSpPr>
        <xdr:cNvPr id="632" name="n_2mainValue【学校施設】&#10;有形固定資産減価償却率">
          <a:extLst>
            <a:ext uri="{FF2B5EF4-FFF2-40B4-BE49-F238E27FC236}">
              <a16:creationId xmlns:a16="http://schemas.microsoft.com/office/drawing/2014/main" id="{5C97B8B5-6A0E-48F0-8CCA-05520F12EC2F}"/>
            </a:ext>
          </a:extLst>
        </xdr:cNvPr>
        <xdr:cNvSpPr txBox="1"/>
      </xdr:nvSpPr>
      <xdr:spPr>
        <a:xfrm>
          <a:off x="1438974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116222</xdr:rowOff>
    </xdr:from>
    <xdr:ext cx="405111" cy="259045"/>
    <xdr:sp macro="" textlink="">
      <xdr:nvSpPr>
        <xdr:cNvPr id="633" name="n_3mainValue【学校施設】&#10;有形固定資産減価償却率">
          <a:extLst>
            <a:ext uri="{FF2B5EF4-FFF2-40B4-BE49-F238E27FC236}">
              <a16:creationId xmlns:a16="http://schemas.microsoft.com/office/drawing/2014/main" id="{ED1F94A1-2242-46C2-8ED3-D2DF4C46954D}"/>
            </a:ext>
          </a:extLst>
        </xdr:cNvPr>
        <xdr:cNvSpPr txBox="1"/>
      </xdr:nvSpPr>
      <xdr:spPr>
        <a:xfrm>
          <a:off x="13500744" y="1040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76217</xdr:rowOff>
    </xdr:from>
    <xdr:ext cx="405111" cy="259045"/>
    <xdr:sp macro="" textlink="">
      <xdr:nvSpPr>
        <xdr:cNvPr id="634" name="n_4mainValue【学校施設】&#10;有形固定資産減価償却率">
          <a:extLst>
            <a:ext uri="{FF2B5EF4-FFF2-40B4-BE49-F238E27FC236}">
              <a16:creationId xmlns:a16="http://schemas.microsoft.com/office/drawing/2014/main" id="{141947D6-62CD-4D8C-8475-7FEB27D9C222}"/>
            </a:ext>
          </a:extLst>
        </xdr:cNvPr>
        <xdr:cNvSpPr txBox="1"/>
      </xdr:nvSpPr>
      <xdr:spPr>
        <a:xfrm>
          <a:off x="12611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5" name="正方形/長方形 634">
          <a:extLst>
            <a:ext uri="{FF2B5EF4-FFF2-40B4-BE49-F238E27FC236}">
              <a16:creationId xmlns:a16="http://schemas.microsoft.com/office/drawing/2014/main" id="{732EEFC6-CC11-488F-84DA-B06EECAD1A6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6" name="正方形/長方形 635">
          <a:extLst>
            <a:ext uri="{FF2B5EF4-FFF2-40B4-BE49-F238E27FC236}">
              <a16:creationId xmlns:a16="http://schemas.microsoft.com/office/drawing/2014/main" id="{9E6BE172-6D2F-4B6E-A47C-7B8941C23D8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7" name="正方形/長方形 636">
          <a:extLst>
            <a:ext uri="{FF2B5EF4-FFF2-40B4-BE49-F238E27FC236}">
              <a16:creationId xmlns:a16="http://schemas.microsoft.com/office/drawing/2014/main" id="{A6B0D4D2-CE8C-4638-8078-367C2BF1A91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8" name="正方形/長方形 637">
          <a:extLst>
            <a:ext uri="{FF2B5EF4-FFF2-40B4-BE49-F238E27FC236}">
              <a16:creationId xmlns:a16="http://schemas.microsoft.com/office/drawing/2014/main" id="{D7CC5256-1414-40B8-833F-9856D42D482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9" name="正方形/長方形 638">
          <a:extLst>
            <a:ext uri="{FF2B5EF4-FFF2-40B4-BE49-F238E27FC236}">
              <a16:creationId xmlns:a16="http://schemas.microsoft.com/office/drawing/2014/main" id="{D8EBD6C5-66F7-4FCA-B65B-C2C74B71639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40" name="正方形/長方形 639">
          <a:extLst>
            <a:ext uri="{FF2B5EF4-FFF2-40B4-BE49-F238E27FC236}">
              <a16:creationId xmlns:a16="http://schemas.microsoft.com/office/drawing/2014/main" id="{28AB14B5-5B40-4CF8-90CA-4CD217FFC71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41" name="正方形/長方形 640">
          <a:extLst>
            <a:ext uri="{FF2B5EF4-FFF2-40B4-BE49-F238E27FC236}">
              <a16:creationId xmlns:a16="http://schemas.microsoft.com/office/drawing/2014/main" id="{F5C77251-6538-45CF-AE45-F03B5828795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2" name="正方形/長方形 641">
          <a:extLst>
            <a:ext uri="{FF2B5EF4-FFF2-40B4-BE49-F238E27FC236}">
              <a16:creationId xmlns:a16="http://schemas.microsoft.com/office/drawing/2014/main" id="{4C8B8DBC-CAED-4CC3-B070-F5FF4258DE1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3" name="テキスト ボックス 642">
          <a:extLst>
            <a:ext uri="{FF2B5EF4-FFF2-40B4-BE49-F238E27FC236}">
              <a16:creationId xmlns:a16="http://schemas.microsoft.com/office/drawing/2014/main" id="{845D473B-FBB7-4DC5-AF1A-4309B3B9054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4" name="直線コネクタ 643">
          <a:extLst>
            <a:ext uri="{FF2B5EF4-FFF2-40B4-BE49-F238E27FC236}">
              <a16:creationId xmlns:a16="http://schemas.microsoft.com/office/drawing/2014/main" id="{B4B753DC-BCA2-4050-A134-ECA206BA8FC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45" name="直線コネクタ 644">
          <a:extLst>
            <a:ext uri="{FF2B5EF4-FFF2-40B4-BE49-F238E27FC236}">
              <a16:creationId xmlns:a16="http://schemas.microsoft.com/office/drawing/2014/main" id="{63291308-6651-416E-BA44-5D0044037E22}"/>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46" name="テキスト ボックス 645">
          <a:extLst>
            <a:ext uri="{FF2B5EF4-FFF2-40B4-BE49-F238E27FC236}">
              <a16:creationId xmlns:a16="http://schemas.microsoft.com/office/drawing/2014/main" id="{C8CB6011-846A-44D9-BEA7-A959A37C6672}"/>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47" name="直線コネクタ 646">
          <a:extLst>
            <a:ext uri="{FF2B5EF4-FFF2-40B4-BE49-F238E27FC236}">
              <a16:creationId xmlns:a16="http://schemas.microsoft.com/office/drawing/2014/main" id="{A9E80E32-BC0B-45DB-8308-E92CF0C07C6A}"/>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48" name="テキスト ボックス 647">
          <a:extLst>
            <a:ext uri="{FF2B5EF4-FFF2-40B4-BE49-F238E27FC236}">
              <a16:creationId xmlns:a16="http://schemas.microsoft.com/office/drawing/2014/main" id="{7F052D94-3030-4524-9072-DF76BC2A47B2}"/>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49" name="直線コネクタ 648">
          <a:extLst>
            <a:ext uri="{FF2B5EF4-FFF2-40B4-BE49-F238E27FC236}">
              <a16:creationId xmlns:a16="http://schemas.microsoft.com/office/drawing/2014/main" id="{7E1C11F2-1577-4814-ACA7-12BDD6ADC0D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50" name="テキスト ボックス 649">
          <a:extLst>
            <a:ext uri="{FF2B5EF4-FFF2-40B4-BE49-F238E27FC236}">
              <a16:creationId xmlns:a16="http://schemas.microsoft.com/office/drawing/2014/main" id="{38A7EC3D-C455-4F23-AFCC-43EC8EE30A34}"/>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51" name="直線コネクタ 650">
          <a:extLst>
            <a:ext uri="{FF2B5EF4-FFF2-40B4-BE49-F238E27FC236}">
              <a16:creationId xmlns:a16="http://schemas.microsoft.com/office/drawing/2014/main" id="{89451799-0C69-46AB-A6D6-846B1315570D}"/>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52" name="テキスト ボックス 651">
          <a:extLst>
            <a:ext uri="{FF2B5EF4-FFF2-40B4-BE49-F238E27FC236}">
              <a16:creationId xmlns:a16="http://schemas.microsoft.com/office/drawing/2014/main" id="{61A9AB32-7079-4A9E-AF90-D31A17CD50B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3" name="直線コネクタ 652">
          <a:extLst>
            <a:ext uri="{FF2B5EF4-FFF2-40B4-BE49-F238E27FC236}">
              <a16:creationId xmlns:a16="http://schemas.microsoft.com/office/drawing/2014/main" id="{41CB55CC-E51B-433C-ABCA-BD0BB30F9D1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4" name="テキスト ボックス 653">
          <a:extLst>
            <a:ext uri="{FF2B5EF4-FFF2-40B4-BE49-F238E27FC236}">
              <a16:creationId xmlns:a16="http://schemas.microsoft.com/office/drawing/2014/main" id="{19CC19F3-491C-468F-969C-E5FECF05EB41}"/>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5" name="【学校施設】&#10;一人当たり面積グラフ枠">
          <a:extLst>
            <a:ext uri="{FF2B5EF4-FFF2-40B4-BE49-F238E27FC236}">
              <a16:creationId xmlns:a16="http://schemas.microsoft.com/office/drawing/2014/main" id="{CF68F132-B40F-437A-9511-67A68A1C692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64008</xdr:rowOff>
    </xdr:from>
    <xdr:to>
      <xdr:col>116</xdr:col>
      <xdr:colOff>62864</xdr:colOff>
      <xdr:row>62</xdr:row>
      <xdr:rowOff>87554</xdr:rowOff>
    </xdr:to>
    <xdr:cxnSp macro="">
      <xdr:nvCxnSpPr>
        <xdr:cNvPr id="656" name="直線コネクタ 655">
          <a:extLst>
            <a:ext uri="{FF2B5EF4-FFF2-40B4-BE49-F238E27FC236}">
              <a16:creationId xmlns:a16="http://schemas.microsoft.com/office/drawing/2014/main" id="{A4C126E1-C032-499A-8794-2E7642C37AFD}"/>
            </a:ext>
          </a:extLst>
        </xdr:cNvPr>
        <xdr:cNvCxnSpPr/>
      </xdr:nvCxnSpPr>
      <xdr:spPr>
        <a:xfrm flipV="1">
          <a:off x="22160864" y="9493758"/>
          <a:ext cx="0" cy="1223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91381</xdr:rowOff>
    </xdr:from>
    <xdr:ext cx="469744" cy="259045"/>
    <xdr:sp macro="" textlink="">
      <xdr:nvSpPr>
        <xdr:cNvPr id="657" name="【学校施設】&#10;一人当たり面積最小値テキスト">
          <a:extLst>
            <a:ext uri="{FF2B5EF4-FFF2-40B4-BE49-F238E27FC236}">
              <a16:creationId xmlns:a16="http://schemas.microsoft.com/office/drawing/2014/main" id="{014BEC76-35F0-42D7-9374-0D521620E49A}"/>
            </a:ext>
          </a:extLst>
        </xdr:cNvPr>
        <xdr:cNvSpPr txBox="1"/>
      </xdr:nvSpPr>
      <xdr:spPr>
        <a:xfrm>
          <a:off x="22199600" y="10721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87554</xdr:rowOff>
    </xdr:from>
    <xdr:to>
      <xdr:col>116</xdr:col>
      <xdr:colOff>152400</xdr:colOff>
      <xdr:row>62</xdr:row>
      <xdr:rowOff>87554</xdr:rowOff>
    </xdr:to>
    <xdr:cxnSp macro="">
      <xdr:nvCxnSpPr>
        <xdr:cNvPr id="658" name="直線コネクタ 657">
          <a:extLst>
            <a:ext uri="{FF2B5EF4-FFF2-40B4-BE49-F238E27FC236}">
              <a16:creationId xmlns:a16="http://schemas.microsoft.com/office/drawing/2014/main" id="{F168CB4E-23BC-4A22-8494-09E46875A61F}"/>
            </a:ext>
          </a:extLst>
        </xdr:cNvPr>
        <xdr:cNvCxnSpPr/>
      </xdr:nvCxnSpPr>
      <xdr:spPr>
        <a:xfrm>
          <a:off x="22072600" y="10717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10685</xdr:rowOff>
    </xdr:from>
    <xdr:ext cx="469744" cy="259045"/>
    <xdr:sp macro="" textlink="">
      <xdr:nvSpPr>
        <xdr:cNvPr id="659" name="【学校施設】&#10;一人当たり面積最大値テキスト">
          <a:extLst>
            <a:ext uri="{FF2B5EF4-FFF2-40B4-BE49-F238E27FC236}">
              <a16:creationId xmlns:a16="http://schemas.microsoft.com/office/drawing/2014/main" id="{25ECB91C-4320-48A8-A2D3-1AAEA2F3DD5E}"/>
            </a:ext>
          </a:extLst>
        </xdr:cNvPr>
        <xdr:cNvSpPr txBox="1"/>
      </xdr:nvSpPr>
      <xdr:spPr>
        <a:xfrm>
          <a:off x="22199600" y="9268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64008</xdr:rowOff>
    </xdr:from>
    <xdr:to>
      <xdr:col>116</xdr:col>
      <xdr:colOff>152400</xdr:colOff>
      <xdr:row>55</xdr:row>
      <xdr:rowOff>64008</xdr:rowOff>
    </xdr:to>
    <xdr:cxnSp macro="">
      <xdr:nvCxnSpPr>
        <xdr:cNvPr id="660" name="直線コネクタ 659">
          <a:extLst>
            <a:ext uri="{FF2B5EF4-FFF2-40B4-BE49-F238E27FC236}">
              <a16:creationId xmlns:a16="http://schemas.microsoft.com/office/drawing/2014/main" id="{C6EF89F2-A082-40E6-B25B-42DE65083CB0}"/>
            </a:ext>
          </a:extLst>
        </xdr:cNvPr>
        <xdr:cNvCxnSpPr/>
      </xdr:nvCxnSpPr>
      <xdr:spPr>
        <a:xfrm>
          <a:off x="22072600" y="9493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165599</xdr:rowOff>
    </xdr:from>
    <xdr:ext cx="469744" cy="259045"/>
    <xdr:sp macro="" textlink="">
      <xdr:nvSpPr>
        <xdr:cNvPr id="661" name="【学校施設】&#10;一人当たり面積平均値テキスト">
          <a:extLst>
            <a:ext uri="{FF2B5EF4-FFF2-40B4-BE49-F238E27FC236}">
              <a16:creationId xmlns:a16="http://schemas.microsoft.com/office/drawing/2014/main" id="{43BDB6D1-84BE-49F9-9F64-00FEC1927406}"/>
            </a:ext>
          </a:extLst>
        </xdr:cNvPr>
        <xdr:cNvSpPr txBox="1"/>
      </xdr:nvSpPr>
      <xdr:spPr>
        <a:xfrm>
          <a:off x="22199600" y="104525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15722</xdr:rowOff>
    </xdr:from>
    <xdr:to>
      <xdr:col>116</xdr:col>
      <xdr:colOff>114300</xdr:colOff>
      <xdr:row>61</xdr:row>
      <xdr:rowOff>117322</xdr:rowOff>
    </xdr:to>
    <xdr:sp macro="" textlink="">
      <xdr:nvSpPr>
        <xdr:cNvPr id="662" name="フローチャート: 判断 661">
          <a:extLst>
            <a:ext uri="{FF2B5EF4-FFF2-40B4-BE49-F238E27FC236}">
              <a16:creationId xmlns:a16="http://schemas.microsoft.com/office/drawing/2014/main" id="{1139511B-369C-4078-B781-FC669AE35D08}"/>
            </a:ext>
          </a:extLst>
        </xdr:cNvPr>
        <xdr:cNvSpPr/>
      </xdr:nvSpPr>
      <xdr:spPr>
        <a:xfrm>
          <a:off x="22110700" y="1047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17323</xdr:rowOff>
    </xdr:from>
    <xdr:to>
      <xdr:col>112</xdr:col>
      <xdr:colOff>38100</xdr:colOff>
      <xdr:row>61</xdr:row>
      <xdr:rowOff>118923</xdr:rowOff>
    </xdr:to>
    <xdr:sp macro="" textlink="">
      <xdr:nvSpPr>
        <xdr:cNvPr id="663" name="フローチャート: 判断 662">
          <a:extLst>
            <a:ext uri="{FF2B5EF4-FFF2-40B4-BE49-F238E27FC236}">
              <a16:creationId xmlns:a16="http://schemas.microsoft.com/office/drawing/2014/main" id="{7FD7641F-FBE7-40EE-886B-9015C33CA4B8}"/>
            </a:ext>
          </a:extLst>
        </xdr:cNvPr>
        <xdr:cNvSpPr/>
      </xdr:nvSpPr>
      <xdr:spPr>
        <a:xfrm>
          <a:off x="21272500" y="10475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28981</xdr:rowOff>
    </xdr:from>
    <xdr:to>
      <xdr:col>107</xdr:col>
      <xdr:colOff>101600</xdr:colOff>
      <xdr:row>61</xdr:row>
      <xdr:rowOff>130581</xdr:rowOff>
    </xdr:to>
    <xdr:sp macro="" textlink="">
      <xdr:nvSpPr>
        <xdr:cNvPr id="664" name="フローチャート: 判断 663">
          <a:extLst>
            <a:ext uri="{FF2B5EF4-FFF2-40B4-BE49-F238E27FC236}">
              <a16:creationId xmlns:a16="http://schemas.microsoft.com/office/drawing/2014/main" id="{D113FDCE-8C57-4B54-8D95-DED8B5DB6EA3}"/>
            </a:ext>
          </a:extLst>
        </xdr:cNvPr>
        <xdr:cNvSpPr/>
      </xdr:nvSpPr>
      <xdr:spPr>
        <a:xfrm>
          <a:off x="20383500" y="10487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106476</xdr:rowOff>
    </xdr:from>
    <xdr:to>
      <xdr:col>102</xdr:col>
      <xdr:colOff>165100</xdr:colOff>
      <xdr:row>61</xdr:row>
      <xdr:rowOff>36626</xdr:rowOff>
    </xdr:to>
    <xdr:sp macro="" textlink="">
      <xdr:nvSpPr>
        <xdr:cNvPr id="665" name="フローチャート: 判断 664">
          <a:extLst>
            <a:ext uri="{FF2B5EF4-FFF2-40B4-BE49-F238E27FC236}">
              <a16:creationId xmlns:a16="http://schemas.microsoft.com/office/drawing/2014/main" id="{BECA896E-EAB3-48F5-AB31-2693F647BD07}"/>
            </a:ext>
          </a:extLst>
        </xdr:cNvPr>
        <xdr:cNvSpPr/>
      </xdr:nvSpPr>
      <xdr:spPr>
        <a:xfrm>
          <a:off x="19494500" y="10393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115164</xdr:rowOff>
    </xdr:from>
    <xdr:to>
      <xdr:col>98</xdr:col>
      <xdr:colOff>38100</xdr:colOff>
      <xdr:row>61</xdr:row>
      <xdr:rowOff>45314</xdr:rowOff>
    </xdr:to>
    <xdr:sp macro="" textlink="">
      <xdr:nvSpPr>
        <xdr:cNvPr id="666" name="フローチャート: 判断 665">
          <a:extLst>
            <a:ext uri="{FF2B5EF4-FFF2-40B4-BE49-F238E27FC236}">
              <a16:creationId xmlns:a16="http://schemas.microsoft.com/office/drawing/2014/main" id="{3824D920-16DB-4952-B459-1900AFE0718F}"/>
            </a:ext>
          </a:extLst>
        </xdr:cNvPr>
        <xdr:cNvSpPr/>
      </xdr:nvSpPr>
      <xdr:spPr>
        <a:xfrm>
          <a:off x="18605500" y="1040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7" name="テキスト ボックス 666">
          <a:extLst>
            <a:ext uri="{FF2B5EF4-FFF2-40B4-BE49-F238E27FC236}">
              <a16:creationId xmlns:a16="http://schemas.microsoft.com/office/drawing/2014/main" id="{F34EDF47-D30C-47D6-B99B-09DF6682E95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8" name="テキスト ボックス 667">
          <a:extLst>
            <a:ext uri="{FF2B5EF4-FFF2-40B4-BE49-F238E27FC236}">
              <a16:creationId xmlns:a16="http://schemas.microsoft.com/office/drawing/2014/main" id="{9BD1EA85-4DFA-47DB-870A-ECAE695BB9B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9" name="テキスト ボックス 668">
          <a:extLst>
            <a:ext uri="{FF2B5EF4-FFF2-40B4-BE49-F238E27FC236}">
              <a16:creationId xmlns:a16="http://schemas.microsoft.com/office/drawing/2014/main" id="{4BA55243-319F-4ADE-A203-DDADB8C4960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0" name="テキスト ボックス 669">
          <a:extLst>
            <a:ext uri="{FF2B5EF4-FFF2-40B4-BE49-F238E27FC236}">
              <a16:creationId xmlns:a16="http://schemas.microsoft.com/office/drawing/2014/main" id="{DF9D911C-1311-4B89-8F02-0CA317AD17E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1" name="テキスト ボックス 670">
          <a:extLst>
            <a:ext uri="{FF2B5EF4-FFF2-40B4-BE49-F238E27FC236}">
              <a16:creationId xmlns:a16="http://schemas.microsoft.com/office/drawing/2014/main" id="{74DB110F-DC6F-4B70-A65E-DD7F493AA1C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17780</xdr:rowOff>
    </xdr:from>
    <xdr:to>
      <xdr:col>112</xdr:col>
      <xdr:colOff>38100</xdr:colOff>
      <xdr:row>61</xdr:row>
      <xdr:rowOff>119380</xdr:rowOff>
    </xdr:to>
    <xdr:sp macro="" textlink="">
      <xdr:nvSpPr>
        <xdr:cNvPr id="672" name="楕円 671">
          <a:extLst>
            <a:ext uri="{FF2B5EF4-FFF2-40B4-BE49-F238E27FC236}">
              <a16:creationId xmlns:a16="http://schemas.microsoft.com/office/drawing/2014/main" id="{67A9D1E4-F69F-4F25-98CF-51D69BAA1848}"/>
            </a:ext>
          </a:extLst>
        </xdr:cNvPr>
        <xdr:cNvSpPr/>
      </xdr:nvSpPr>
      <xdr:spPr>
        <a:xfrm>
          <a:off x="21272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25781</xdr:rowOff>
    </xdr:from>
    <xdr:to>
      <xdr:col>107</xdr:col>
      <xdr:colOff>101600</xdr:colOff>
      <xdr:row>61</xdr:row>
      <xdr:rowOff>127381</xdr:rowOff>
    </xdr:to>
    <xdr:sp macro="" textlink="">
      <xdr:nvSpPr>
        <xdr:cNvPr id="673" name="楕円 672">
          <a:extLst>
            <a:ext uri="{FF2B5EF4-FFF2-40B4-BE49-F238E27FC236}">
              <a16:creationId xmlns:a16="http://schemas.microsoft.com/office/drawing/2014/main" id="{60A24B2D-839D-48C2-8949-5685B9AE29BD}"/>
            </a:ext>
          </a:extLst>
        </xdr:cNvPr>
        <xdr:cNvSpPr/>
      </xdr:nvSpPr>
      <xdr:spPr>
        <a:xfrm>
          <a:off x="20383500" y="1048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68580</xdr:rowOff>
    </xdr:from>
    <xdr:to>
      <xdr:col>111</xdr:col>
      <xdr:colOff>177800</xdr:colOff>
      <xdr:row>61</xdr:row>
      <xdr:rowOff>76581</xdr:rowOff>
    </xdr:to>
    <xdr:cxnSp macro="">
      <xdr:nvCxnSpPr>
        <xdr:cNvPr id="674" name="直線コネクタ 673">
          <a:extLst>
            <a:ext uri="{FF2B5EF4-FFF2-40B4-BE49-F238E27FC236}">
              <a16:creationId xmlns:a16="http://schemas.microsoft.com/office/drawing/2014/main" id="{7843FF64-714A-449A-9D88-E301309EAB4E}"/>
            </a:ext>
          </a:extLst>
        </xdr:cNvPr>
        <xdr:cNvCxnSpPr/>
      </xdr:nvCxnSpPr>
      <xdr:spPr>
        <a:xfrm flipV="1">
          <a:off x="20434300" y="10527030"/>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31953</xdr:rowOff>
    </xdr:from>
    <xdr:to>
      <xdr:col>102</xdr:col>
      <xdr:colOff>165100</xdr:colOff>
      <xdr:row>61</xdr:row>
      <xdr:rowOff>133553</xdr:rowOff>
    </xdr:to>
    <xdr:sp macro="" textlink="">
      <xdr:nvSpPr>
        <xdr:cNvPr id="675" name="楕円 674">
          <a:extLst>
            <a:ext uri="{FF2B5EF4-FFF2-40B4-BE49-F238E27FC236}">
              <a16:creationId xmlns:a16="http://schemas.microsoft.com/office/drawing/2014/main" id="{422CE45C-6192-4447-A580-29AE407BB526}"/>
            </a:ext>
          </a:extLst>
        </xdr:cNvPr>
        <xdr:cNvSpPr/>
      </xdr:nvSpPr>
      <xdr:spPr>
        <a:xfrm>
          <a:off x="19494500" y="1049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76581</xdr:rowOff>
    </xdr:from>
    <xdr:to>
      <xdr:col>107</xdr:col>
      <xdr:colOff>50800</xdr:colOff>
      <xdr:row>61</xdr:row>
      <xdr:rowOff>82753</xdr:rowOff>
    </xdr:to>
    <xdr:cxnSp macro="">
      <xdr:nvCxnSpPr>
        <xdr:cNvPr id="676" name="直線コネクタ 675">
          <a:extLst>
            <a:ext uri="{FF2B5EF4-FFF2-40B4-BE49-F238E27FC236}">
              <a16:creationId xmlns:a16="http://schemas.microsoft.com/office/drawing/2014/main" id="{16D6C0EC-5D65-4DAF-8C62-4BC1295C1D19}"/>
            </a:ext>
          </a:extLst>
        </xdr:cNvPr>
        <xdr:cNvCxnSpPr/>
      </xdr:nvCxnSpPr>
      <xdr:spPr>
        <a:xfrm flipV="1">
          <a:off x="19545300" y="10535031"/>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40183</xdr:rowOff>
    </xdr:from>
    <xdr:to>
      <xdr:col>98</xdr:col>
      <xdr:colOff>38100</xdr:colOff>
      <xdr:row>61</xdr:row>
      <xdr:rowOff>141783</xdr:rowOff>
    </xdr:to>
    <xdr:sp macro="" textlink="">
      <xdr:nvSpPr>
        <xdr:cNvPr id="677" name="楕円 676">
          <a:extLst>
            <a:ext uri="{FF2B5EF4-FFF2-40B4-BE49-F238E27FC236}">
              <a16:creationId xmlns:a16="http://schemas.microsoft.com/office/drawing/2014/main" id="{AD47D6CC-26EA-4EF8-98D1-9F1A3DB1F43D}"/>
            </a:ext>
          </a:extLst>
        </xdr:cNvPr>
        <xdr:cNvSpPr/>
      </xdr:nvSpPr>
      <xdr:spPr>
        <a:xfrm>
          <a:off x="18605500" y="10498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82753</xdr:rowOff>
    </xdr:from>
    <xdr:to>
      <xdr:col>102</xdr:col>
      <xdr:colOff>114300</xdr:colOff>
      <xdr:row>61</xdr:row>
      <xdr:rowOff>90983</xdr:rowOff>
    </xdr:to>
    <xdr:cxnSp macro="">
      <xdr:nvCxnSpPr>
        <xdr:cNvPr id="678" name="直線コネクタ 677">
          <a:extLst>
            <a:ext uri="{FF2B5EF4-FFF2-40B4-BE49-F238E27FC236}">
              <a16:creationId xmlns:a16="http://schemas.microsoft.com/office/drawing/2014/main" id="{C24909F1-6DD1-495D-9A70-BFE98DCD0A6A}"/>
            </a:ext>
          </a:extLst>
        </xdr:cNvPr>
        <xdr:cNvCxnSpPr/>
      </xdr:nvCxnSpPr>
      <xdr:spPr>
        <a:xfrm flipV="1">
          <a:off x="18656300" y="10541203"/>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135450</xdr:rowOff>
    </xdr:from>
    <xdr:ext cx="469744" cy="259045"/>
    <xdr:sp macro="" textlink="">
      <xdr:nvSpPr>
        <xdr:cNvPr id="679" name="n_1aveValue【学校施設】&#10;一人当たり面積">
          <a:extLst>
            <a:ext uri="{FF2B5EF4-FFF2-40B4-BE49-F238E27FC236}">
              <a16:creationId xmlns:a16="http://schemas.microsoft.com/office/drawing/2014/main" id="{E3777C5A-99D6-4AD0-BEDE-A2F107A1E27C}"/>
            </a:ext>
          </a:extLst>
        </xdr:cNvPr>
        <xdr:cNvSpPr txBox="1"/>
      </xdr:nvSpPr>
      <xdr:spPr>
        <a:xfrm>
          <a:off x="21075727" y="10251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121708</xdr:rowOff>
    </xdr:from>
    <xdr:ext cx="469744" cy="259045"/>
    <xdr:sp macro="" textlink="">
      <xdr:nvSpPr>
        <xdr:cNvPr id="680" name="n_2aveValue【学校施設】&#10;一人当たり面積">
          <a:extLst>
            <a:ext uri="{FF2B5EF4-FFF2-40B4-BE49-F238E27FC236}">
              <a16:creationId xmlns:a16="http://schemas.microsoft.com/office/drawing/2014/main" id="{5949F2A1-91D0-483F-8B35-C44EF1697930}"/>
            </a:ext>
          </a:extLst>
        </xdr:cNvPr>
        <xdr:cNvSpPr txBox="1"/>
      </xdr:nvSpPr>
      <xdr:spPr>
        <a:xfrm>
          <a:off x="20199427" y="10580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53153</xdr:rowOff>
    </xdr:from>
    <xdr:ext cx="469744" cy="259045"/>
    <xdr:sp macro="" textlink="">
      <xdr:nvSpPr>
        <xdr:cNvPr id="681" name="n_3aveValue【学校施設】&#10;一人当たり面積">
          <a:extLst>
            <a:ext uri="{FF2B5EF4-FFF2-40B4-BE49-F238E27FC236}">
              <a16:creationId xmlns:a16="http://schemas.microsoft.com/office/drawing/2014/main" id="{961D79A2-2059-4358-B90E-156C359386B4}"/>
            </a:ext>
          </a:extLst>
        </xdr:cNvPr>
        <xdr:cNvSpPr txBox="1"/>
      </xdr:nvSpPr>
      <xdr:spPr>
        <a:xfrm>
          <a:off x="19310427" y="10168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61841</xdr:rowOff>
    </xdr:from>
    <xdr:ext cx="469744" cy="259045"/>
    <xdr:sp macro="" textlink="">
      <xdr:nvSpPr>
        <xdr:cNvPr id="682" name="n_4aveValue【学校施設】&#10;一人当たり面積">
          <a:extLst>
            <a:ext uri="{FF2B5EF4-FFF2-40B4-BE49-F238E27FC236}">
              <a16:creationId xmlns:a16="http://schemas.microsoft.com/office/drawing/2014/main" id="{B2D39C6F-86BF-44DC-B21A-A1B64056CCC4}"/>
            </a:ext>
          </a:extLst>
        </xdr:cNvPr>
        <xdr:cNvSpPr txBox="1"/>
      </xdr:nvSpPr>
      <xdr:spPr>
        <a:xfrm>
          <a:off x="18421427" y="10177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110507</xdr:rowOff>
    </xdr:from>
    <xdr:ext cx="469744" cy="259045"/>
    <xdr:sp macro="" textlink="">
      <xdr:nvSpPr>
        <xdr:cNvPr id="683" name="n_1mainValue【学校施設】&#10;一人当たり面積">
          <a:extLst>
            <a:ext uri="{FF2B5EF4-FFF2-40B4-BE49-F238E27FC236}">
              <a16:creationId xmlns:a16="http://schemas.microsoft.com/office/drawing/2014/main" id="{65327F05-92AF-4391-9E7A-0359F2C55536}"/>
            </a:ext>
          </a:extLst>
        </xdr:cNvPr>
        <xdr:cNvSpPr txBox="1"/>
      </xdr:nvSpPr>
      <xdr:spPr>
        <a:xfrm>
          <a:off x="21075727" y="1056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143908</xdr:rowOff>
    </xdr:from>
    <xdr:ext cx="469744" cy="259045"/>
    <xdr:sp macro="" textlink="">
      <xdr:nvSpPr>
        <xdr:cNvPr id="684" name="n_2mainValue【学校施設】&#10;一人当たり面積">
          <a:extLst>
            <a:ext uri="{FF2B5EF4-FFF2-40B4-BE49-F238E27FC236}">
              <a16:creationId xmlns:a16="http://schemas.microsoft.com/office/drawing/2014/main" id="{97424D05-F82B-4EE8-B37B-78F7B8CD9C53}"/>
            </a:ext>
          </a:extLst>
        </xdr:cNvPr>
        <xdr:cNvSpPr txBox="1"/>
      </xdr:nvSpPr>
      <xdr:spPr>
        <a:xfrm>
          <a:off x="20199427" y="1025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124680</xdr:rowOff>
    </xdr:from>
    <xdr:ext cx="469744" cy="259045"/>
    <xdr:sp macro="" textlink="">
      <xdr:nvSpPr>
        <xdr:cNvPr id="685" name="n_3mainValue【学校施設】&#10;一人当たり面積">
          <a:extLst>
            <a:ext uri="{FF2B5EF4-FFF2-40B4-BE49-F238E27FC236}">
              <a16:creationId xmlns:a16="http://schemas.microsoft.com/office/drawing/2014/main" id="{521914FE-90CB-4796-B842-33F767BC4DDC}"/>
            </a:ext>
          </a:extLst>
        </xdr:cNvPr>
        <xdr:cNvSpPr txBox="1"/>
      </xdr:nvSpPr>
      <xdr:spPr>
        <a:xfrm>
          <a:off x="19310427" y="10583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132910</xdr:rowOff>
    </xdr:from>
    <xdr:ext cx="469744" cy="259045"/>
    <xdr:sp macro="" textlink="">
      <xdr:nvSpPr>
        <xdr:cNvPr id="686" name="n_4mainValue【学校施設】&#10;一人当たり面積">
          <a:extLst>
            <a:ext uri="{FF2B5EF4-FFF2-40B4-BE49-F238E27FC236}">
              <a16:creationId xmlns:a16="http://schemas.microsoft.com/office/drawing/2014/main" id="{5DEA3364-FC08-4652-A95A-9BD4D8C4AAA8}"/>
            </a:ext>
          </a:extLst>
        </xdr:cNvPr>
        <xdr:cNvSpPr txBox="1"/>
      </xdr:nvSpPr>
      <xdr:spPr>
        <a:xfrm>
          <a:off x="18421427" y="10591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7" name="正方形/長方形 686">
          <a:extLst>
            <a:ext uri="{FF2B5EF4-FFF2-40B4-BE49-F238E27FC236}">
              <a16:creationId xmlns:a16="http://schemas.microsoft.com/office/drawing/2014/main" id="{0C083F25-8764-49E5-8415-61D2D797812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8" name="正方形/長方形 687">
          <a:extLst>
            <a:ext uri="{FF2B5EF4-FFF2-40B4-BE49-F238E27FC236}">
              <a16:creationId xmlns:a16="http://schemas.microsoft.com/office/drawing/2014/main" id="{2E1F7436-C660-4B35-807E-95A6DFCA15A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9" name="正方形/長方形 688">
          <a:extLst>
            <a:ext uri="{FF2B5EF4-FFF2-40B4-BE49-F238E27FC236}">
              <a16:creationId xmlns:a16="http://schemas.microsoft.com/office/drawing/2014/main" id="{BB453883-678D-4609-A1FB-948629ABF53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90" name="正方形/長方形 689">
          <a:extLst>
            <a:ext uri="{FF2B5EF4-FFF2-40B4-BE49-F238E27FC236}">
              <a16:creationId xmlns:a16="http://schemas.microsoft.com/office/drawing/2014/main" id="{82D79CE3-1A2C-431F-9C55-BF2E9E31DD0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91" name="正方形/長方形 690">
          <a:extLst>
            <a:ext uri="{FF2B5EF4-FFF2-40B4-BE49-F238E27FC236}">
              <a16:creationId xmlns:a16="http://schemas.microsoft.com/office/drawing/2014/main" id="{729D5D89-AEEF-4A8C-B869-93EF8612CE6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2" name="正方形/長方形 691">
          <a:extLst>
            <a:ext uri="{FF2B5EF4-FFF2-40B4-BE49-F238E27FC236}">
              <a16:creationId xmlns:a16="http://schemas.microsoft.com/office/drawing/2014/main" id="{07F46F13-5B7F-427D-AB8A-7662CCD79C5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3" name="正方形/長方形 692">
          <a:extLst>
            <a:ext uri="{FF2B5EF4-FFF2-40B4-BE49-F238E27FC236}">
              <a16:creationId xmlns:a16="http://schemas.microsoft.com/office/drawing/2014/main" id="{FFD7B74B-F686-474F-B5E4-437FE43C469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4" name="正方形/長方形 693">
          <a:extLst>
            <a:ext uri="{FF2B5EF4-FFF2-40B4-BE49-F238E27FC236}">
              <a16:creationId xmlns:a16="http://schemas.microsoft.com/office/drawing/2014/main" id="{BF020CE3-791A-4012-B818-2CE471AD3F8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95" name="テキスト ボックス 694">
          <a:extLst>
            <a:ext uri="{FF2B5EF4-FFF2-40B4-BE49-F238E27FC236}">
              <a16:creationId xmlns:a16="http://schemas.microsoft.com/office/drawing/2014/main" id="{97352CB6-B6AE-440E-9BCA-057822466CA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96" name="直線コネクタ 695">
          <a:extLst>
            <a:ext uri="{FF2B5EF4-FFF2-40B4-BE49-F238E27FC236}">
              <a16:creationId xmlns:a16="http://schemas.microsoft.com/office/drawing/2014/main" id="{D17D8E31-5164-44FE-A7B0-2153248BBC94}"/>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97" name="テキスト ボックス 696">
          <a:extLst>
            <a:ext uri="{FF2B5EF4-FFF2-40B4-BE49-F238E27FC236}">
              <a16:creationId xmlns:a16="http://schemas.microsoft.com/office/drawing/2014/main" id="{E23402F3-1EFA-4EF5-A43E-16E94B7F27CC}"/>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98" name="直線コネクタ 697">
          <a:extLst>
            <a:ext uri="{FF2B5EF4-FFF2-40B4-BE49-F238E27FC236}">
              <a16:creationId xmlns:a16="http://schemas.microsoft.com/office/drawing/2014/main" id="{7142AFC5-31A2-4805-95F0-F52EC3C01FFD}"/>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99" name="テキスト ボックス 698">
          <a:extLst>
            <a:ext uri="{FF2B5EF4-FFF2-40B4-BE49-F238E27FC236}">
              <a16:creationId xmlns:a16="http://schemas.microsoft.com/office/drawing/2014/main" id="{DAD6A594-C035-4E9C-9680-3F16EDE5E963}"/>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00" name="直線コネクタ 699">
          <a:extLst>
            <a:ext uri="{FF2B5EF4-FFF2-40B4-BE49-F238E27FC236}">
              <a16:creationId xmlns:a16="http://schemas.microsoft.com/office/drawing/2014/main" id="{6DBE9916-BECA-4F81-BE46-1DE38CA84F66}"/>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01" name="テキスト ボックス 700">
          <a:extLst>
            <a:ext uri="{FF2B5EF4-FFF2-40B4-BE49-F238E27FC236}">
              <a16:creationId xmlns:a16="http://schemas.microsoft.com/office/drawing/2014/main" id="{2C575A2E-986F-43F0-9211-DD35E5EE2C03}"/>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02" name="直線コネクタ 701">
          <a:extLst>
            <a:ext uri="{FF2B5EF4-FFF2-40B4-BE49-F238E27FC236}">
              <a16:creationId xmlns:a16="http://schemas.microsoft.com/office/drawing/2014/main" id="{94484F93-89F0-4611-90B0-25320538F333}"/>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03" name="テキスト ボックス 702">
          <a:extLst>
            <a:ext uri="{FF2B5EF4-FFF2-40B4-BE49-F238E27FC236}">
              <a16:creationId xmlns:a16="http://schemas.microsoft.com/office/drawing/2014/main" id="{66D10312-19A5-405F-B78A-2A70D7203073}"/>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04" name="直線コネクタ 703">
          <a:extLst>
            <a:ext uri="{FF2B5EF4-FFF2-40B4-BE49-F238E27FC236}">
              <a16:creationId xmlns:a16="http://schemas.microsoft.com/office/drawing/2014/main" id="{FFE65B23-1268-4FEE-8737-068250467768}"/>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05" name="テキスト ボックス 704">
          <a:extLst>
            <a:ext uri="{FF2B5EF4-FFF2-40B4-BE49-F238E27FC236}">
              <a16:creationId xmlns:a16="http://schemas.microsoft.com/office/drawing/2014/main" id="{736C4B34-343F-45CC-BA6D-31262FB7C593}"/>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06" name="直線コネクタ 705">
          <a:extLst>
            <a:ext uri="{FF2B5EF4-FFF2-40B4-BE49-F238E27FC236}">
              <a16:creationId xmlns:a16="http://schemas.microsoft.com/office/drawing/2014/main" id="{67C8BB92-8679-471B-A5A9-617BFA4D9EB4}"/>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07" name="テキスト ボックス 706">
          <a:extLst>
            <a:ext uri="{FF2B5EF4-FFF2-40B4-BE49-F238E27FC236}">
              <a16:creationId xmlns:a16="http://schemas.microsoft.com/office/drawing/2014/main" id="{67F0DA16-DC1D-49D2-9950-28055E3F91EB}"/>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08" name="直線コネクタ 707">
          <a:extLst>
            <a:ext uri="{FF2B5EF4-FFF2-40B4-BE49-F238E27FC236}">
              <a16:creationId xmlns:a16="http://schemas.microsoft.com/office/drawing/2014/main" id="{2C7E0774-15DD-4D80-A840-123743FA3FB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09" name="テキスト ボックス 708">
          <a:extLst>
            <a:ext uri="{FF2B5EF4-FFF2-40B4-BE49-F238E27FC236}">
              <a16:creationId xmlns:a16="http://schemas.microsoft.com/office/drawing/2014/main" id="{19D4E6B4-DF16-47B8-BF95-BD0E77A09028}"/>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10" name="【児童館】&#10;有形固定資産減価償却率グラフ枠">
          <a:extLst>
            <a:ext uri="{FF2B5EF4-FFF2-40B4-BE49-F238E27FC236}">
              <a16:creationId xmlns:a16="http://schemas.microsoft.com/office/drawing/2014/main" id="{341F423A-4AA4-4ED7-A4A9-08FAF954210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40005</xdr:rowOff>
    </xdr:from>
    <xdr:to>
      <xdr:col>85</xdr:col>
      <xdr:colOff>126364</xdr:colOff>
      <xdr:row>86</xdr:row>
      <xdr:rowOff>114300</xdr:rowOff>
    </xdr:to>
    <xdr:cxnSp macro="">
      <xdr:nvCxnSpPr>
        <xdr:cNvPr id="711" name="直線コネクタ 710">
          <a:extLst>
            <a:ext uri="{FF2B5EF4-FFF2-40B4-BE49-F238E27FC236}">
              <a16:creationId xmlns:a16="http://schemas.microsoft.com/office/drawing/2014/main" id="{0ED49579-6CF1-4AEB-B7E0-D94B021CC303}"/>
            </a:ext>
          </a:extLst>
        </xdr:cNvPr>
        <xdr:cNvCxnSpPr/>
      </xdr:nvCxnSpPr>
      <xdr:spPr>
        <a:xfrm flipV="1">
          <a:off x="16318864" y="13241655"/>
          <a:ext cx="0" cy="16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12" name="【児童館】&#10;有形固定資産減価償却率最小値テキスト">
          <a:extLst>
            <a:ext uri="{FF2B5EF4-FFF2-40B4-BE49-F238E27FC236}">
              <a16:creationId xmlns:a16="http://schemas.microsoft.com/office/drawing/2014/main" id="{BAC27E42-93BA-440A-9D52-7EDAD93C0E7F}"/>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13" name="直線コネクタ 712">
          <a:extLst>
            <a:ext uri="{FF2B5EF4-FFF2-40B4-BE49-F238E27FC236}">
              <a16:creationId xmlns:a16="http://schemas.microsoft.com/office/drawing/2014/main" id="{AF9DD6AD-BDAD-496B-B968-51365454D751}"/>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158132</xdr:rowOff>
    </xdr:from>
    <xdr:ext cx="405111" cy="259045"/>
    <xdr:sp macro="" textlink="">
      <xdr:nvSpPr>
        <xdr:cNvPr id="714" name="【児童館】&#10;有形固定資産減価償却率最大値テキスト">
          <a:extLst>
            <a:ext uri="{FF2B5EF4-FFF2-40B4-BE49-F238E27FC236}">
              <a16:creationId xmlns:a16="http://schemas.microsoft.com/office/drawing/2014/main" id="{EFA9CDA7-2172-4BBA-919A-3F9FCAE0D430}"/>
            </a:ext>
          </a:extLst>
        </xdr:cNvPr>
        <xdr:cNvSpPr txBox="1"/>
      </xdr:nvSpPr>
      <xdr:spPr>
        <a:xfrm>
          <a:off x="16357600" y="13016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40005</xdr:rowOff>
    </xdr:from>
    <xdr:to>
      <xdr:col>86</xdr:col>
      <xdr:colOff>25400</xdr:colOff>
      <xdr:row>77</xdr:row>
      <xdr:rowOff>40005</xdr:rowOff>
    </xdr:to>
    <xdr:cxnSp macro="">
      <xdr:nvCxnSpPr>
        <xdr:cNvPr id="715" name="直線コネクタ 714">
          <a:extLst>
            <a:ext uri="{FF2B5EF4-FFF2-40B4-BE49-F238E27FC236}">
              <a16:creationId xmlns:a16="http://schemas.microsoft.com/office/drawing/2014/main" id="{8674963C-02E2-457D-BD1F-9EECFF3BC8AB}"/>
            </a:ext>
          </a:extLst>
        </xdr:cNvPr>
        <xdr:cNvCxnSpPr/>
      </xdr:nvCxnSpPr>
      <xdr:spPr>
        <a:xfrm>
          <a:off x="16230600" y="1324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85741</xdr:rowOff>
    </xdr:from>
    <xdr:ext cx="405111" cy="259045"/>
    <xdr:sp macro="" textlink="">
      <xdr:nvSpPr>
        <xdr:cNvPr id="716" name="【児童館】&#10;有形固定資産減価償却率平均値テキスト">
          <a:extLst>
            <a:ext uri="{FF2B5EF4-FFF2-40B4-BE49-F238E27FC236}">
              <a16:creationId xmlns:a16="http://schemas.microsoft.com/office/drawing/2014/main" id="{FCF5F3F2-D81C-45EB-A5D0-5924C575BE38}"/>
            </a:ext>
          </a:extLst>
        </xdr:cNvPr>
        <xdr:cNvSpPr txBox="1"/>
      </xdr:nvSpPr>
      <xdr:spPr>
        <a:xfrm>
          <a:off x="16357600" y="139731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107314</xdr:rowOff>
    </xdr:from>
    <xdr:to>
      <xdr:col>85</xdr:col>
      <xdr:colOff>177800</xdr:colOff>
      <xdr:row>82</xdr:row>
      <xdr:rowOff>37464</xdr:rowOff>
    </xdr:to>
    <xdr:sp macro="" textlink="">
      <xdr:nvSpPr>
        <xdr:cNvPr id="717" name="フローチャート: 判断 716">
          <a:extLst>
            <a:ext uri="{FF2B5EF4-FFF2-40B4-BE49-F238E27FC236}">
              <a16:creationId xmlns:a16="http://schemas.microsoft.com/office/drawing/2014/main" id="{8A1074DF-053C-401C-B863-F01671CECB12}"/>
            </a:ext>
          </a:extLst>
        </xdr:cNvPr>
        <xdr:cNvSpPr/>
      </xdr:nvSpPr>
      <xdr:spPr>
        <a:xfrm>
          <a:off x="162687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122555</xdr:rowOff>
    </xdr:from>
    <xdr:to>
      <xdr:col>81</xdr:col>
      <xdr:colOff>101600</xdr:colOff>
      <xdr:row>82</xdr:row>
      <xdr:rowOff>52705</xdr:rowOff>
    </xdr:to>
    <xdr:sp macro="" textlink="">
      <xdr:nvSpPr>
        <xdr:cNvPr id="718" name="フローチャート: 判断 717">
          <a:extLst>
            <a:ext uri="{FF2B5EF4-FFF2-40B4-BE49-F238E27FC236}">
              <a16:creationId xmlns:a16="http://schemas.microsoft.com/office/drawing/2014/main" id="{382563E0-54C6-4022-84FB-13CA522E3DAB}"/>
            </a:ext>
          </a:extLst>
        </xdr:cNvPr>
        <xdr:cNvSpPr/>
      </xdr:nvSpPr>
      <xdr:spPr>
        <a:xfrm>
          <a:off x="15430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122555</xdr:rowOff>
    </xdr:from>
    <xdr:to>
      <xdr:col>76</xdr:col>
      <xdr:colOff>165100</xdr:colOff>
      <xdr:row>82</xdr:row>
      <xdr:rowOff>52705</xdr:rowOff>
    </xdr:to>
    <xdr:sp macro="" textlink="">
      <xdr:nvSpPr>
        <xdr:cNvPr id="719" name="フローチャート: 判断 718">
          <a:extLst>
            <a:ext uri="{FF2B5EF4-FFF2-40B4-BE49-F238E27FC236}">
              <a16:creationId xmlns:a16="http://schemas.microsoft.com/office/drawing/2014/main" id="{6747B739-B735-418F-9DE0-A537B5987755}"/>
            </a:ext>
          </a:extLst>
        </xdr:cNvPr>
        <xdr:cNvSpPr/>
      </xdr:nvSpPr>
      <xdr:spPr>
        <a:xfrm>
          <a:off x="14541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73025</xdr:rowOff>
    </xdr:from>
    <xdr:to>
      <xdr:col>72</xdr:col>
      <xdr:colOff>38100</xdr:colOff>
      <xdr:row>82</xdr:row>
      <xdr:rowOff>3175</xdr:rowOff>
    </xdr:to>
    <xdr:sp macro="" textlink="">
      <xdr:nvSpPr>
        <xdr:cNvPr id="720" name="フローチャート: 判断 719">
          <a:extLst>
            <a:ext uri="{FF2B5EF4-FFF2-40B4-BE49-F238E27FC236}">
              <a16:creationId xmlns:a16="http://schemas.microsoft.com/office/drawing/2014/main" id="{0472DE0C-10C0-49A8-8B52-9AFA122A98AF}"/>
            </a:ext>
          </a:extLst>
        </xdr:cNvPr>
        <xdr:cNvSpPr/>
      </xdr:nvSpPr>
      <xdr:spPr>
        <a:xfrm>
          <a:off x="13652500" y="1396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27305</xdr:rowOff>
    </xdr:from>
    <xdr:to>
      <xdr:col>67</xdr:col>
      <xdr:colOff>101600</xdr:colOff>
      <xdr:row>81</xdr:row>
      <xdr:rowOff>128905</xdr:rowOff>
    </xdr:to>
    <xdr:sp macro="" textlink="">
      <xdr:nvSpPr>
        <xdr:cNvPr id="721" name="フローチャート: 判断 720">
          <a:extLst>
            <a:ext uri="{FF2B5EF4-FFF2-40B4-BE49-F238E27FC236}">
              <a16:creationId xmlns:a16="http://schemas.microsoft.com/office/drawing/2014/main" id="{78B553D7-2612-4C0D-8031-731B066FE70F}"/>
            </a:ext>
          </a:extLst>
        </xdr:cNvPr>
        <xdr:cNvSpPr/>
      </xdr:nvSpPr>
      <xdr:spPr>
        <a:xfrm>
          <a:off x="127635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CA694FED-67C7-4157-B3E8-7E97518D859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E7091EA9-47D4-461C-AA04-679B8738293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66BD2CB9-F70B-47F2-B432-9FDE25A7348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id="{EDE79C85-D760-4603-AEB1-B402FB7D31E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26" name="テキスト ボックス 725">
          <a:extLst>
            <a:ext uri="{FF2B5EF4-FFF2-40B4-BE49-F238E27FC236}">
              <a16:creationId xmlns:a16="http://schemas.microsoft.com/office/drawing/2014/main" id="{2151C1FE-79C0-4A78-8B0A-E3946FD2365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84</xdr:row>
      <xdr:rowOff>63500</xdr:rowOff>
    </xdr:from>
    <xdr:to>
      <xdr:col>76</xdr:col>
      <xdr:colOff>165100</xdr:colOff>
      <xdr:row>84</xdr:row>
      <xdr:rowOff>165100</xdr:rowOff>
    </xdr:to>
    <xdr:sp macro="" textlink="">
      <xdr:nvSpPr>
        <xdr:cNvPr id="727" name="楕円 726">
          <a:extLst>
            <a:ext uri="{FF2B5EF4-FFF2-40B4-BE49-F238E27FC236}">
              <a16:creationId xmlns:a16="http://schemas.microsoft.com/office/drawing/2014/main" id="{DA6407C6-E30C-4856-897D-4B552E90C023}"/>
            </a:ext>
          </a:extLst>
        </xdr:cNvPr>
        <xdr:cNvSpPr/>
      </xdr:nvSpPr>
      <xdr:spPr>
        <a:xfrm>
          <a:off x="14541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84</xdr:row>
      <xdr:rowOff>25400</xdr:rowOff>
    </xdr:from>
    <xdr:to>
      <xdr:col>72</xdr:col>
      <xdr:colOff>38100</xdr:colOff>
      <xdr:row>84</xdr:row>
      <xdr:rowOff>127000</xdr:rowOff>
    </xdr:to>
    <xdr:sp macro="" textlink="">
      <xdr:nvSpPr>
        <xdr:cNvPr id="728" name="楕円 727">
          <a:extLst>
            <a:ext uri="{FF2B5EF4-FFF2-40B4-BE49-F238E27FC236}">
              <a16:creationId xmlns:a16="http://schemas.microsoft.com/office/drawing/2014/main" id="{F7C94989-52DC-4794-A340-701CA0868CBA}"/>
            </a:ext>
          </a:extLst>
        </xdr:cNvPr>
        <xdr:cNvSpPr/>
      </xdr:nvSpPr>
      <xdr:spPr>
        <a:xfrm>
          <a:off x="136525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76200</xdr:rowOff>
    </xdr:from>
    <xdr:to>
      <xdr:col>76</xdr:col>
      <xdr:colOff>114300</xdr:colOff>
      <xdr:row>84</xdr:row>
      <xdr:rowOff>114300</xdr:rowOff>
    </xdr:to>
    <xdr:cxnSp macro="">
      <xdr:nvCxnSpPr>
        <xdr:cNvPr id="729" name="直線コネクタ 728">
          <a:extLst>
            <a:ext uri="{FF2B5EF4-FFF2-40B4-BE49-F238E27FC236}">
              <a16:creationId xmlns:a16="http://schemas.microsoft.com/office/drawing/2014/main" id="{0F3C1515-6F08-4105-89E5-E38855EAB371}"/>
            </a:ext>
          </a:extLst>
        </xdr:cNvPr>
        <xdr:cNvCxnSpPr/>
      </xdr:nvCxnSpPr>
      <xdr:spPr>
        <a:xfrm>
          <a:off x="13703300" y="14478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158750</xdr:rowOff>
    </xdr:from>
    <xdr:to>
      <xdr:col>67</xdr:col>
      <xdr:colOff>101600</xdr:colOff>
      <xdr:row>84</xdr:row>
      <xdr:rowOff>88900</xdr:rowOff>
    </xdr:to>
    <xdr:sp macro="" textlink="">
      <xdr:nvSpPr>
        <xdr:cNvPr id="730" name="楕円 729">
          <a:extLst>
            <a:ext uri="{FF2B5EF4-FFF2-40B4-BE49-F238E27FC236}">
              <a16:creationId xmlns:a16="http://schemas.microsoft.com/office/drawing/2014/main" id="{7509CC20-7687-4CCA-98FC-285AA7AB9AF4}"/>
            </a:ext>
          </a:extLst>
        </xdr:cNvPr>
        <xdr:cNvSpPr/>
      </xdr:nvSpPr>
      <xdr:spPr>
        <a:xfrm>
          <a:off x="12763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38100</xdr:rowOff>
    </xdr:from>
    <xdr:to>
      <xdr:col>71</xdr:col>
      <xdr:colOff>177800</xdr:colOff>
      <xdr:row>84</xdr:row>
      <xdr:rowOff>76200</xdr:rowOff>
    </xdr:to>
    <xdr:cxnSp macro="">
      <xdr:nvCxnSpPr>
        <xdr:cNvPr id="731" name="直線コネクタ 730">
          <a:extLst>
            <a:ext uri="{FF2B5EF4-FFF2-40B4-BE49-F238E27FC236}">
              <a16:creationId xmlns:a16="http://schemas.microsoft.com/office/drawing/2014/main" id="{367F346C-5A3A-465B-AB92-0F77E2BF80B6}"/>
            </a:ext>
          </a:extLst>
        </xdr:cNvPr>
        <xdr:cNvCxnSpPr/>
      </xdr:nvCxnSpPr>
      <xdr:spPr>
        <a:xfrm>
          <a:off x="12814300" y="14439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69232</xdr:rowOff>
    </xdr:from>
    <xdr:ext cx="405111" cy="259045"/>
    <xdr:sp macro="" textlink="">
      <xdr:nvSpPr>
        <xdr:cNvPr id="732" name="n_1aveValue【児童館】&#10;有形固定資産減価償却率">
          <a:extLst>
            <a:ext uri="{FF2B5EF4-FFF2-40B4-BE49-F238E27FC236}">
              <a16:creationId xmlns:a16="http://schemas.microsoft.com/office/drawing/2014/main" id="{6949F465-26AB-49DB-AB32-4F5FD3C5BEDE}"/>
            </a:ext>
          </a:extLst>
        </xdr:cNvPr>
        <xdr:cNvSpPr txBox="1"/>
      </xdr:nvSpPr>
      <xdr:spPr>
        <a:xfrm>
          <a:off x="15266044"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69232</xdr:rowOff>
    </xdr:from>
    <xdr:ext cx="405111" cy="259045"/>
    <xdr:sp macro="" textlink="">
      <xdr:nvSpPr>
        <xdr:cNvPr id="733" name="n_2aveValue【児童館】&#10;有形固定資産減価償却率">
          <a:extLst>
            <a:ext uri="{FF2B5EF4-FFF2-40B4-BE49-F238E27FC236}">
              <a16:creationId xmlns:a16="http://schemas.microsoft.com/office/drawing/2014/main" id="{9105D30B-2705-49B1-9B1A-0557A7C4A62A}"/>
            </a:ext>
          </a:extLst>
        </xdr:cNvPr>
        <xdr:cNvSpPr txBox="1"/>
      </xdr:nvSpPr>
      <xdr:spPr>
        <a:xfrm>
          <a:off x="14389744"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19702</xdr:rowOff>
    </xdr:from>
    <xdr:ext cx="405111" cy="259045"/>
    <xdr:sp macro="" textlink="">
      <xdr:nvSpPr>
        <xdr:cNvPr id="734" name="n_3aveValue【児童館】&#10;有形固定資産減価償却率">
          <a:extLst>
            <a:ext uri="{FF2B5EF4-FFF2-40B4-BE49-F238E27FC236}">
              <a16:creationId xmlns:a16="http://schemas.microsoft.com/office/drawing/2014/main" id="{92B6667A-2252-42A5-A5B3-71C396375E3F}"/>
            </a:ext>
          </a:extLst>
        </xdr:cNvPr>
        <xdr:cNvSpPr txBox="1"/>
      </xdr:nvSpPr>
      <xdr:spPr>
        <a:xfrm>
          <a:off x="13500744" y="1373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145432</xdr:rowOff>
    </xdr:from>
    <xdr:ext cx="405111" cy="259045"/>
    <xdr:sp macro="" textlink="">
      <xdr:nvSpPr>
        <xdr:cNvPr id="735" name="n_4aveValue【児童館】&#10;有形固定資産減価償却率">
          <a:extLst>
            <a:ext uri="{FF2B5EF4-FFF2-40B4-BE49-F238E27FC236}">
              <a16:creationId xmlns:a16="http://schemas.microsoft.com/office/drawing/2014/main" id="{807828E0-5635-4573-A426-8A88436A3111}"/>
            </a:ext>
          </a:extLst>
        </xdr:cNvPr>
        <xdr:cNvSpPr txBox="1"/>
      </xdr:nvSpPr>
      <xdr:spPr>
        <a:xfrm>
          <a:off x="12611744" y="1368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156227</xdr:rowOff>
    </xdr:from>
    <xdr:ext cx="405111" cy="259045"/>
    <xdr:sp macro="" textlink="">
      <xdr:nvSpPr>
        <xdr:cNvPr id="736" name="n_2mainValue【児童館】&#10;有形固定資産減価償却率">
          <a:extLst>
            <a:ext uri="{FF2B5EF4-FFF2-40B4-BE49-F238E27FC236}">
              <a16:creationId xmlns:a16="http://schemas.microsoft.com/office/drawing/2014/main" id="{876808DB-1D04-4930-933D-7DDA1B37359A}"/>
            </a:ext>
          </a:extLst>
        </xdr:cNvPr>
        <xdr:cNvSpPr txBox="1"/>
      </xdr:nvSpPr>
      <xdr:spPr>
        <a:xfrm>
          <a:off x="14389744" y="1455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118127</xdr:rowOff>
    </xdr:from>
    <xdr:ext cx="405111" cy="259045"/>
    <xdr:sp macro="" textlink="">
      <xdr:nvSpPr>
        <xdr:cNvPr id="737" name="n_3mainValue【児童館】&#10;有形固定資産減価償却率">
          <a:extLst>
            <a:ext uri="{FF2B5EF4-FFF2-40B4-BE49-F238E27FC236}">
              <a16:creationId xmlns:a16="http://schemas.microsoft.com/office/drawing/2014/main" id="{7849E27D-AFA4-457A-BCB2-25159CD91BBB}"/>
            </a:ext>
          </a:extLst>
        </xdr:cNvPr>
        <xdr:cNvSpPr txBox="1"/>
      </xdr:nvSpPr>
      <xdr:spPr>
        <a:xfrm>
          <a:off x="13500744" y="1451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80027</xdr:rowOff>
    </xdr:from>
    <xdr:ext cx="405111" cy="259045"/>
    <xdr:sp macro="" textlink="">
      <xdr:nvSpPr>
        <xdr:cNvPr id="738" name="n_4mainValue【児童館】&#10;有形固定資産減価償却率">
          <a:extLst>
            <a:ext uri="{FF2B5EF4-FFF2-40B4-BE49-F238E27FC236}">
              <a16:creationId xmlns:a16="http://schemas.microsoft.com/office/drawing/2014/main" id="{42E44E18-D741-40E0-BB0C-42C44F2D6F99}"/>
            </a:ext>
          </a:extLst>
        </xdr:cNvPr>
        <xdr:cNvSpPr txBox="1"/>
      </xdr:nvSpPr>
      <xdr:spPr>
        <a:xfrm>
          <a:off x="12611744" y="1448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39" name="正方形/長方形 738">
          <a:extLst>
            <a:ext uri="{FF2B5EF4-FFF2-40B4-BE49-F238E27FC236}">
              <a16:creationId xmlns:a16="http://schemas.microsoft.com/office/drawing/2014/main" id="{E4EFFF0C-29A9-4471-9004-72D6287DC4D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40" name="正方形/長方形 739">
          <a:extLst>
            <a:ext uri="{FF2B5EF4-FFF2-40B4-BE49-F238E27FC236}">
              <a16:creationId xmlns:a16="http://schemas.microsoft.com/office/drawing/2014/main" id="{0F40E3B0-BD29-4F75-8DEC-2DBE6E8C3E8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1" name="正方形/長方形 740">
          <a:extLst>
            <a:ext uri="{FF2B5EF4-FFF2-40B4-BE49-F238E27FC236}">
              <a16:creationId xmlns:a16="http://schemas.microsoft.com/office/drawing/2014/main" id="{AD3AAFB2-71AE-4089-BE34-A54480A59A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2" name="正方形/長方形 741">
          <a:extLst>
            <a:ext uri="{FF2B5EF4-FFF2-40B4-BE49-F238E27FC236}">
              <a16:creationId xmlns:a16="http://schemas.microsoft.com/office/drawing/2014/main" id="{0F593C5F-E292-4CBC-B7C6-8BFF363A029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3" name="正方形/長方形 742">
          <a:extLst>
            <a:ext uri="{FF2B5EF4-FFF2-40B4-BE49-F238E27FC236}">
              <a16:creationId xmlns:a16="http://schemas.microsoft.com/office/drawing/2014/main" id="{296B3CEA-5DEE-4452-941C-471CF5BF7FD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4" name="正方形/長方形 743">
          <a:extLst>
            <a:ext uri="{FF2B5EF4-FFF2-40B4-BE49-F238E27FC236}">
              <a16:creationId xmlns:a16="http://schemas.microsoft.com/office/drawing/2014/main" id="{7F8EEC71-A18F-4751-BD89-F2167CBBDE8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5" name="正方形/長方形 744">
          <a:extLst>
            <a:ext uri="{FF2B5EF4-FFF2-40B4-BE49-F238E27FC236}">
              <a16:creationId xmlns:a16="http://schemas.microsoft.com/office/drawing/2014/main" id="{E988C94D-438C-4A8A-823C-E42FBA5EF15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6" name="正方形/長方形 745">
          <a:extLst>
            <a:ext uri="{FF2B5EF4-FFF2-40B4-BE49-F238E27FC236}">
              <a16:creationId xmlns:a16="http://schemas.microsoft.com/office/drawing/2014/main" id="{F43D679A-B545-4EB2-BE53-96265DDA79A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47" name="テキスト ボックス 746">
          <a:extLst>
            <a:ext uri="{FF2B5EF4-FFF2-40B4-BE49-F238E27FC236}">
              <a16:creationId xmlns:a16="http://schemas.microsoft.com/office/drawing/2014/main" id="{E93C27F9-5E0F-4D25-95BE-8398F0C7736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48" name="直線コネクタ 747">
          <a:extLst>
            <a:ext uri="{FF2B5EF4-FFF2-40B4-BE49-F238E27FC236}">
              <a16:creationId xmlns:a16="http://schemas.microsoft.com/office/drawing/2014/main" id="{3C700FC9-B027-4B06-895C-94FEDFF7EA3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49" name="直線コネクタ 748">
          <a:extLst>
            <a:ext uri="{FF2B5EF4-FFF2-40B4-BE49-F238E27FC236}">
              <a16:creationId xmlns:a16="http://schemas.microsoft.com/office/drawing/2014/main" id="{88AB8557-0F0F-45EC-84FB-B86F2B688480}"/>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50" name="テキスト ボックス 749">
          <a:extLst>
            <a:ext uri="{FF2B5EF4-FFF2-40B4-BE49-F238E27FC236}">
              <a16:creationId xmlns:a16="http://schemas.microsoft.com/office/drawing/2014/main" id="{95F9C726-AE67-4BB3-866B-9EA5098D3CB8}"/>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51" name="直線コネクタ 750">
          <a:extLst>
            <a:ext uri="{FF2B5EF4-FFF2-40B4-BE49-F238E27FC236}">
              <a16:creationId xmlns:a16="http://schemas.microsoft.com/office/drawing/2014/main" id="{171D0693-3BC9-45E8-BA27-CB411605908A}"/>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52" name="テキスト ボックス 751">
          <a:extLst>
            <a:ext uri="{FF2B5EF4-FFF2-40B4-BE49-F238E27FC236}">
              <a16:creationId xmlns:a16="http://schemas.microsoft.com/office/drawing/2014/main" id="{B99ED8C5-174F-409F-9403-27A94830D465}"/>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53" name="直線コネクタ 752">
          <a:extLst>
            <a:ext uri="{FF2B5EF4-FFF2-40B4-BE49-F238E27FC236}">
              <a16:creationId xmlns:a16="http://schemas.microsoft.com/office/drawing/2014/main" id="{404CAC40-BC17-48CF-AA1C-1CCDBFAC5214}"/>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54" name="テキスト ボックス 753">
          <a:extLst>
            <a:ext uri="{FF2B5EF4-FFF2-40B4-BE49-F238E27FC236}">
              <a16:creationId xmlns:a16="http://schemas.microsoft.com/office/drawing/2014/main" id="{F61391C9-D70C-48B0-8EBE-EF18DB9CE281}"/>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55" name="直線コネクタ 754">
          <a:extLst>
            <a:ext uri="{FF2B5EF4-FFF2-40B4-BE49-F238E27FC236}">
              <a16:creationId xmlns:a16="http://schemas.microsoft.com/office/drawing/2014/main" id="{885616E0-0094-48B3-B73B-7DBFC8228E1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56" name="テキスト ボックス 755">
          <a:extLst>
            <a:ext uri="{FF2B5EF4-FFF2-40B4-BE49-F238E27FC236}">
              <a16:creationId xmlns:a16="http://schemas.microsoft.com/office/drawing/2014/main" id="{17071DF0-60BC-4FAF-BB56-B17C0A15D6C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57" name="【児童館】&#10;一人当たり面積グラフ枠">
          <a:extLst>
            <a:ext uri="{FF2B5EF4-FFF2-40B4-BE49-F238E27FC236}">
              <a16:creationId xmlns:a16="http://schemas.microsoft.com/office/drawing/2014/main" id="{CF0525D7-3E80-4B2A-86FC-1138E46C0FD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49530</xdr:rowOff>
    </xdr:from>
    <xdr:to>
      <xdr:col>116</xdr:col>
      <xdr:colOff>62864</xdr:colOff>
      <xdr:row>85</xdr:row>
      <xdr:rowOff>83820</xdr:rowOff>
    </xdr:to>
    <xdr:cxnSp macro="">
      <xdr:nvCxnSpPr>
        <xdr:cNvPr id="758" name="直線コネクタ 757">
          <a:extLst>
            <a:ext uri="{FF2B5EF4-FFF2-40B4-BE49-F238E27FC236}">
              <a16:creationId xmlns:a16="http://schemas.microsoft.com/office/drawing/2014/main" id="{0472A7D5-A7B2-4E27-9CE9-17B444A348FC}"/>
            </a:ext>
          </a:extLst>
        </xdr:cNvPr>
        <xdr:cNvCxnSpPr/>
      </xdr:nvCxnSpPr>
      <xdr:spPr>
        <a:xfrm flipV="1">
          <a:off x="22160864" y="1342263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87647</xdr:rowOff>
    </xdr:from>
    <xdr:ext cx="469744" cy="259045"/>
    <xdr:sp macro="" textlink="">
      <xdr:nvSpPr>
        <xdr:cNvPr id="759" name="【児童館】&#10;一人当たり面積最小値テキスト">
          <a:extLst>
            <a:ext uri="{FF2B5EF4-FFF2-40B4-BE49-F238E27FC236}">
              <a16:creationId xmlns:a16="http://schemas.microsoft.com/office/drawing/2014/main" id="{3F5DB294-0107-4C6D-84C3-F32EA79F3AD8}"/>
            </a:ext>
          </a:extLst>
        </xdr:cNvPr>
        <xdr:cNvSpPr txBox="1"/>
      </xdr:nvSpPr>
      <xdr:spPr>
        <a:xfrm>
          <a:off x="22199600" y="146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83820</xdr:rowOff>
    </xdr:from>
    <xdr:to>
      <xdr:col>116</xdr:col>
      <xdr:colOff>152400</xdr:colOff>
      <xdr:row>85</xdr:row>
      <xdr:rowOff>83820</xdr:rowOff>
    </xdr:to>
    <xdr:cxnSp macro="">
      <xdr:nvCxnSpPr>
        <xdr:cNvPr id="760" name="直線コネクタ 759">
          <a:extLst>
            <a:ext uri="{FF2B5EF4-FFF2-40B4-BE49-F238E27FC236}">
              <a16:creationId xmlns:a16="http://schemas.microsoft.com/office/drawing/2014/main" id="{090043FE-7781-4B7C-B1DB-7A4609720F95}"/>
            </a:ext>
          </a:extLst>
        </xdr:cNvPr>
        <xdr:cNvCxnSpPr/>
      </xdr:nvCxnSpPr>
      <xdr:spPr>
        <a:xfrm>
          <a:off x="22072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167657</xdr:rowOff>
    </xdr:from>
    <xdr:ext cx="469744" cy="259045"/>
    <xdr:sp macro="" textlink="">
      <xdr:nvSpPr>
        <xdr:cNvPr id="761" name="【児童館】&#10;一人当たり面積最大値テキスト">
          <a:extLst>
            <a:ext uri="{FF2B5EF4-FFF2-40B4-BE49-F238E27FC236}">
              <a16:creationId xmlns:a16="http://schemas.microsoft.com/office/drawing/2014/main" id="{9DC4ACE7-5D2B-4C27-8F41-9F1DBE962863}"/>
            </a:ext>
          </a:extLst>
        </xdr:cNvPr>
        <xdr:cNvSpPr txBox="1"/>
      </xdr:nvSpPr>
      <xdr:spPr>
        <a:xfrm>
          <a:off x="22199600" y="1319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49530</xdr:rowOff>
    </xdr:from>
    <xdr:to>
      <xdr:col>116</xdr:col>
      <xdr:colOff>152400</xdr:colOff>
      <xdr:row>78</xdr:row>
      <xdr:rowOff>49530</xdr:rowOff>
    </xdr:to>
    <xdr:cxnSp macro="">
      <xdr:nvCxnSpPr>
        <xdr:cNvPr id="762" name="直線コネクタ 761">
          <a:extLst>
            <a:ext uri="{FF2B5EF4-FFF2-40B4-BE49-F238E27FC236}">
              <a16:creationId xmlns:a16="http://schemas.microsoft.com/office/drawing/2014/main" id="{28C28D3D-F2DE-43F5-9CAD-5421BCDA53C8}"/>
            </a:ext>
          </a:extLst>
        </xdr:cNvPr>
        <xdr:cNvCxnSpPr/>
      </xdr:nvCxnSpPr>
      <xdr:spPr>
        <a:xfrm>
          <a:off x="22072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142891</xdr:rowOff>
    </xdr:from>
    <xdr:ext cx="469744" cy="259045"/>
    <xdr:sp macro="" textlink="">
      <xdr:nvSpPr>
        <xdr:cNvPr id="763" name="【児童館】&#10;一人当たり面積平均値テキスト">
          <a:extLst>
            <a:ext uri="{FF2B5EF4-FFF2-40B4-BE49-F238E27FC236}">
              <a16:creationId xmlns:a16="http://schemas.microsoft.com/office/drawing/2014/main" id="{13A2BCD6-968B-4842-AB0A-344CF97D1671}"/>
            </a:ext>
          </a:extLst>
        </xdr:cNvPr>
        <xdr:cNvSpPr txBox="1"/>
      </xdr:nvSpPr>
      <xdr:spPr>
        <a:xfrm>
          <a:off x="22199600" y="14373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164464</xdr:rowOff>
    </xdr:from>
    <xdr:to>
      <xdr:col>116</xdr:col>
      <xdr:colOff>114300</xdr:colOff>
      <xdr:row>84</xdr:row>
      <xdr:rowOff>94614</xdr:rowOff>
    </xdr:to>
    <xdr:sp macro="" textlink="">
      <xdr:nvSpPr>
        <xdr:cNvPr id="764" name="フローチャート: 判断 763">
          <a:extLst>
            <a:ext uri="{FF2B5EF4-FFF2-40B4-BE49-F238E27FC236}">
              <a16:creationId xmlns:a16="http://schemas.microsoft.com/office/drawing/2014/main" id="{FEA8AB89-4855-45D6-9B6B-06A78FC7CAF6}"/>
            </a:ext>
          </a:extLst>
        </xdr:cNvPr>
        <xdr:cNvSpPr/>
      </xdr:nvSpPr>
      <xdr:spPr>
        <a:xfrm>
          <a:off x="22110700" y="1439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4445</xdr:rowOff>
    </xdr:from>
    <xdr:to>
      <xdr:col>112</xdr:col>
      <xdr:colOff>38100</xdr:colOff>
      <xdr:row>84</xdr:row>
      <xdr:rowOff>106045</xdr:rowOff>
    </xdr:to>
    <xdr:sp macro="" textlink="">
      <xdr:nvSpPr>
        <xdr:cNvPr id="765" name="フローチャート: 判断 764">
          <a:extLst>
            <a:ext uri="{FF2B5EF4-FFF2-40B4-BE49-F238E27FC236}">
              <a16:creationId xmlns:a16="http://schemas.microsoft.com/office/drawing/2014/main" id="{572A269D-5C4B-4B2E-A94A-84238E311ECE}"/>
            </a:ext>
          </a:extLst>
        </xdr:cNvPr>
        <xdr:cNvSpPr/>
      </xdr:nvSpPr>
      <xdr:spPr>
        <a:xfrm>
          <a:off x="21272500" y="1440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4445</xdr:rowOff>
    </xdr:from>
    <xdr:to>
      <xdr:col>107</xdr:col>
      <xdr:colOff>101600</xdr:colOff>
      <xdr:row>84</xdr:row>
      <xdr:rowOff>106045</xdr:rowOff>
    </xdr:to>
    <xdr:sp macro="" textlink="">
      <xdr:nvSpPr>
        <xdr:cNvPr id="766" name="フローチャート: 判断 765">
          <a:extLst>
            <a:ext uri="{FF2B5EF4-FFF2-40B4-BE49-F238E27FC236}">
              <a16:creationId xmlns:a16="http://schemas.microsoft.com/office/drawing/2014/main" id="{9370F390-A63F-4BF1-8771-A4DD3CB749A5}"/>
            </a:ext>
          </a:extLst>
        </xdr:cNvPr>
        <xdr:cNvSpPr/>
      </xdr:nvSpPr>
      <xdr:spPr>
        <a:xfrm>
          <a:off x="20383500" y="1440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38736</xdr:rowOff>
    </xdr:from>
    <xdr:to>
      <xdr:col>102</xdr:col>
      <xdr:colOff>165100</xdr:colOff>
      <xdr:row>84</xdr:row>
      <xdr:rowOff>140336</xdr:rowOff>
    </xdr:to>
    <xdr:sp macro="" textlink="">
      <xdr:nvSpPr>
        <xdr:cNvPr id="767" name="フローチャート: 判断 766">
          <a:extLst>
            <a:ext uri="{FF2B5EF4-FFF2-40B4-BE49-F238E27FC236}">
              <a16:creationId xmlns:a16="http://schemas.microsoft.com/office/drawing/2014/main" id="{7953BEC3-D4E1-447D-864F-FF09C29605F6}"/>
            </a:ext>
          </a:extLst>
        </xdr:cNvPr>
        <xdr:cNvSpPr/>
      </xdr:nvSpPr>
      <xdr:spPr>
        <a:xfrm>
          <a:off x="19494500" y="1444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38736</xdr:rowOff>
    </xdr:from>
    <xdr:to>
      <xdr:col>98</xdr:col>
      <xdr:colOff>38100</xdr:colOff>
      <xdr:row>84</xdr:row>
      <xdr:rowOff>140336</xdr:rowOff>
    </xdr:to>
    <xdr:sp macro="" textlink="">
      <xdr:nvSpPr>
        <xdr:cNvPr id="768" name="フローチャート: 判断 767">
          <a:extLst>
            <a:ext uri="{FF2B5EF4-FFF2-40B4-BE49-F238E27FC236}">
              <a16:creationId xmlns:a16="http://schemas.microsoft.com/office/drawing/2014/main" id="{B52D09A5-CE56-45A3-B367-B9F2860D3DD0}"/>
            </a:ext>
          </a:extLst>
        </xdr:cNvPr>
        <xdr:cNvSpPr/>
      </xdr:nvSpPr>
      <xdr:spPr>
        <a:xfrm>
          <a:off x="18605500" y="1444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69" name="テキスト ボックス 768">
          <a:extLst>
            <a:ext uri="{FF2B5EF4-FFF2-40B4-BE49-F238E27FC236}">
              <a16:creationId xmlns:a16="http://schemas.microsoft.com/office/drawing/2014/main" id="{48A139E5-C236-4A14-92FA-F91A05275F9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70" name="テキスト ボックス 769">
          <a:extLst>
            <a:ext uri="{FF2B5EF4-FFF2-40B4-BE49-F238E27FC236}">
              <a16:creationId xmlns:a16="http://schemas.microsoft.com/office/drawing/2014/main" id="{47DA40F8-9382-43D1-910B-43B451AA3D0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71" name="テキスト ボックス 770">
          <a:extLst>
            <a:ext uri="{FF2B5EF4-FFF2-40B4-BE49-F238E27FC236}">
              <a16:creationId xmlns:a16="http://schemas.microsoft.com/office/drawing/2014/main" id="{A2418F4B-ED27-4F99-A56D-8C9E1C9188C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72" name="テキスト ボックス 771">
          <a:extLst>
            <a:ext uri="{FF2B5EF4-FFF2-40B4-BE49-F238E27FC236}">
              <a16:creationId xmlns:a16="http://schemas.microsoft.com/office/drawing/2014/main" id="{369579C8-6AFD-40A8-867F-45995991C64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73" name="テキスト ボックス 772">
          <a:extLst>
            <a:ext uri="{FF2B5EF4-FFF2-40B4-BE49-F238E27FC236}">
              <a16:creationId xmlns:a16="http://schemas.microsoft.com/office/drawing/2014/main" id="{961B8BF4-52E8-42AC-BF36-B2A60A1DE79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135889</xdr:rowOff>
    </xdr:from>
    <xdr:to>
      <xdr:col>107</xdr:col>
      <xdr:colOff>101600</xdr:colOff>
      <xdr:row>85</xdr:row>
      <xdr:rowOff>66039</xdr:rowOff>
    </xdr:to>
    <xdr:sp macro="" textlink="">
      <xdr:nvSpPr>
        <xdr:cNvPr id="774" name="楕円 773">
          <a:extLst>
            <a:ext uri="{FF2B5EF4-FFF2-40B4-BE49-F238E27FC236}">
              <a16:creationId xmlns:a16="http://schemas.microsoft.com/office/drawing/2014/main" id="{07E584D1-B84B-469C-8F5C-BE7188BEC7EF}"/>
            </a:ext>
          </a:extLst>
        </xdr:cNvPr>
        <xdr:cNvSpPr/>
      </xdr:nvSpPr>
      <xdr:spPr>
        <a:xfrm>
          <a:off x="203835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135889</xdr:rowOff>
    </xdr:from>
    <xdr:to>
      <xdr:col>102</xdr:col>
      <xdr:colOff>165100</xdr:colOff>
      <xdr:row>85</xdr:row>
      <xdr:rowOff>66039</xdr:rowOff>
    </xdr:to>
    <xdr:sp macro="" textlink="">
      <xdr:nvSpPr>
        <xdr:cNvPr id="775" name="楕円 774">
          <a:extLst>
            <a:ext uri="{FF2B5EF4-FFF2-40B4-BE49-F238E27FC236}">
              <a16:creationId xmlns:a16="http://schemas.microsoft.com/office/drawing/2014/main" id="{5EBF8DE9-C376-456C-85BA-DAB7579F0F4D}"/>
            </a:ext>
          </a:extLst>
        </xdr:cNvPr>
        <xdr:cNvSpPr/>
      </xdr:nvSpPr>
      <xdr:spPr>
        <a:xfrm>
          <a:off x="194945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15239</xdr:rowOff>
    </xdr:from>
    <xdr:to>
      <xdr:col>107</xdr:col>
      <xdr:colOff>50800</xdr:colOff>
      <xdr:row>85</xdr:row>
      <xdr:rowOff>15239</xdr:rowOff>
    </xdr:to>
    <xdr:cxnSp macro="">
      <xdr:nvCxnSpPr>
        <xdr:cNvPr id="776" name="直線コネクタ 775">
          <a:extLst>
            <a:ext uri="{FF2B5EF4-FFF2-40B4-BE49-F238E27FC236}">
              <a16:creationId xmlns:a16="http://schemas.microsoft.com/office/drawing/2014/main" id="{FEA3FF3A-533D-4275-9C30-E8792E7281DD}"/>
            </a:ext>
          </a:extLst>
        </xdr:cNvPr>
        <xdr:cNvCxnSpPr/>
      </xdr:nvCxnSpPr>
      <xdr:spPr>
        <a:xfrm>
          <a:off x="19545300" y="145884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135889</xdr:rowOff>
    </xdr:from>
    <xdr:to>
      <xdr:col>98</xdr:col>
      <xdr:colOff>38100</xdr:colOff>
      <xdr:row>85</xdr:row>
      <xdr:rowOff>66039</xdr:rowOff>
    </xdr:to>
    <xdr:sp macro="" textlink="">
      <xdr:nvSpPr>
        <xdr:cNvPr id="777" name="楕円 776">
          <a:extLst>
            <a:ext uri="{FF2B5EF4-FFF2-40B4-BE49-F238E27FC236}">
              <a16:creationId xmlns:a16="http://schemas.microsoft.com/office/drawing/2014/main" id="{609527C4-689F-4807-91D1-E8BD139C15D6}"/>
            </a:ext>
          </a:extLst>
        </xdr:cNvPr>
        <xdr:cNvSpPr/>
      </xdr:nvSpPr>
      <xdr:spPr>
        <a:xfrm>
          <a:off x="186055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15239</xdr:rowOff>
    </xdr:from>
    <xdr:to>
      <xdr:col>102</xdr:col>
      <xdr:colOff>114300</xdr:colOff>
      <xdr:row>85</xdr:row>
      <xdr:rowOff>15239</xdr:rowOff>
    </xdr:to>
    <xdr:cxnSp macro="">
      <xdr:nvCxnSpPr>
        <xdr:cNvPr id="778" name="直線コネクタ 777">
          <a:extLst>
            <a:ext uri="{FF2B5EF4-FFF2-40B4-BE49-F238E27FC236}">
              <a16:creationId xmlns:a16="http://schemas.microsoft.com/office/drawing/2014/main" id="{2B4EE0F9-DFEF-4E25-B9C5-4D215BC541D0}"/>
            </a:ext>
          </a:extLst>
        </xdr:cNvPr>
        <xdr:cNvCxnSpPr/>
      </xdr:nvCxnSpPr>
      <xdr:spPr>
        <a:xfrm>
          <a:off x="18656300" y="145884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122572</xdr:rowOff>
    </xdr:from>
    <xdr:ext cx="469744" cy="259045"/>
    <xdr:sp macro="" textlink="">
      <xdr:nvSpPr>
        <xdr:cNvPr id="779" name="n_1aveValue【児童館】&#10;一人当たり面積">
          <a:extLst>
            <a:ext uri="{FF2B5EF4-FFF2-40B4-BE49-F238E27FC236}">
              <a16:creationId xmlns:a16="http://schemas.microsoft.com/office/drawing/2014/main" id="{732040DF-D53D-4018-A80C-1A9DEB087CD0}"/>
            </a:ext>
          </a:extLst>
        </xdr:cNvPr>
        <xdr:cNvSpPr txBox="1"/>
      </xdr:nvSpPr>
      <xdr:spPr>
        <a:xfrm>
          <a:off x="21075727" y="1418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122572</xdr:rowOff>
    </xdr:from>
    <xdr:ext cx="469744" cy="259045"/>
    <xdr:sp macro="" textlink="">
      <xdr:nvSpPr>
        <xdr:cNvPr id="780" name="n_2aveValue【児童館】&#10;一人当たり面積">
          <a:extLst>
            <a:ext uri="{FF2B5EF4-FFF2-40B4-BE49-F238E27FC236}">
              <a16:creationId xmlns:a16="http://schemas.microsoft.com/office/drawing/2014/main" id="{EE5D658D-86EA-4043-B811-16662C1D52D8}"/>
            </a:ext>
          </a:extLst>
        </xdr:cNvPr>
        <xdr:cNvSpPr txBox="1"/>
      </xdr:nvSpPr>
      <xdr:spPr>
        <a:xfrm>
          <a:off x="20199427" y="1418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156863</xdr:rowOff>
    </xdr:from>
    <xdr:ext cx="469744" cy="259045"/>
    <xdr:sp macro="" textlink="">
      <xdr:nvSpPr>
        <xdr:cNvPr id="781" name="n_3aveValue【児童館】&#10;一人当たり面積">
          <a:extLst>
            <a:ext uri="{FF2B5EF4-FFF2-40B4-BE49-F238E27FC236}">
              <a16:creationId xmlns:a16="http://schemas.microsoft.com/office/drawing/2014/main" id="{68943E4B-9041-453D-9F4E-D6F038EACE24}"/>
            </a:ext>
          </a:extLst>
        </xdr:cNvPr>
        <xdr:cNvSpPr txBox="1"/>
      </xdr:nvSpPr>
      <xdr:spPr>
        <a:xfrm>
          <a:off x="19310427" y="1421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156863</xdr:rowOff>
    </xdr:from>
    <xdr:ext cx="469744" cy="259045"/>
    <xdr:sp macro="" textlink="">
      <xdr:nvSpPr>
        <xdr:cNvPr id="782" name="n_4aveValue【児童館】&#10;一人当たり面積">
          <a:extLst>
            <a:ext uri="{FF2B5EF4-FFF2-40B4-BE49-F238E27FC236}">
              <a16:creationId xmlns:a16="http://schemas.microsoft.com/office/drawing/2014/main" id="{906E913D-0E5E-4840-A7B3-733DD0296DD2}"/>
            </a:ext>
          </a:extLst>
        </xdr:cNvPr>
        <xdr:cNvSpPr txBox="1"/>
      </xdr:nvSpPr>
      <xdr:spPr>
        <a:xfrm>
          <a:off x="18421427" y="1421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57166</xdr:rowOff>
    </xdr:from>
    <xdr:ext cx="469744" cy="259045"/>
    <xdr:sp macro="" textlink="">
      <xdr:nvSpPr>
        <xdr:cNvPr id="783" name="n_2mainValue【児童館】&#10;一人当たり面積">
          <a:extLst>
            <a:ext uri="{FF2B5EF4-FFF2-40B4-BE49-F238E27FC236}">
              <a16:creationId xmlns:a16="http://schemas.microsoft.com/office/drawing/2014/main" id="{8B8D744C-86EC-4999-9015-1884782CFA4E}"/>
            </a:ext>
          </a:extLst>
        </xdr:cNvPr>
        <xdr:cNvSpPr txBox="1"/>
      </xdr:nvSpPr>
      <xdr:spPr>
        <a:xfrm>
          <a:off x="20199427" y="1463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57166</xdr:rowOff>
    </xdr:from>
    <xdr:ext cx="469744" cy="259045"/>
    <xdr:sp macro="" textlink="">
      <xdr:nvSpPr>
        <xdr:cNvPr id="784" name="n_3mainValue【児童館】&#10;一人当たり面積">
          <a:extLst>
            <a:ext uri="{FF2B5EF4-FFF2-40B4-BE49-F238E27FC236}">
              <a16:creationId xmlns:a16="http://schemas.microsoft.com/office/drawing/2014/main" id="{EDE6021B-3D25-47CA-ACBC-2092B5862385}"/>
            </a:ext>
          </a:extLst>
        </xdr:cNvPr>
        <xdr:cNvSpPr txBox="1"/>
      </xdr:nvSpPr>
      <xdr:spPr>
        <a:xfrm>
          <a:off x="19310427" y="1463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57166</xdr:rowOff>
    </xdr:from>
    <xdr:ext cx="469744" cy="259045"/>
    <xdr:sp macro="" textlink="">
      <xdr:nvSpPr>
        <xdr:cNvPr id="785" name="n_4mainValue【児童館】&#10;一人当たり面積">
          <a:extLst>
            <a:ext uri="{FF2B5EF4-FFF2-40B4-BE49-F238E27FC236}">
              <a16:creationId xmlns:a16="http://schemas.microsoft.com/office/drawing/2014/main" id="{D54FA60A-0863-4FD8-A7FE-85EC27A97D7C}"/>
            </a:ext>
          </a:extLst>
        </xdr:cNvPr>
        <xdr:cNvSpPr txBox="1"/>
      </xdr:nvSpPr>
      <xdr:spPr>
        <a:xfrm>
          <a:off x="18421427" y="1463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86" name="正方形/長方形 785">
          <a:extLst>
            <a:ext uri="{FF2B5EF4-FFF2-40B4-BE49-F238E27FC236}">
              <a16:creationId xmlns:a16="http://schemas.microsoft.com/office/drawing/2014/main" id="{CC06B891-3256-4250-BAFA-6F2D71C77F2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87" name="正方形/長方形 786">
          <a:extLst>
            <a:ext uri="{FF2B5EF4-FFF2-40B4-BE49-F238E27FC236}">
              <a16:creationId xmlns:a16="http://schemas.microsoft.com/office/drawing/2014/main" id="{DBCE7569-A5D2-44A5-9C4C-85D04A123CC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88" name="正方形/長方形 787">
          <a:extLst>
            <a:ext uri="{FF2B5EF4-FFF2-40B4-BE49-F238E27FC236}">
              <a16:creationId xmlns:a16="http://schemas.microsoft.com/office/drawing/2014/main" id="{FAEB71B8-66E2-409A-9A94-0D0CFE4D81F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89" name="正方形/長方形 788">
          <a:extLst>
            <a:ext uri="{FF2B5EF4-FFF2-40B4-BE49-F238E27FC236}">
              <a16:creationId xmlns:a16="http://schemas.microsoft.com/office/drawing/2014/main" id="{1697C3DA-5724-4319-BCE3-48BCF825281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90" name="正方形/長方形 789">
          <a:extLst>
            <a:ext uri="{FF2B5EF4-FFF2-40B4-BE49-F238E27FC236}">
              <a16:creationId xmlns:a16="http://schemas.microsoft.com/office/drawing/2014/main" id="{E79B2E97-4D4F-481D-81CE-55BCD69D252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91" name="正方形/長方形 790">
          <a:extLst>
            <a:ext uri="{FF2B5EF4-FFF2-40B4-BE49-F238E27FC236}">
              <a16:creationId xmlns:a16="http://schemas.microsoft.com/office/drawing/2014/main" id="{2EF51D48-6D8D-44C2-8B3F-382EF2D26C7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92" name="正方形/長方形 791">
          <a:extLst>
            <a:ext uri="{FF2B5EF4-FFF2-40B4-BE49-F238E27FC236}">
              <a16:creationId xmlns:a16="http://schemas.microsoft.com/office/drawing/2014/main" id="{D7685011-52B3-4C8B-9284-0F8FCC09ABB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93" name="正方形/長方形 792">
          <a:extLst>
            <a:ext uri="{FF2B5EF4-FFF2-40B4-BE49-F238E27FC236}">
              <a16:creationId xmlns:a16="http://schemas.microsoft.com/office/drawing/2014/main" id="{6DEECCAD-6C3C-4E71-9BE7-6DCDC537138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94" name="テキスト ボックス 793">
          <a:extLst>
            <a:ext uri="{FF2B5EF4-FFF2-40B4-BE49-F238E27FC236}">
              <a16:creationId xmlns:a16="http://schemas.microsoft.com/office/drawing/2014/main" id="{0329CC36-AC0F-4F85-877B-C65C952CAFC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95" name="直線コネクタ 794">
          <a:extLst>
            <a:ext uri="{FF2B5EF4-FFF2-40B4-BE49-F238E27FC236}">
              <a16:creationId xmlns:a16="http://schemas.microsoft.com/office/drawing/2014/main" id="{781F05D6-D6A6-411C-A2F6-9D19A35C954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96" name="テキスト ボックス 795">
          <a:extLst>
            <a:ext uri="{FF2B5EF4-FFF2-40B4-BE49-F238E27FC236}">
              <a16:creationId xmlns:a16="http://schemas.microsoft.com/office/drawing/2014/main" id="{FC86C039-C3AB-46D4-B22B-D81FA63A250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97" name="直線コネクタ 796">
          <a:extLst>
            <a:ext uri="{FF2B5EF4-FFF2-40B4-BE49-F238E27FC236}">
              <a16:creationId xmlns:a16="http://schemas.microsoft.com/office/drawing/2014/main" id="{1DB26036-2EAA-4BCB-8969-257C4E3B6051}"/>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98" name="テキスト ボックス 797">
          <a:extLst>
            <a:ext uri="{FF2B5EF4-FFF2-40B4-BE49-F238E27FC236}">
              <a16:creationId xmlns:a16="http://schemas.microsoft.com/office/drawing/2014/main" id="{045CCC17-DB6F-4640-97A7-477C5A3BBAB7}"/>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99" name="直線コネクタ 798">
          <a:extLst>
            <a:ext uri="{FF2B5EF4-FFF2-40B4-BE49-F238E27FC236}">
              <a16:creationId xmlns:a16="http://schemas.microsoft.com/office/drawing/2014/main" id="{985F20E6-FD51-4F1C-8DD3-6319F8391036}"/>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00" name="テキスト ボックス 799">
          <a:extLst>
            <a:ext uri="{FF2B5EF4-FFF2-40B4-BE49-F238E27FC236}">
              <a16:creationId xmlns:a16="http://schemas.microsoft.com/office/drawing/2014/main" id="{52B01D9B-9438-48FF-A574-E9C9ADD321FB}"/>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01" name="直線コネクタ 800">
          <a:extLst>
            <a:ext uri="{FF2B5EF4-FFF2-40B4-BE49-F238E27FC236}">
              <a16:creationId xmlns:a16="http://schemas.microsoft.com/office/drawing/2014/main" id="{CCDE9FC9-FDA3-4BBB-BFFB-85C93DE86D2F}"/>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02" name="テキスト ボックス 801">
          <a:extLst>
            <a:ext uri="{FF2B5EF4-FFF2-40B4-BE49-F238E27FC236}">
              <a16:creationId xmlns:a16="http://schemas.microsoft.com/office/drawing/2014/main" id="{629329AC-DFC9-4942-8D60-DC35B9522FC9}"/>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03" name="直線コネクタ 802">
          <a:extLst>
            <a:ext uri="{FF2B5EF4-FFF2-40B4-BE49-F238E27FC236}">
              <a16:creationId xmlns:a16="http://schemas.microsoft.com/office/drawing/2014/main" id="{E0E12C7C-85AC-418A-8A75-2A16F1FB91EE}"/>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04" name="テキスト ボックス 803">
          <a:extLst>
            <a:ext uri="{FF2B5EF4-FFF2-40B4-BE49-F238E27FC236}">
              <a16:creationId xmlns:a16="http://schemas.microsoft.com/office/drawing/2014/main" id="{244AEC04-1412-4822-A4D4-C6192CF9D40D}"/>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05" name="直線コネクタ 804">
          <a:extLst>
            <a:ext uri="{FF2B5EF4-FFF2-40B4-BE49-F238E27FC236}">
              <a16:creationId xmlns:a16="http://schemas.microsoft.com/office/drawing/2014/main" id="{9A36E2B6-8E3D-4A4A-991D-BC24EECA826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06" name="テキスト ボックス 805">
          <a:extLst>
            <a:ext uri="{FF2B5EF4-FFF2-40B4-BE49-F238E27FC236}">
              <a16:creationId xmlns:a16="http://schemas.microsoft.com/office/drawing/2014/main" id="{3CEC27BF-3E2B-4BDE-B78D-B63771F78D7D}"/>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07" name="【公民館】&#10;有形固定資産減価償却率グラフ枠">
          <a:extLst>
            <a:ext uri="{FF2B5EF4-FFF2-40B4-BE49-F238E27FC236}">
              <a16:creationId xmlns:a16="http://schemas.microsoft.com/office/drawing/2014/main" id="{D32942A4-3707-4D9B-A354-A03011F1A3F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131063</xdr:rowOff>
    </xdr:from>
    <xdr:to>
      <xdr:col>85</xdr:col>
      <xdr:colOff>126364</xdr:colOff>
      <xdr:row>108</xdr:row>
      <xdr:rowOff>48768</xdr:rowOff>
    </xdr:to>
    <xdr:cxnSp macro="">
      <xdr:nvCxnSpPr>
        <xdr:cNvPr id="808" name="直線コネクタ 807">
          <a:extLst>
            <a:ext uri="{FF2B5EF4-FFF2-40B4-BE49-F238E27FC236}">
              <a16:creationId xmlns:a16="http://schemas.microsoft.com/office/drawing/2014/main" id="{04168EDE-062F-4B32-B7F6-C9324356795B}"/>
            </a:ext>
          </a:extLst>
        </xdr:cNvPr>
        <xdr:cNvCxnSpPr/>
      </xdr:nvCxnSpPr>
      <xdr:spPr>
        <a:xfrm flipV="1">
          <a:off x="16318864" y="17104613"/>
          <a:ext cx="0" cy="1460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52595</xdr:rowOff>
    </xdr:from>
    <xdr:ext cx="405111" cy="259045"/>
    <xdr:sp macro="" textlink="">
      <xdr:nvSpPr>
        <xdr:cNvPr id="809" name="【公民館】&#10;有形固定資産減価償却率最小値テキスト">
          <a:extLst>
            <a:ext uri="{FF2B5EF4-FFF2-40B4-BE49-F238E27FC236}">
              <a16:creationId xmlns:a16="http://schemas.microsoft.com/office/drawing/2014/main" id="{9FD223B2-330E-414E-8C5A-840C0E2357BE}"/>
            </a:ext>
          </a:extLst>
        </xdr:cNvPr>
        <xdr:cNvSpPr txBox="1"/>
      </xdr:nvSpPr>
      <xdr:spPr>
        <a:xfrm>
          <a:off x="16357600" y="18569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48768</xdr:rowOff>
    </xdr:from>
    <xdr:to>
      <xdr:col>86</xdr:col>
      <xdr:colOff>25400</xdr:colOff>
      <xdr:row>108</xdr:row>
      <xdr:rowOff>48768</xdr:rowOff>
    </xdr:to>
    <xdr:cxnSp macro="">
      <xdr:nvCxnSpPr>
        <xdr:cNvPr id="810" name="直線コネクタ 809">
          <a:extLst>
            <a:ext uri="{FF2B5EF4-FFF2-40B4-BE49-F238E27FC236}">
              <a16:creationId xmlns:a16="http://schemas.microsoft.com/office/drawing/2014/main" id="{9066347C-1442-43F2-B50E-B8FB253DA54C}"/>
            </a:ext>
          </a:extLst>
        </xdr:cNvPr>
        <xdr:cNvCxnSpPr/>
      </xdr:nvCxnSpPr>
      <xdr:spPr>
        <a:xfrm>
          <a:off x="16230600" y="1856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77740</xdr:rowOff>
    </xdr:from>
    <xdr:ext cx="405111" cy="259045"/>
    <xdr:sp macro="" textlink="">
      <xdr:nvSpPr>
        <xdr:cNvPr id="811" name="【公民館】&#10;有形固定資産減価償却率最大値テキスト">
          <a:extLst>
            <a:ext uri="{FF2B5EF4-FFF2-40B4-BE49-F238E27FC236}">
              <a16:creationId xmlns:a16="http://schemas.microsoft.com/office/drawing/2014/main" id="{B13B86DD-2A74-4B0D-9634-FA48F9F2B361}"/>
            </a:ext>
          </a:extLst>
        </xdr:cNvPr>
        <xdr:cNvSpPr txBox="1"/>
      </xdr:nvSpPr>
      <xdr:spPr>
        <a:xfrm>
          <a:off x="16357600" y="16879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131063</xdr:rowOff>
    </xdr:from>
    <xdr:to>
      <xdr:col>86</xdr:col>
      <xdr:colOff>25400</xdr:colOff>
      <xdr:row>99</xdr:row>
      <xdr:rowOff>131063</xdr:rowOff>
    </xdr:to>
    <xdr:cxnSp macro="">
      <xdr:nvCxnSpPr>
        <xdr:cNvPr id="812" name="直線コネクタ 811">
          <a:extLst>
            <a:ext uri="{FF2B5EF4-FFF2-40B4-BE49-F238E27FC236}">
              <a16:creationId xmlns:a16="http://schemas.microsoft.com/office/drawing/2014/main" id="{ADDC68A7-E8B0-4FA7-A1E0-9D709018B120}"/>
            </a:ext>
          </a:extLst>
        </xdr:cNvPr>
        <xdr:cNvCxnSpPr/>
      </xdr:nvCxnSpPr>
      <xdr:spPr>
        <a:xfrm>
          <a:off x="16230600" y="17104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159275</xdr:rowOff>
    </xdr:from>
    <xdr:ext cx="405111" cy="259045"/>
    <xdr:sp macro="" textlink="">
      <xdr:nvSpPr>
        <xdr:cNvPr id="813" name="【公民館】&#10;有形固定資産減価償却率平均値テキスト">
          <a:extLst>
            <a:ext uri="{FF2B5EF4-FFF2-40B4-BE49-F238E27FC236}">
              <a16:creationId xmlns:a16="http://schemas.microsoft.com/office/drawing/2014/main" id="{7B52675C-F2CD-4D7A-8657-405F8A4D0841}"/>
            </a:ext>
          </a:extLst>
        </xdr:cNvPr>
        <xdr:cNvSpPr txBox="1"/>
      </xdr:nvSpPr>
      <xdr:spPr>
        <a:xfrm>
          <a:off x="16357600" y="178186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9398</xdr:rowOff>
    </xdr:from>
    <xdr:to>
      <xdr:col>85</xdr:col>
      <xdr:colOff>177800</xdr:colOff>
      <xdr:row>104</xdr:row>
      <xdr:rowOff>110998</xdr:rowOff>
    </xdr:to>
    <xdr:sp macro="" textlink="">
      <xdr:nvSpPr>
        <xdr:cNvPr id="814" name="フローチャート: 判断 813">
          <a:extLst>
            <a:ext uri="{FF2B5EF4-FFF2-40B4-BE49-F238E27FC236}">
              <a16:creationId xmlns:a16="http://schemas.microsoft.com/office/drawing/2014/main" id="{917E8B0B-CF8F-48B5-97EB-2ACCC705C7CF}"/>
            </a:ext>
          </a:extLst>
        </xdr:cNvPr>
        <xdr:cNvSpPr/>
      </xdr:nvSpPr>
      <xdr:spPr>
        <a:xfrm>
          <a:off x="16268700" y="1784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18542</xdr:rowOff>
    </xdr:from>
    <xdr:to>
      <xdr:col>81</xdr:col>
      <xdr:colOff>101600</xdr:colOff>
      <xdr:row>104</xdr:row>
      <xdr:rowOff>120142</xdr:rowOff>
    </xdr:to>
    <xdr:sp macro="" textlink="">
      <xdr:nvSpPr>
        <xdr:cNvPr id="815" name="フローチャート: 判断 814">
          <a:extLst>
            <a:ext uri="{FF2B5EF4-FFF2-40B4-BE49-F238E27FC236}">
              <a16:creationId xmlns:a16="http://schemas.microsoft.com/office/drawing/2014/main" id="{0749E408-3881-4A78-BB78-9AFD13D57FD9}"/>
            </a:ext>
          </a:extLst>
        </xdr:cNvPr>
        <xdr:cNvSpPr/>
      </xdr:nvSpPr>
      <xdr:spPr>
        <a:xfrm>
          <a:off x="15430500" y="1784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27687</xdr:rowOff>
    </xdr:from>
    <xdr:to>
      <xdr:col>76</xdr:col>
      <xdr:colOff>165100</xdr:colOff>
      <xdr:row>104</xdr:row>
      <xdr:rowOff>129287</xdr:rowOff>
    </xdr:to>
    <xdr:sp macro="" textlink="">
      <xdr:nvSpPr>
        <xdr:cNvPr id="816" name="フローチャート: 判断 815">
          <a:extLst>
            <a:ext uri="{FF2B5EF4-FFF2-40B4-BE49-F238E27FC236}">
              <a16:creationId xmlns:a16="http://schemas.microsoft.com/office/drawing/2014/main" id="{799F1813-913D-419F-9F79-EF91E34F8521}"/>
            </a:ext>
          </a:extLst>
        </xdr:cNvPr>
        <xdr:cNvSpPr/>
      </xdr:nvSpPr>
      <xdr:spPr>
        <a:xfrm>
          <a:off x="14541500" y="1785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82550</xdr:rowOff>
    </xdr:from>
    <xdr:to>
      <xdr:col>72</xdr:col>
      <xdr:colOff>38100</xdr:colOff>
      <xdr:row>104</xdr:row>
      <xdr:rowOff>12700</xdr:rowOff>
    </xdr:to>
    <xdr:sp macro="" textlink="">
      <xdr:nvSpPr>
        <xdr:cNvPr id="817" name="フローチャート: 判断 816">
          <a:extLst>
            <a:ext uri="{FF2B5EF4-FFF2-40B4-BE49-F238E27FC236}">
              <a16:creationId xmlns:a16="http://schemas.microsoft.com/office/drawing/2014/main" id="{42B9AC35-1C45-49A3-916D-8D10D2F6F157}"/>
            </a:ext>
          </a:extLst>
        </xdr:cNvPr>
        <xdr:cNvSpPr/>
      </xdr:nvSpPr>
      <xdr:spPr>
        <a:xfrm>
          <a:off x="13652500" y="1774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82550</xdr:rowOff>
    </xdr:from>
    <xdr:to>
      <xdr:col>67</xdr:col>
      <xdr:colOff>101600</xdr:colOff>
      <xdr:row>104</xdr:row>
      <xdr:rowOff>12700</xdr:rowOff>
    </xdr:to>
    <xdr:sp macro="" textlink="">
      <xdr:nvSpPr>
        <xdr:cNvPr id="818" name="フローチャート: 判断 817">
          <a:extLst>
            <a:ext uri="{FF2B5EF4-FFF2-40B4-BE49-F238E27FC236}">
              <a16:creationId xmlns:a16="http://schemas.microsoft.com/office/drawing/2014/main" id="{484AB5F0-183D-455E-8DEB-FBDB88210DBA}"/>
            </a:ext>
          </a:extLst>
        </xdr:cNvPr>
        <xdr:cNvSpPr/>
      </xdr:nvSpPr>
      <xdr:spPr>
        <a:xfrm>
          <a:off x="12763500" y="1774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19" name="テキスト ボックス 818">
          <a:extLst>
            <a:ext uri="{FF2B5EF4-FFF2-40B4-BE49-F238E27FC236}">
              <a16:creationId xmlns:a16="http://schemas.microsoft.com/office/drawing/2014/main" id="{D2EEF980-8295-4668-8BB8-0B26BE8BAD4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20" name="テキスト ボックス 819">
          <a:extLst>
            <a:ext uri="{FF2B5EF4-FFF2-40B4-BE49-F238E27FC236}">
              <a16:creationId xmlns:a16="http://schemas.microsoft.com/office/drawing/2014/main" id="{887E3D43-DD1B-4ADC-B678-8ABD18246F2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21" name="テキスト ボックス 820">
          <a:extLst>
            <a:ext uri="{FF2B5EF4-FFF2-40B4-BE49-F238E27FC236}">
              <a16:creationId xmlns:a16="http://schemas.microsoft.com/office/drawing/2014/main" id="{5642503B-EDBF-4F00-A7B6-E67B0D2508B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5C80F7A9-6002-46CF-AE1E-72A56205EAB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1E1A5BF6-7AFE-46F5-A8D8-EB84D213E41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68835</xdr:rowOff>
    </xdr:from>
    <xdr:to>
      <xdr:col>81</xdr:col>
      <xdr:colOff>101600</xdr:colOff>
      <xdr:row>103</xdr:row>
      <xdr:rowOff>170435</xdr:rowOff>
    </xdr:to>
    <xdr:sp macro="" textlink="">
      <xdr:nvSpPr>
        <xdr:cNvPr id="824" name="楕円 823">
          <a:extLst>
            <a:ext uri="{FF2B5EF4-FFF2-40B4-BE49-F238E27FC236}">
              <a16:creationId xmlns:a16="http://schemas.microsoft.com/office/drawing/2014/main" id="{3CFCF378-C4D2-4A58-9110-FF641D4E0B8B}"/>
            </a:ext>
          </a:extLst>
        </xdr:cNvPr>
        <xdr:cNvSpPr/>
      </xdr:nvSpPr>
      <xdr:spPr>
        <a:xfrm>
          <a:off x="15430500" y="1772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36830</xdr:rowOff>
    </xdr:from>
    <xdr:to>
      <xdr:col>76</xdr:col>
      <xdr:colOff>165100</xdr:colOff>
      <xdr:row>103</xdr:row>
      <xdr:rowOff>138430</xdr:rowOff>
    </xdr:to>
    <xdr:sp macro="" textlink="">
      <xdr:nvSpPr>
        <xdr:cNvPr id="825" name="楕円 824">
          <a:extLst>
            <a:ext uri="{FF2B5EF4-FFF2-40B4-BE49-F238E27FC236}">
              <a16:creationId xmlns:a16="http://schemas.microsoft.com/office/drawing/2014/main" id="{69277D3D-FD55-4616-881E-DEB5BAF8BF95}"/>
            </a:ext>
          </a:extLst>
        </xdr:cNvPr>
        <xdr:cNvSpPr/>
      </xdr:nvSpPr>
      <xdr:spPr>
        <a:xfrm>
          <a:off x="14541500" y="1769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87630</xdr:rowOff>
    </xdr:from>
    <xdr:to>
      <xdr:col>81</xdr:col>
      <xdr:colOff>50800</xdr:colOff>
      <xdr:row>103</xdr:row>
      <xdr:rowOff>119635</xdr:rowOff>
    </xdr:to>
    <xdr:cxnSp macro="">
      <xdr:nvCxnSpPr>
        <xdr:cNvPr id="826" name="直線コネクタ 825">
          <a:extLst>
            <a:ext uri="{FF2B5EF4-FFF2-40B4-BE49-F238E27FC236}">
              <a16:creationId xmlns:a16="http://schemas.microsoft.com/office/drawing/2014/main" id="{356E0672-E053-4192-AA0B-2C8587E53561}"/>
            </a:ext>
          </a:extLst>
        </xdr:cNvPr>
        <xdr:cNvCxnSpPr/>
      </xdr:nvCxnSpPr>
      <xdr:spPr>
        <a:xfrm>
          <a:off x="14592300" y="17746980"/>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112268</xdr:rowOff>
    </xdr:from>
    <xdr:to>
      <xdr:col>72</xdr:col>
      <xdr:colOff>38100</xdr:colOff>
      <xdr:row>103</xdr:row>
      <xdr:rowOff>42418</xdr:rowOff>
    </xdr:to>
    <xdr:sp macro="" textlink="">
      <xdr:nvSpPr>
        <xdr:cNvPr id="827" name="楕円 826">
          <a:extLst>
            <a:ext uri="{FF2B5EF4-FFF2-40B4-BE49-F238E27FC236}">
              <a16:creationId xmlns:a16="http://schemas.microsoft.com/office/drawing/2014/main" id="{D32233A7-CFBB-427B-B0DB-E1EE466ABFBC}"/>
            </a:ext>
          </a:extLst>
        </xdr:cNvPr>
        <xdr:cNvSpPr/>
      </xdr:nvSpPr>
      <xdr:spPr>
        <a:xfrm>
          <a:off x="13652500" y="1760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163068</xdr:rowOff>
    </xdr:from>
    <xdr:to>
      <xdr:col>76</xdr:col>
      <xdr:colOff>114300</xdr:colOff>
      <xdr:row>103</xdr:row>
      <xdr:rowOff>87630</xdr:rowOff>
    </xdr:to>
    <xdr:cxnSp macro="">
      <xdr:nvCxnSpPr>
        <xdr:cNvPr id="828" name="直線コネクタ 827">
          <a:extLst>
            <a:ext uri="{FF2B5EF4-FFF2-40B4-BE49-F238E27FC236}">
              <a16:creationId xmlns:a16="http://schemas.microsoft.com/office/drawing/2014/main" id="{FB0EFA59-D009-4FBA-9203-8C0FA4A823EF}"/>
            </a:ext>
          </a:extLst>
        </xdr:cNvPr>
        <xdr:cNvCxnSpPr/>
      </xdr:nvCxnSpPr>
      <xdr:spPr>
        <a:xfrm>
          <a:off x="13703300" y="1765096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43687</xdr:rowOff>
    </xdr:from>
    <xdr:to>
      <xdr:col>67</xdr:col>
      <xdr:colOff>101600</xdr:colOff>
      <xdr:row>103</xdr:row>
      <xdr:rowOff>145287</xdr:rowOff>
    </xdr:to>
    <xdr:sp macro="" textlink="">
      <xdr:nvSpPr>
        <xdr:cNvPr id="829" name="楕円 828">
          <a:extLst>
            <a:ext uri="{FF2B5EF4-FFF2-40B4-BE49-F238E27FC236}">
              <a16:creationId xmlns:a16="http://schemas.microsoft.com/office/drawing/2014/main" id="{9A6E6D63-0315-42D8-A9BB-BF6FF7ABB94E}"/>
            </a:ext>
          </a:extLst>
        </xdr:cNvPr>
        <xdr:cNvSpPr/>
      </xdr:nvSpPr>
      <xdr:spPr>
        <a:xfrm>
          <a:off x="12763500" y="1770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163068</xdr:rowOff>
    </xdr:from>
    <xdr:to>
      <xdr:col>71</xdr:col>
      <xdr:colOff>177800</xdr:colOff>
      <xdr:row>103</xdr:row>
      <xdr:rowOff>94487</xdr:rowOff>
    </xdr:to>
    <xdr:cxnSp macro="">
      <xdr:nvCxnSpPr>
        <xdr:cNvPr id="830" name="直線コネクタ 829">
          <a:extLst>
            <a:ext uri="{FF2B5EF4-FFF2-40B4-BE49-F238E27FC236}">
              <a16:creationId xmlns:a16="http://schemas.microsoft.com/office/drawing/2014/main" id="{93F688A0-56C4-45E3-A3F5-A872D13FA23C}"/>
            </a:ext>
          </a:extLst>
        </xdr:cNvPr>
        <xdr:cNvCxnSpPr/>
      </xdr:nvCxnSpPr>
      <xdr:spPr>
        <a:xfrm flipV="1">
          <a:off x="12814300" y="17650968"/>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111269</xdr:rowOff>
    </xdr:from>
    <xdr:ext cx="405111" cy="259045"/>
    <xdr:sp macro="" textlink="">
      <xdr:nvSpPr>
        <xdr:cNvPr id="831" name="n_1aveValue【公民館】&#10;有形固定資産減価償却率">
          <a:extLst>
            <a:ext uri="{FF2B5EF4-FFF2-40B4-BE49-F238E27FC236}">
              <a16:creationId xmlns:a16="http://schemas.microsoft.com/office/drawing/2014/main" id="{2D7D5A54-6F62-4BC0-84CC-0CC67C48FD6D}"/>
            </a:ext>
          </a:extLst>
        </xdr:cNvPr>
        <xdr:cNvSpPr txBox="1"/>
      </xdr:nvSpPr>
      <xdr:spPr>
        <a:xfrm>
          <a:off x="15266044" y="17942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120414</xdr:rowOff>
    </xdr:from>
    <xdr:ext cx="405111" cy="259045"/>
    <xdr:sp macro="" textlink="">
      <xdr:nvSpPr>
        <xdr:cNvPr id="832" name="n_2aveValue【公民館】&#10;有形固定資産減価償却率">
          <a:extLst>
            <a:ext uri="{FF2B5EF4-FFF2-40B4-BE49-F238E27FC236}">
              <a16:creationId xmlns:a16="http://schemas.microsoft.com/office/drawing/2014/main" id="{E0C40730-3F4F-4A13-B17A-C50A5F040741}"/>
            </a:ext>
          </a:extLst>
        </xdr:cNvPr>
        <xdr:cNvSpPr txBox="1"/>
      </xdr:nvSpPr>
      <xdr:spPr>
        <a:xfrm>
          <a:off x="14389744" y="1795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3827</xdr:rowOff>
    </xdr:from>
    <xdr:ext cx="405111" cy="259045"/>
    <xdr:sp macro="" textlink="">
      <xdr:nvSpPr>
        <xdr:cNvPr id="833" name="n_3aveValue【公民館】&#10;有形固定資産減価償却率">
          <a:extLst>
            <a:ext uri="{FF2B5EF4-FFF2-40B4-BE49-F238E27FC236}">
              <a16:creationId xmlns:a16="http://schemas.microsoft.com/office/drawing/2014/main" id="{0A29BB4D-498D-4658-B35F-BF2434381BB5}"/>
            </a:ext>
          </a:extLst>
        </xdr:cNvPr>
        <xdr:cNvSpPr txBox="1"/>
      </xdr:nvSpPr>
      <xdr:spPr>
        <a:xfrm>
          <a:off x="13500744" y="1783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3827</xdr:rowOff>
    </xdr:from>
    <xdr:ext cx="405111" cy="259045"/>
    <xdr:sp macro="" textlink="">
      <xdr:nvSpPr>
        <xdr:cNvPr id="834" name="n_4aveValue【公民館】&#10;有形固定資産減価償却率">
          <a:extLst>
            <a:ext uri="{FF2B5EF4-FFF2-40B4-BE49-F238E27FC236}">
              <a16:creationId xmlns:a16="http://schemas.microsoft.com/office/drawing/2014/main" id="{ADBDCE95-4303-400B-BB54-426621EBA9F5}"/>
            </a:ext>
          </a:extLst>
        </xdr:cNvPr>
        <xdr:cNvSpPr txBox="1"/>
      </xdr:nvSpPr>
      <xdr:spPr>
        <a:xfrm>
          <a:off x="12611744" y="1783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15512</xdr:rowOff>
    </xdr:from>
    <xdr:ext cx="405111" cy="259045"/>
    <xdr:sp macro="" textlink="">
      <xdr:nvSpPr>
        <xdr:cNvPr id="835" name="n_1mainValue【公民館】&#10;有形固定資産減価償却率">
          <a:extLst>
            <a:ext uri="{FF2B5EF4-FFF2-40B4-BE49-F238E27FC236}">
              <a16:creationId xmlns:a16="http://schemas.microsoft.com/office/drawing/2014/main" id="{4E505BF2-58CB-4B89-9A0F-3480147301B9}"/>
            </a:ext>
          </a:extLst>
        </xdr:cNvPr>
        <xdr:cNvSpPr txBox="1"/>
      </xdr:nvSpPr>
      <xdr:spPr>
        <a:xfrm>
          <a:off x="15266044" y="17503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154957</xdr:rowOff>
    </xdr:from>
    <xdr:ext cx="405111" cy="259045"/>
    <xdr:sp macro="" textlink="">
      <xdr:nvSpPr>
        <xdr:cNvPr id="836" name="n_2mainValue【公民館】&#10;有形固定資産減価償却率">
          <a:extLst>
            <a:ext uri="{FF2B5EF4-FFF2-40B4-BE49-F238E27FC236}">
              <a16:creationId xmlns:a16="http://schemas.microsoft.com/office/drawing/2014/main" id="{072D61FB-AF18-4C50-BBC0-980EB13BFA1B}"/>
            </a:ext>
          </a:extLst>
        </xdr:cNvPr>
        <xdr:cNvSpPr txBox="1"/>
      </xdr:nvSpPr>
      <xdr:spPr>
        <a:xfrm>
          <a:off x="14389744" y="1747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58945</xdr:rowOff>
    </xdr:from>
    <xdr:ext cx="405111" cy="259045"/>
    <xdr:sp macro="" textlink="">
      <xdr:nvSpPr>
        <xdr:cNvPr id="837" name="n_3mainValue【公民館】&#10;有形固定資産減価償却率">
          <a:extLst>
            <a:ext uri="{FF2B5EF4-FFF2-40B4-BE49-F238E27FC236}">
              <a16:creationId xmlns:a16="http://schemas.microsoft.com/office/drawing/2014/main" id="{949CE952-1F17-4151-BB8E-8AD7FC2F114E}"/>
            </a:ext>
          </a:extLst>
        </xdr:cNvPr>
        <xdr:cNvSpPr txBox="1"/>
      </xdr:nvSpPr>
      <xdr:spPr>
        <a:xfrm>
          <a:off x="13500744" y="17375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161814</xdr:rowOff>
    </xdr:from>
    <xdr:ext cx="405111" cy="259045"/>
    <xdr:sp macro="" textlink="">
      <xdr:nvSpPr>
        <xdr:cNvPr id="838" name="n_4mainValue【公民館】&#10;有形固定資産減価償却率">
          <a:extLst>
            <a:ext uri="{FF2B5EF4-FFF2-40B4-BE49-F238E27FC236}">
              <a16:creationId xmlns:a16="http://schemas.microsoft.com/office/drawing/2014/main" id="{881C3770-5ABF-4350-A8EF-9BAF65EAC4F2}"/>
            </a:ext>
          </a:extLst>
        </xdr:cNvPr>
        <xdr:cNvSpPr txBox="1"/>
      </xdr:nvSpPr>
      <xdr:spPr>
        <a:xfrm>
          <a:off x="12611744" y="17478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39" name="正方形/長方形 838">
          <a:extLst>
            <a:ext uri="{FF2B5EF4-FFF2-40B4-BE49-F238E27FC236}">
              <a16:creationId xmlns:a16="http://schemas.microsoft.com/office/drawing/2014/main" id="{9360DCDF-086E-4AAA-B62E-20B5BB69BD6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40" name="正方形/長方形 839">
          <a:extLst>
            <a:ext uri="{FF2B5EF4-FFF2-40B4-BE49-F238E27FC236}">
              <a16:creationId xmlns:a16="http://schemas.microsoft.com/office/drawing/2014/main" id="{6B3C91A3-EBC8-47B2-8003-6947DC9786E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41" name="正方形/長方形 840">
          <a:extLst>
            <a:ext uri="{FF2B5EF4-FFF2-40B4-BE49-F238E27FC236}">
              <a16:creationId xmlns:a16="http://schemas.microsoft.com/office/drawing/2014/main" id="{6FB37E93-9CA5-4B11-B305-49B5D5187B5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42" name="正方形/長方形 841">
          <a:extLst>
            <a:ext uri="{FF2B5EF4-FFF2-40B4-BE49-F238E27FC236}">
              <a16:creationId xmlns:a16="http://schemas.microsoft.com/office/drawing/2014/main" id="{0527D5E7-6E48-4ECD-9B4B-84751AEE78E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43" name="正方形/長方形 842">
          <a:extLst>
            <a:ext uri="{FF2B5EF4-FFF2-40B4-BE49-F238E27FC236}">
              <a16:creationId xmlns:a16="http://schemas.microsoft.com/office/drawing/2014/main" id="{A9869ABD-3D01-40E6-8D10-EAFDBB0E707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44" name="正方形/長方形 843">
          <a:extLst>
            <a:ext uri="{FF2B5EF4-FFF2-40B4-BE49-F238E27FC236}">
              <a16:creationId xmlns:a16="http://schemas.microsoft.com/office/drawing/2014/main" id="{B466CD09-FABF-42FD-9761-B6CBAC0EE68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45" name="正方形/長方形 844">
          <a:extLst>
            <a:ext uri="{FF2B5EF4-FFF2-40B4-BE49-F238E27FC236}">
              <a16:creationId xmlns:a16="http://schemas.microsoft.com/office/drawing/2014/main" id="{6DD5D4A3-E214-48C6-97BB-EEC368F405B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46" name="正方形/長方形 845">
          <a:extLst>
            <a:ext uri="{FF2B5EF4-FFF2-40B4-BE49-F238E27FC236}">
              <a16:creationId xmlns:a16="http://schemas.microsoft.com/office/drawing/2014/main" id="{27F18B4F-115E-462A-885E-BF470D79E18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47" name="テキスト ボックス 846">
          <a:extLst>
            <a:ext uri="{FF2B5EF4-FFF2-40B4-BE49-F238E27FC236}">
              <a16:creationId xmlns:a16="http://schemas.microsoft.com/office/drawing/2014/main" id="{CCF66A2E-E116-4DDF-8B6C-393312374BC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48" name="直線コネクタ 847">
          <a:extLst>
            <a:ext uri="{FF2B5EF4-FFF2-40B4-BE49-F238E27FC236}">
              <a16:creationId xmlns:a16="http://schemas.microsoft.com/office/drawing/2014/main" id="{F0C93433-EFC5-4872-942C-E4982F3523F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49" name="直線コネクタ 848">
          <a:extLst>
            <a:ext uri="{FF2B5EF4-FFF2-40B4-BE49-F238E27FC236}">
              <a16:creationId xmlns:a16="http://schemas.microsoft.com/office/drawing/2014/main" id="{54C8430D-7874-46AE-852C-47999E8EB99B}"/>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50" name="テキスト ボックス 849">
          <a:extLst>
            <a:ext uri="{FF2B5EF4-FFF2-40B4-BE49-F238E27FC236}">
              <a16:creationId xmlns:a16="http://schemas.microsoft.com/office/drawing/2014/main" id="{DA71EA73-0AFE-4040-802C-D85035EFBBEA}"/>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51" name="直線コネクタ 850">
          <a:extLst>
            <a:ext uri="{FF2B5EF4-FFF2-40B4-BE49-F238E27FC236}">
              <a16:creationId xmlns:a16="http://schemas.microsoft.com/office/drawing/2014/main" id="{77F912BC-08CC-43CD-A85F-F5C44D2032C3}"/>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52" name="テキスト ボックス 851">
          <a:extLst>
            <a:ext uri="{FF2B5EF4-FFF2-40B4-BE49-F238E27FC236}">
              <a16:creationId xmlns:a16="http://schemas.microsoft.com/office/drawing/2014/main" id="{171B6D2A-907B-428F-A089-BEC5D58621B6}"/>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53" name="直線コネクタ 852">
          <a:extLst>
            <a:ext uri="{FF2B5EF4-FFF2-40B4-BE49-F238E27FC236}">
              <a16:creationId xmlns:a16="http://schemas.microsoft.com/office/drawing/2014/main" id="{F8580DB7-1025-4D6D-BAF1-BEE1989C97DF}"/>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54" name="テキスト ボックス 853">
          <a:extLst>
            <a:ext uri="{FF2B5EF4-FFF2-40B4-BE49-F238E27FC236}">
              <a16:creationId xmlns:a16="http://schemas.microsoft.com/office/drawing/2014/main" id="{DADEA3BD-8A08-433A-9F76-AB46595737FE}"/>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55" name="直線コネクタ 854">
          <a:extLst>
            <a:ext uri="{FF2B5EF4-FFF2-40B4-BE49-F238E27FC236}">
              <a16:creationId xmlns:a16="http://schemas.microsoft.com/office/drawing/2014/main" id="{90868233-5B94-430A-B9F6-6F020C5E76E7}"/>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56" name="テキスト ボックス 855">
          <a:extLst>
            <a:ext uri="{FF2B5EF4-FFF2-40B4-BE49-F238E27FC236}">
              <a16:creationId xmlns:a16="http://schemas.microsoft.com/office/drawing/2014/main" id="{1CC4BA91-52C3-43FA-A412-F3D2116DE837}"/>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57" name="直線コネクタ 856">
          <a:extLst>
            <a:ext uri="{FF2B5EF4-FFF2-40B4-BE49-F238E27FC236}">
              <a16:creationId xmlns:a16="http://schemas.microsoft.com/office/drawing/2014/main" id="{3DE5EF27-1D5C-4889-B56D-9C379625536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58" name="テキスト ボックス 857">
          <a:extLst>
            <a:ext uri="{FF2B5EF4-FFF2-40B4-BE49-F238E27FC236}">
              <a16:creationId xmlns:a16="http://schemas.microsoft.com/office/drawing/2014/main" id="{DB1ABF6B-F8F4-4924-A4E1-2119CE8E7DF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59" name="【公民館】&#10;一人当たり面積グラフ枠">
          <a:extLst>
            <a:ext uri="{FF2B5EF4-FFF2-40B4-BE49-F238E27FC236}">
              <a16:creationId xmlns:a16="http://schemas.microsoft.com/office/drawing/2014/main" id="{63375F13-A2F2-4986-8BED-4D325202686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153924</xdr:rowOff>
    </xdr:from>
    <xdr:to>
      <xdr:col>116</xdr:col>
      <xdr:colOff>62864</xdr:colOff>
      <xdr:row>108</xdr:row>
      <xdr:rowOff>16763</xdr:rowOff>
    </xdr:to>
    <xdr:cxnSp macro="">
      <xdr:nvCxnSpPr>
        <xdr:cNvPr id="860" name="直線コネクタ 859">
          <a:extLst>
            <a:ext uri="{FF2B5EF4-FFF2-40B4-BE49-F238E27FC236}">
              <a16:creationId xmlns:a16="http://schemas.microsoft.com/office/drawing/2014/main" id="{57E28570-CED5-433D-9F36-ACBCF67D1F2A}"/>
            </a:ext>
          </a:extLst>
        </xdr:cNvPr>
        <xdr:cNvCxnSpPr/>
      </xdr:nvCxnSpPr>
      <xdr:spPr>
        <a:xfrm flipV="1">
          <a:off x="22160864" y="17298924"/>
          <a:ext cx="0" cy="1234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20590</xdr:rowOff>
    </xdr:from>
    <xdr:ext cx="469744" cy="259045"/>
    <xdr:sp macro="" textlink="">
      <xdr:nvSpPr>
        <xdr:cNvPr id="861" name="【公民館】&#10;一人当たり面積最小値テキスト">
          <a:extLst>
            <a:ext uri="{FF2B5EF4-FFF2-40B4-BE49-F238E27FC236}">
              <a16:creationId xmlns:a16="http://schemas.microsoft.com/office/drawing/2014/main" id="{A33119B4-CC51-475C-9598-E8E148530BEC}"/>
            </a:ext>
          </a:extLst>
        </xdr:cNvPr>
        <xdr:cNvSpPr txBox="1"/>
      </xdr:nvSpPr>
      <xdr:spPr>
        <a:xfrm>
          <a:off x="22199600" y="18537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16763</xdr:rowOff>
    </xdr:from>
    <xdr:to>
      <xdr:col>116</xdr:col>
      <xdr:colOff>152400</xdr:colOff>
      <xdr:row>108</xdr:row>
      <xdr:rowOff>16763</xdr:rowOff>
    </xdr:to>
    <xdr:cxnSp macro="">
      <xdr:nvCxnSpPr>
        <xdr:cNvPr id="862" name="直線コネクタ 861">
          <a:extLst>
            <a:ext uri="{FF2B5EF4-FFF2-40B4-BE49-F238E27FC236}">
              <a16:creationId xmlns:a16="http://schemas.microsoft.com/office/drawing/2014/main" id="{9C0D8117-85B6-4263-B89E-5160809A9D7F}"/>
            </a:ext>
          </a:extLst>
        </xdr:cNvPr>
        <xdr:cNvCxnSpPr/>
      </xdr:nvCxnSpPr>
      <xdr:spPr>
        <a:xfrm>
          <a:off x="22072600" y="18533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100601</xdr:rowOff>
    </xdr:from>
    <xdr:ext cx="469744" cy="259045"/>
    <xdr:sp macro="" textlink="">
      <xdr:nvSpPr>
        <xdr:cNvPr id="863" name="【公民館】&#10;一人当たり面積最大値テキスト">
          <a:extLst>
            <a:ext uri="{FF2B5EF4-FFF2-40B4-BE49-F238E27FC236}">
              <a16:creationId xmlns:a16="http://schemas.microsoft.com/office/drawing/2014/main" id="{8CDB1CEC-ACAD-4E9B-9AC5-DDA63D3BDBA0}"/>
            </a:ext>
          </a:extLst>
        </xdr:cNvPr>
        <xdr:cNvSpPr txBox="1"/>
      </xdr:nvSpPr>
      <xdr:spPr>
        <a:xfrm>
          <a:off x="22199600" y="17074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153924</xdr:rowOff>
    </xdr:from>
    <xdr:to>
      <xdr:col>116</xdr:col>
      <xdr:colOff>152400</xdr:colOff>
      <xdr:row>100</xdr:row>
      <xdr:rowOff>153924</xdr:rowOff>
    </xdr:to>
    <xdr:cxnSp macro="">
      <xdr:nvCxnSpPr>
        <xdr:cNvPr id="864" name="直線コネクタ 863">
          <a:extLst>
            <a:ext uri="{FF2B5EF4-FFF2-40B4-BE49-F238E27FC236}">
              <a16:creationId xmlns:a16="http://schemas.microsoft.com/office/drawing/2014/main" id="{C7A8D24C-3D85-4D93-B09D-F08A25ED3852}"/>
            </a:ext>
          </a:extLst>
        </xdr:cNvPr>
        <xdr:cNvCxnSpPr/>
      </xdr:nvCxnSpPr>
      <xdr:spPr>
        <a:xfrm>
          <a:off x="22072600" y="17298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95266</xdr:rowOff>
    </xdr:from>
    <xdr:ext cx="469744" cy="259045"/>
    <xdr:sp macro="" textlink="">
      <xdr:nvSpPr>
        <xdr:cNvPr id="865" name="【公民館】&#10;一人当たり面積平均値テキスト">
          <a:extLst>
            <a:ext uri="{FF2B5EF4-FFF2-40B4-BE49-F238E27FC236}">
              <a16:creationId xmlns:a16="http://schemas.microsoft.com/office/drawing/2014/main" id="{FD1AB43C-F947-48E0-8F86-C410EC2186BC}"/>
            </a:ext>
          </a:extLst>
        </xdr:cNvPr>
        <xdr:cNvSpPr txBox="1"/>
      </xdr:nvSpPr>
      <xdr:spPr>
        <a:xfrm>
          <a:off x="22199600" y="18097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116839</xdr:rowOff>
    </xdr:from>
    <xdr:to>
      <xdr:col>116</xdr:col>
      <xdr:colOff>114300</xdr:colOff>
      <xdr:row>106</xdr:row>
      <xdr:rowOff>46989</xdr:rowOff>
    </xdr:to>
    <xdr:sp macro="" textlink="">
      <xdr:nvSpPr>
        <xdr:cNvPr id="866" name="フローチャート: 判断 865">
          <a:extLst>
            <a:ext uri="{FF2B5EF4-FFF2-40B4-BE49-F238E27FC236}">
              <a16:creationId xmlns:a16="http://schemas.microsoft.com/office/drawing/2014/main" id="{2417C597-D054-46AB-92E4-9E344E438275}"/>
            </a:ext>
          </a:extLst>
        </xdr:cNvPr>
        <xdr:cNvSpPr/>
      </xdr:nvSpPr>
      <xdr:spPr>
        <a:xfrm>
          <a:off x="221107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116839</xdr:rowOff>
    </xdr:from>
    <xdr:to>
      <xdr:col>112</xdr:col>
      <xdr:colOff>38100</xdr:colOff>
      <xdr:row>106</xdr:row>
      <xdr:rowOff>46989</xdr:rowOff>
    </xdr:to>
    <xdr:sp macro="" textlink="">
      <xdr:nvSpPr>
        <xdr:cNvPr id="867" name="フローチャート: 判断 866">
          <a:extLst>
            <a:ext uri="{FF2B5EF4-FFF2-40B4-BE49-F238E27FC236}">
              <a16:creationId xmlns:a16="http://schemas.microsoft.com/office/drawing/2014/main" id="{8A47491C-1333-40FE-9497-348EC8992EFD}"/>
            </a:ext>
          </a:extLst>
        </xdr:cNvPr>
        <xdr:cNvSpPr/>
      </xdr:nvSpPr>
      <xdr:spPr>
        <a:xfrm>
          <a:off x="21272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123698</xdr:rowOff>
    </xdr:from>
    <xdr:to>
      <xdr:col>107</xdr:col>
      <xdr:colOff>101600</xdr:colOff>
      <xdr:row>106</xdr:row>
      <xdr:rowOff>53848</xdr:rowOff>
    </xdr:to>
    <xdr:sp macro="" textlink="">
      <xdr:nvSpPr>
        <xdr:cNvPr id="868" name="フローチャート: 判断 867">
          <a:extLst>
            <a:ext uri="{FF2B5EF4-FFF2-40B4-BE49-F238E27FC236}">
              <a16:creationId xmlns:a16="http://schemas.microsoft.com/office/drawing/2014/main" id="{0CF7A5A4-738A-42F4-BA2D-D494D3FE1983}"/>
            </a:ext>
          </a:extLst>
        </xdr:cNvPr>
        <xdr:cNvSpPr/>
      </xdr:nvSpPr>
      <xdr:spPr>
        <a:xfrm>
          <a:off x="20383500" y="1812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50546</xdr:rowOff>
    </xdr:from>
    <xdr:to>
      <xdr:col>102</xdr:col>
      <xdr:colOff>165100</xdr:colOff>
      <xdr:row>105</xdr:row>
      <xdr:rowOff>152146</xdr:rowOff>
    </xdr:to>
    <xdr:sp macro="" textlink="">
      <xdr:nvSpPr>
        <xdr:cNvPr id="869" name="フローチャート: 判断 868">
          <a:extLst>
            <a:ext uri="{FF2B5EF4-FFF2-40B4-BE49-F238E27FC236}">
              <a16:creationId xmlns:a16="http://schemas.microsoft.com/office/drawing/2014/main" id="{69837251-263C-4E8C-AF00-53B95D5B0865}"/>
            </a:ext>
          </a:extLst>
        </xdr:cNvPr>
        <xdr:cNvSpPr/>
      </xdr:nvSpPr>
      <xdr:spPr>
        <a:xfrm>
          <a:off x="19494500" y="18052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39115</xdr:rowOff>
    </xdr:from>
    <xdr:to>
      <xdr:col>98</xdr:col>
      <xdr:colOff>38100</xdr:colOff>
      <xdr:row>105</xdr:row>
      <xdr:rowOff>140715</xdr:rowOff>
    </xdr:to>
    <xdr:sp macro="" textlink="">
      <xdr:nvSpPr>
        <xdr:cNvPr id="870" name="フローチャート: 判断 869">
          <a:extLst>
            <a:ext uri="{FF2B5EF4-FFF2-40B4-BE49-F238E27FC236}">
              <a16:creationId xmlns:a16="http://schemas.microsoft.com/office/drawing/2014/main" id="{B0916F0A-6085-4D71-992E-E55C778B260A}"/>
            </a:ext>
          </a:extLst>
        </xdr:cNvPr>
        <xdr:cNvSpPr/>
      </xdr:nvSpPr>
      <xdr:spPr>
        <a:xfrm>
          <a:off x="18605500" y="1804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21349847-A6BD-4304-A100-583FEA44715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3E68CD93-6A34-41A6-97CF-345D471668E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456CB2AD-9F86-421C-B70F-5EA570852A0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9EA145AF-5665-4237-9D2C-7CC4FC46E0D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BAB1665A-19B2-41A8-B29F-F5083A8CE51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105411</xdr:rowOff>
    </xdr:from>
    <xdr:to>
      <xdr:col>112</xdr:col>
      <xdr:colOff>38100</xdr:colOff>
      <xdr:row>103</xdr:row>
      <xdr:rowOff>35561</xdr:rowOff>
    </xdr:to>
    <xdr:sp macro="" textlink="">
      <xdr:nvSpPr>
        <xdr:cNvPr id="876" name="楕円 875">
          <a:extLst>
            <a:ext uri="{FF2B5EF4-FFF2-40B4-BE49-F238E27FC236}">
              <a16:creationId xmlns:a16="http://schemas.microsoft.com/office/drawing/2014/main" id="{F3299098-5A57-4CC1-A8AD-868C72D4C1BD}"/>
            </a:ext>
          </a:extLst>
        </xdr:cNvPr>
        <xdr:cNvSpPr/>
      </xdr:nvSpPr>
      <xdr:spPr>
        <a:xfrm>
          <a:off x="21272500" y="1759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102</xdr:row>
      <xdr:rowOff>64263</xdr:rowOff>
    </xdr:from>
    <xdr:to>
      <xdr:col>107</xdr:col>
      <xdr:colOff>101600</xdr:colOff>
      <xdr:row>102</xdr:row>
      <xdr:rowOff>165863</xdr:rowOff>
    </xdr:to>
    <xdr:sp macro="" textlink="">
      <xdr:nvSpPr>
        <xdr:cNvPr id="877" name="楕円 876">
          <a:extLst>
            <a:ext uri="{FF2B5EF4-FFF2-40B4-BE49-F238E27FC236}">
              <a16:creationId xmlns:a16="http://schemas.microsoft.com/office/drawing/2014/main" id="{C4154531-E463-4144-B2CD-6DB4B74C94E7}"/>
            </a:ext>
          </a:extLst>
        </xdr:cNvPr>
        <xdr:cNvSpPr/>
      </xdr:nvSpPr>
      <xdr:spPr>
        <a:xfrm>
          <a:off x="20383500" y="1755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115063</xdr:rowOff>
    </xdr:from>
    <xdr:to>
      <xdr:col>111</xdr:col>
      <xdr:colOff>177800</xdr:colOff>
      <xdr:row>102</xdr:row>
      <xdr:rowOff>156211</xdr:rowOff>
    </xdr:to>
    <xdr:cxnSp macro="">
      <xdr:nvCxnSpPr>
        <xdr:cNvPr id="878" name="直線コネクタ 877">
          <a:extLst>
            <a:ext uri="{FF2B5EF4-FFF2-40B4-BE49-F238E27FC236}">
              <a16:creationId xmlns:a16="http://schemas.microsoft.com/office/drawing/2014/main" id="{DC1806EA-9820-4689-98C7-C4189912E2E1}"/>
            </a:ext>
          </a:extLst>
        </xdr:cNvPr>
        <xdr:cNvCxnSpPr/>
      </xdr:nvCxnSpPr>
      <xdr:spPr>
        <a:xfrm>
          <a:off x="20434300" y="17602963"/>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87122</xdr:rowOff>
    </xdr:from>
    <xdr:to>
      <xdr:col>102</xdr:col>
      <xdr:colOff>165100</xdr:colOff>
      <xdr:row>103</xdr:row>
      <xdr:rowOff>17272</xdr:rowOff>
    </xdr:to>
    <xdr:sp macro="" textlink="">
      <xdr:nvSpPr>
        <xdr:cNvPr id="879" name="楕円 878">
          <a:extLst>
            <a:ext uri="{FF2B5EF4-FFF2-40B4-BE49-F238E27FC236}">
              <a16:creationId xmlns:a16="http://schemas.microsoft.com/office/drawing/2014/main" id="{8DDF8B2D-AC6C-4A4C-8D91-5152B9847E55}"/>
            </a:ext>
          </a:extLst>
        </xdr:cNvPr>
        <xdr:cNvSpPr/>
      </xdr:nvSpPr>
      <xdr:spPr>
        <a:xfrm>
          <a:off x="19494500" y="1757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115063</xdr:rowOff>
    </xdr:from>
    <xdr:to>
      <xdr:col>107</xdr:col>
      <xdr:colOff>50800</xdr:colOff>
      <xdr:row>102</xdr:row>
      <xdr:rowOff>137922</xdr:rowOff>
    </xdr:to>
    <xdr:cxnSp macro="">
      <xdr:nvCxnSpPr>
        <xdr:cNvPr id="880" name="直線コネクタ 879">
          <a:extLst>
            <a:ext uri="{FF2B5EF4-FFF2-40B4-BE49-F238E27FC236}">
              <a16:creationId xmlns:a16="http://schemas.microsoft.com/office/drawing/2014/main" id="{8EAF1AC3-E24C-4BE6-A0D0-F62DDEAA420E}"/>
            </a:ext>
          </a:extLst>
        </xdr:cNvPr>
        <xdr:cNvCxnSpPr/>
      </xdr:nvCxnSpPr>
      <xdr:spPr>
        <a:xfrm flipV="1">
          <a:off x="19545300" y="17602963"/>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151130</xdr:rowOff>
    </xdr:from>
    <xdr:to>
      <xdr:col>98</xdr:col>
      <xdr:colOff>38100</xdr:colOff>
      <xdr:row>103</xdr:row>
      <xdr:rowOff>81280</xdr:rowOff>
    </xdr:to>
    <xdr:sp macro="" textlink="">
      <xdr:nvSpPr>
        <xdr:cNvPr id="881" name="楕円 880">
          <a:extLst>
            <a:ext uri="{FF2B5EF4-FFF2-40B4-BE49-F238E27FC236}">
              <a16:creationId xmlns:a16="http://schemas.microsoft.com/office/drawing/2014/main" id="{62F12C4E-5549-4289-82C2-D03C3D9D4D24}"/>
            </a:ext>
          </a:extLst>
        </xdr:cNvPr>
        <xdr:cNvSpPr/>
      </xdr:nvSpPr>
      <xdr:spPr>
        <a:xfrm>
          <a:off x="18605500" y="1763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137922</xdr:rowOff>
    </xdr:from>
    <xdr:to>
      <xdr:col>102</xdr:col>
      <xdr:colOff>114300</xdr:colOff>
      <xdr:row>103</xdr:row>
      <xdr:rowOff>30480</xdr:rowOff>
    </xdr:to>
    <xdr:cxnSp macro="">
      <xdr:nvCxnSpPr>
        <xdr:cNvPr id="882" name="直線コネクタ 881">
          <a:extLst>
            <a:ext uri="{FF2B5EF4-FFF2-40B4-BE49-F238E27FC236}">
              <a16:creationId xmlns:a16="http://schemas.microsoft.com/office/drawing/2014/main" id="{9DEEF3E5-04DA-4405-B161-1B5B4DD1629E}"/>
            </a:ext>
          </a:extLst>
        </xdr:cNvPr>
        <xdr:cNvCxnSpPr/>
      </xdr:nvCxnSpPr>
      <xdr:spPr>
        <a:xfrm flipV="1">
          <a:off x="18656300" y="1762582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38116</xdr:rowOff>
    </xdr:from>
    <xdr:ext cx="469744" cy="259045"/>
    <xdr:sp macro="" textlink="">
      <xdr:nvSpPr>
        <xdr:cNvPr id="883" name="n_1aveValue【公民館】&#10;一人当たり面積">
          <a:extLst>
            <a:ext uri="{FF2B5EF4-FFF2-40B4-BE49-F238E27FC236}">
              <a16:creationId xmlns:a16="http://schemas.microsoft.com/office/drawing/2014/main" id="{61F803C3-DA16-42BC-836D-8622133BD59E}"/>
            </a:ext>
          </a:extLst>
        </xdr:cNvPr>
        <xdr:cNvSpPr txBox="1"/>
      </xdr:nvSpPr>
      <xdr:spPr>
        <a:xfrm>
          <a:off x="21075727" y="1821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44975</xdr:rowOff>
    </xdr:from>
    <xdr:ext cx="469744" cy="259045"/>
    <xdr:sp macro="" textlink="">
      <xdr:nvSpPr>
        <xdr:cNvPr id="884" name="n_2aveValue【公民館】&#10;一人当たり面積">
          <a:extLst>
            <a:ext uri="{FF2B5EF4-FFF2-40B4-BE49-F238E27FC236}">
              <a16:creationId xmlns:a16="http://schemas.microsoft.com/office/drawing/2014/main" id="{12701742-293B-4A1C-8EA6-C6FA44762013}"/>
            </a:ext>
          </a:extLst>
        </xdr:cNvPr>
        <xdr:cNvSpPr txBox="1"/>
      </xdr:nvSpPr>
      <xdr:spPr>
        <a:xfrm>
          <a:off x="20199427" y="1821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143273</xdr:rowOff>
    </xdr:from>
    <xdr:ext cx="469744" cy="259045"/>
    <xdr:sp macro="" textlink="">
      <xdr:nvSpPr>
        <xdr:cNvPr id="885" name="n_3aveValue【公民館】&#10;一人当たり面積">
          <a:extLst>
            <a:ext uri="{FF2B5EF4-FFF2-40B4-BE49-F238E27FC236}">
              <a16:creationId xmlns:a16="http://schemas.microsoft.com/office/drawing/2014/main" id="{A6F823DF-D224-4587-9584-35B9C8BA8C56}"/>
            </a:ext>
          </a:extLst>
        </xdr:cNvPr>
        <xdr:cNvSpPr txBox="1"/>
      </xdr:nvSpPr>
      <xdr:spPr>
        <a:xfrm>
          <a:off x="19310427" y="18145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131842</xdr:rowOff>
    </xdr:from>
    <xdr:ext cx="469744" cy="259045"/>
    <xdr:sp macro="" textlink="">
      <xdr:nvSpPr>
        <xdr:cNvPr id="886" name="n_4aveValue【公民館】&#10;一人当たり面積">
          <a:extLst>
            <a:ext uri="{FF2B5EF4-FFF2-40B4-BE49-F238E27FC236}">
              <a16:creationId xmlns:a16="http://schemas.microsoft.com/office/drawing/2014/main" id="{DD061C9F-C117-45AA-AFFC-63061E5FBB10}"/>
            </a:ext>
          </a:extLst>
        </xdr:cNvPr>
        <xdr:cNvSpPr txBox="1"/>
      </xdr:nvSpPr>
      <xdr:spPr>
        <a:xfrm>
          <a:off x="18421427" y="18134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52088</xdr:rowOff>
    </xdr:from>
    <xdr:ext cx="469744" cy="259045"/>
    <xdr:sp macro="" textlink="">
      <xdr:nvSpPr>
        <xdr:cNvPr id="887" name="n_1mainValue【公民館】&#10;一人当たり面積">
          <a:extLst>
            <a:ext uri="{FF2B5EF4-FFF2-40B4-BE49-F238E27FC236}">
              <a16:creationId xmlns:a16="http://schemas.microsoft.com/office/drawing/2014/main" id="{9A15F48E-80C4-4BF0-A23D-697C3814810A}"/>
            </a:ext>
          </a:extLst>
        </xdr:cNvPr>
        <xdr:cNvSpPr txBox="1"/>
      </xdr:nvSpPr>
      <xdr:spPr>
        <a:xfrm>
          <a:off x="21075727" y="1736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10940</xdr:rowOff>
    </xdr:from>
    <xdr:ext cx="469744" cy="259045"/>
    <xdr:sp macro="" textlink="">
      <xdr:nvSpPr>
        <xdr:cNvPr id="888" name="n_2mainValue【公民館】&#10;一人当たり面積">
          <a:extLst>
            <a:ext uri="{FF2B5EF4-FFF2-40B4-BE49-F238E27FC236}">
              <a16:creationId xmlns:a16="http://schemas.microsoft.com/office/drawing/2014/main" id="{ADE9C007-6078-432E-B3BF-6FF2AC4AA26F}"/>
            </a:ext>
          </a:extLst>
        </xdr:cNvPr>
        <xdr:cNvSpPr txBox="1"/>
      </xdr:nvSpPr>
      <xdr:spPr>
        <a:xfrm>
          <a:off x="20199427" y="1732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33799</xdr:rowOff>
    </xdr:from>
    <xdr:ext cx="469744" cy="259045"/>
    <xdr:sp macro="" textlink="">
      <xdr:nvSpPr>
        <xdr:cNvPr id="889" name="n_3mainValue【公民館】&#10;一人当たり面積">
          <a:extLst>
            <a:ext uri="{FF2B5EF4-FFF2-40B4-BE49-F238E27FC236}">
              <a16:creationId xmlns:a16="http://schemas.microsoft.com/office/drawing/2014/main" id="{ED3EEFB1-9A07-4E87-93E8-7A90EBC75B0F}"/>
            </a:ext>
          </a:extLst>
        </xdr:cNvPr>
        <xdr:cNvSpPr txBox="1"/>
      </xdr:nvSpPr>
      <xdr:spPr>
        <a:xfrm>
          <a:off x="19310427" y="1735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97807</xdr:rowOff>
    </xdr:from>
    <xdr:ext cx="469744" cy="259045"/>
    <xdr:sp macro="" textlink="">
      <xdr:nvSpPr>
        <xdr:cNvPr id="890" name="n_4mainValue【公民館】&#10;一人当たり面積">
          <a:extLst>
            <a:ext uri="{FF2B5EF4-FFF2-40B4-BE49-F238E27FC236}">
              <a16:creationId xmlns:a16="http://schemas.microsoft.com/office/drawing/2014/main" id="{13ED5539-A7F2-41EC-B936-C0005604A266}"/>
            </a:ext>
          </a:extLst>
        </xdr:cNvPr>
        <xdr:cNvSpPr txBox="1"/>
      </xdr:nvSpPr>
      <xdr:spPr>
        <a:xfrm>
          <a:off x="18421427" y="1741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91" name="正方形/長方形 890">
          <a:extLst>
            <a:ext uri="{FF2B5EF4-FFF2-40B4-BE49-F238E27FC236}">
              <a16:creationId xmlns:a16="http://schemas.microsoft.com/office/drawing/2014/main" id="{08993F37-6F67-4B22-BAB9-7865CD1D2CA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92" name="正方形/長方形 891">
          <a:extLst>
            <a:ext uri="{FF2B5EF4-FFF2-40B4-BE49-F238E27FC236}">
              <a16:creationId xmlns:a16="http://schemas.microsoft.com/office/drawing/2014/main" id="{9087F273-A0B1-48A4-BF58-57FCB2EB12B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93" name="テキスト ボックス 892">
          <a:extLst>
            <a:ext uri="{FF2B5EF4-FFF2-40B4-BE49-F238E27FC236}">
              <a16:creationId xmlns:a16="http://schemas.microsoft.com/office/drawing/2014/main" id="{ECCC5241-3A14-46C7-962B-8FD1C458B5D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・児童館は統廃合により、</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末をもって市保有建物から除外。</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・類似団体と比較して特に有形固定資産減価償却率が高くなっている施設は、道路、認定こども園・幼稚園・保育所である。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から平成初期にかけて多くの施設が整備されており、特に上記生活関連施設の老朽化が他団体に比べて深刻となっている。今後も令和２年に策定した公共施設再編方針、公共施設個別施設計画に基づき、施設の統廃合や集約化、効率的・効果的な整備を図り、老朽化対策に取り組んでいく。</a:t>
          </a:r>
        </a:p>
        <a:p>
          <a:r>
            <a:rPr kumimoji="1" lang="ja-JP" altLang="en-US" sz="1300">
              <a:latin typeface="ＭＳ Ｐゴシック" panose="020B0600070205080204" pitchFamily="50" charset="-128"/>
              <a:ea typeface="ＭＳ Ｐゴシック" panose="020B0600070205080204" pitchFamily="50" charset="-128"/>
            </a:rPr>
            <a:t>（固定資産台帳整備中のため令和５年度決算に係る財務書類への数値未反映</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現在作業中）</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21C3527-A22A-45BB-8878-6C9DA65BA28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3484A7D-8187-4F20-B935-1CF9B674A5D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5C2AA70-994D-4E09-9F65-436177C691C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B20AC82-78FC-40CD-B4C8-D5CC99F6674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京都府宮津市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C8663C9-7990-40F9-ABA1-482BB9BC405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315068D-EDAE-4D73-9994-9CE877EF483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5B63EF4-4088-4B28-82E2-F6D5F1003BA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47A5F70-8D8F-47EF-921A-74A7DB277D0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85CD077-F28A-48FA-B46F-FC79E5C1EF2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AFF4F73-FA5C-4720-B56E-C5CB0775EFD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16,325
16,138
172.74
12,631,211
12,312,036
288,558
6,727,157
14,997,952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B5D5FC5-5E4E-4D48-B761-20151E3F11E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6F44F65-14AE-4F4B-BCFB-F494A566A38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E4C7724-DF04-486A-9A1E-4E0BAA49F22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14.3
128.5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27303EE-A41B-487B-A938-7F9B41F844B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76F753A-E8A6-4984-8B51-7CF9AF8D6F8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5F5E823-C01B-42E8-93DC-C8D9DF10A8CD}"/>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E46B8D9-B486-4686-ACCD-8B0E6940CBB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FBD1CC3-D44E-4A5B-98A3-19AD542B265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1EB0CFB-219A-49D0-BBFA-75E1E53F294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4964153-3093-4EB3-A413-D327280125F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B6BAFFE-F724-4A1F-99F2-8CB8F53CC0B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FF69B10-614F-4E79-8F3B-CA6CBCFD8B8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3EF4C21-54A1-4816-B41F-200AAD46E0D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36DF9CB-FB68-44EF-B08E-B0BCC2ACB9B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6AFBC75-FEEC-4F68-B8EB-03E302A4144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EC12117-9B37-4116-91A1-57C77B6DD2D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9E3713E-EF3F-4E5D-B715-9F5F6B276F8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AEBC470-6926-449E-8C61-3426025DE1E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DE5E70C-0563-4823-B83F-2A03570F993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31E7A9D-3590-41C4-865F-D404F930DC6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800A940-E206-424B-97A4-51EFE35DA22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E752E79-9BF3-46EA-8B66-D585E86D4AE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43AED5E-5955-4BED-81F5-2E5A1E0E73E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8A4417D-582D-49F2-BBA6-ED32B2FCA21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EBE3171-A16C-41DB-A66F-82979B99B42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E5C459C-E474-4DE8-A2F4-2B2196C78D3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2FBD251-F37A-48A9-A45D-6D5486EF33D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7AFF396-C2BD-4A6C-8912-43F605B11F9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C1FCC6A-249A-4687-8116-EB17C6C26EEE}"/>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C7D00CF0-0331-4F86-B1E6-2B7A1C63947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4ED8980A-C6DE-43A2-83C7-DF6620952A1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412DB397-DE08-4B1F-9027-149C74D8E3A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D2D49D40-01D1-48AE-86F1-CC1AD161913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AD6F42BC-2DC6-4FEF-857F-3F82E30ACE0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57945715-BCBD-4EFE-86E8-45C7FB27914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4CE0C286-CDA5-4803-8B84-BAAAFCA85B2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A8191075-EE8B-4ED2-8391-FD5AC2F29C2D}"/>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4C5C0262-24C4-45DC-8C82-50431562F21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2D34D65C-3156-43A0-BA58-4AC4FCAB0B0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50122BB6-2288-4C4D-B650-EC3DEF7AFDF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BB6CCA14-707E-443A-A4E8-5DC92A76E7E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10297165-618A-4AD5-80DB-526633CD350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DC5C904F-190E-40BA-9C63-A28EB92F6CD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6A4C3E14-2E91-458C-89FF-CE8CD15C82E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23015A74-0136-40BE-B94E-B8D50B245A3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ABEEA3B3-7118-451C-866F-8D65D07EA28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4A048CC8-3209-42C9-9398-53938232838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B010CC91-16BB-49B0-B82F-F9661CFC951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C236503B-33CF-4257-BB24-1D14215620D9}"/>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87F83BEC-C4B1-4F0F-84F5-EEF96417EA7C}"/>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BFC55A1F-894F-4BD8-B858-2A6F24F5A3BC}"/>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C2BB25F6-2025-40C4-8037-FD0089F4CAE8}"/>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8C20257D-1AE5-4343-B7CC-1CA8B750BD1C}"/>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377D1318-E5C7-4A96-997E-D485B2115864}"/>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855CA74B-BB5D-4BF5-A690-63E8E729D424}"/>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A74E88CF-B49C-4DB0-A56B-4CCC49A3400E}"/>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A3949299-252A-4DA2-80BA-AC0B0786A296}"/>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DD1A461C-D63E-4749-B512-69B4741BEA49}"/>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4E820339-FFD0-4ED6-97A9-74171323502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EC4B0CD5-61E5-421F-BEE8-7789FC7A5FB5}"/>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DC9E938D-038A-4292-AEFC-F37F1F38DE5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60960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9DFC8B58-CED7-43A8-8423-F27A6032C93E}"/>
            </a:ext>
          </a:extLst>
        </xdr:cNvPr>
        <xdr:cNvCxnSpPr/>
      </xdr:nvCxnSpPr>
      <xdr:spPr>
        <a:xfrm flipV="1">
          <a:off x="4634865" y="966216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66EF4787-F814-4250-B854-B0DA06652914}"/>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1CF50198-C381-45E9-B55E-1148D56A1997}"/>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7637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2C3F6086-9E8C-4BD6-9B99-F7AAC721CDCF}"/>
            </a:ext>
          </a:extLst>
        </xdr:cNvPr>
        <xdr:cNvSpPr txBox="1"/>
      </xdr:nvSpPr>
      <xdr:spPr>
        <a:xfrm>
          <a:off x="4673600" y="943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60960</xdr:rowOff>
    </xdr:from>
    <xdr:to>
      <xdr:col>24</xdr:col>
      <xdr:colOff>152400</xdr:colOff>
      <xdr:row>56</xdr:row>
      <xdr:rowOff>60960</xdr:rowOff>
    </xdr:to>
    <xdr:cxnSp macro="">
      <xdr:nvCxnSpPr>
        <xdr:cNvPr id="77" name="直線コネクタ 76">
          <a:extLst>
            <a:ext uri="{FF2B5EF4-FFF2-40B4-BE49-F238E27FC236}">
              <a16:creationId xmlns:a16="http://schemas.microsoft.com/office/drawing/2014/main" id="{7DC36862-0B65-4629-887B-0F6B744616C7}"/>
            </a:ext>
          </a:extLst>
        </xdr:cNvPr>
        <xdr:cNvCxnSpPr/>
      </xdr:nvCxnSpPr>
      <xdr:spPr>
        <a:xfrm>
          <a:off x="4546600" y="966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62882</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3C0213BA-B1EC-4E45-B2B8-AD4FB173A102}"/>
            </a:ext>
          </a:extLst>
        </xdr:cNvPr>
        <xdr:cNvSpPr txBox="1"/>
      </xdr:nvSpPr>
      <xdr:spPr>
        <a:xfrm>
          <a:off x="4673600" y="10349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84455</xdr:rowOff>
    </xdr:from>
    <xdr:to>
      <xdr:col>24</xdr:col>
      <xdr:colOff>114300</xdr:colOff>
      <xdr:row>61</xdr:row>
      <xdr:rowOff>14605</xdr:rowOff>
    </xdr:to>
    <xdr:sp macro="" textlink="">
      <xdr:nvSpPr>
        <xdr:cNvPr id="79" name="フローチャート: 判断 78">
          <a:extLst>
            <a:ext uri="{FF2B5EF4-FFF2-40B4-BE49-F238E27FC236}">
              <a16:creationId xmlns:a16="http://schemas.microsoft.com/office/drawing/2014/main" id="{809282D3-88A9-40A4-8827-E84508758CD3}"/>
            </a:ext>
          </a:extLst>
        </xdr:cNvPr>
        <xdr:cNvSpPr/>
      </xdr:nvSpPr>
      <xdr:spPr>
        <a:xfrm>
          <a:off x="4584700" y="1037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67310</xdr:rowOff>
    </xdr:from>
    <xdr:to>
      <xdr:col>20</xdr:col>
      <xdr:colOff>38100</xdr:colOff>
      <xdr:row>60</xdr:row>
      <xdr:rowOff>168910</xdr:rowOff>
    </xdr:to>
    <xdr:sp macro="" textlink="">
      <xdr:nvSpPr>
        <xdr:cNvPr id="80" name="フローチャート: 判断 79">
          <a:extLst>
            <a:ext uri="{FF2B5EF4-FFF2-40B4-BE49-F238E27FC236}">
              <a16:creationId xmlns:a16="http://schemas.microsoft.com/office/drawing/2014/main" id="{3BCEF42F-CD61-4890-BE69-4321E11F6849}"/>
            </a:ext>
          </a:extLst>
        </xdr:cNvPr>
        <xdr:cNvSpPr/>
      </xdr:nvSpPr>
      <xdr:spPr>
        <a:xfrm>
          <a:off x="3746500"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48260</xdr:rowOff>
    </xdr:from>
    <xdr:to>
      <xdr:col>15</xdr:col>
      <xdr:colOff>101600</xdr:colOff>
      <xdr:row>60</xdr:row>
      <xdr:rowOff>149860</xdr:rowOff>
    </xdr:to>
    <xdr:sp macro="" textlink="">
      <xdr:nvSpPr>
        <xdr:cNvPr id="81" name="フローチャート: 判断 80">
          <a:extLst>
            <a:ext uri="{FF2B5EF4-FFF2-40B4-BE49-F238E27FC236}">
              <a16:creationId xmlns:a16="http://schemas.microsoft.com/office/drawing/2014/main" id="{90926F3B-6909-49D4-A063-A4E5D1B09284}"/>
            </a:ext>
          </a:extLst>
        </xdr:cNvPr>
        <xdr:cNvSpPr/>
      </xdr:nvSpPr>
      <xdr:spPr>
        <a:xfrm>
          <a:off x="2857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8255</xdr:rowOff>
    </xdr:from>
    <xdr:to>
      <xdr:col>10</xdr:col>
      <xdr:colOff>165100</xdr:colOff>
      <xdr:row>60</xdr:row>
      <xdr:rowOff>109855</xdr:rowOff>
    </xdr:to>
    <xdr:sp macro="" textlink="">
      <xdr:nvSpPr>
        <xdr:cNvPr id="82" name="フローチャート: 判断 81">
          <a:extLst>
            <a:ext uri="{FF2B5EF4-FFF2-40B4-BE49-F238E27FC236}">
              <a16:creationId xmlns:a16="http://schemas.microsoft.com/office/drawing/2014/main" id="{9DE683A1-06D1-40B0-BAC4-6B2844EFE7D8}"/>
            </a:ext>
          </a:extLst>
        </xdr:cNvPr>
        <xdr:cNvSpPr/>
      </xdr:nvSpPr>
      <xdr:spPr>
        <a:xfrm>
          <a:off x="1968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83" name="フローチャート: 判断 82">
          <a:extLst>
            <a:ext uri="{FF2B5EF4-FFF2-40B4-BE49-F238E27FC236}">
              <a16:creationId xmlns:a16="http://schemas.microsoft.com/office/drawing/2014/main" id="{3A3D0576-82D7-40D6-96AA-A43A3BAAA112}"/>
            </a:ext>
          </a:extLst>
        </xdr:cNvPr>
        <xdr:cNvSpPr/>
      </xdr:nvSpPr>
      <xdr:spPr>
        <a:xfrm>
          <a:off x="1079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7BA36CF9-3FFC-4F5A-AFB9-00CD3517089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6AED8F67-97D4-4F10-9281-E7CFB2CB3A1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F41AFFC8-FCD3-4F0E-9714-3315B2D187A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4B949E32-98A6-4BFD-B7E8-173C4D40CD7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F2CEC8EF-CBDF-44BB-A4DA-4AF4523619D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116840</xdr:rowOff>
    </xdr:from>
    <xdr:to>
      <xdr:col>20</xdr:col>
      <xdr:colOff>38100</xdr:colOff>
      <xdr:row>64</xdr:row>
      <xdr:rowOff>46990</xdr:rowOff>
    </xdr:to>
    <xdr:sp macro="" textlink="">
      <xdr:nvSpPr>
        <xdr:cNvPr id="89" name="楕円 88">
          <a:extLst>
            <a:ext uri="{FF2B5EF4-FFF2-40B4-BE49-F238E27FC236}">
              <a16:creationId xmlns:a16="http://schemas.microsoft.com/office/drawing/2014/main" id="{BC046E7B-89B8-422A-9061-3C2462DF2E98}"/>
            </a:ext>
          </a:extLst>
        </xdr:cNvPr>
        <xdr:cNvSpPr/>
      </xdr:nvSpPr>
      <xdr:spPr>
        <a:xfrm>
          <a:off x="3746500" y="1091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63</xdr:row>
      <xdr:rowOff>111125</xdr:rowOff>
    </xdr:from>
    <xdr:to>
      <xdr:col>15</xdr:col>
      <xdr:colOff>101600</xdr:colOff>
      <xdr:row>64</xdr:row>
      <xdr:rowOff>41275</xdr:rowOff>
    </xdr:to>
    <xdr:sp macro="" textlink="">
      <xdr:nvSpPr>
        <xdr:cNvPr id="90" name="楕円 89">
          <a:extLst>
            <a:ext uri="{FF2B5EF4-FFF2-40B4-BE49-F238E27FC236}">
              <a16:creationId xmlns:a16="http://schemas.microsoft.com/office/drawing/2014/main" id="{6C800165-8D72-4E40-A4B4-13E1DC3644B7}"/>
            </a:ext>
          </a:extLst>
        </xdr:cNvPr>
        <xdr:cNvSpPr/>
      </xdr:nvSpPr>
      <xdr:spPr>
        <a:xfrm>
          <a:off x="2857500" y="1091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161925</xdr:rowOff>
    </xdr:from>
    <xdr:to>
      <xdr:col>19</xdr:col>
      <xdr:colOff>177800</xdr:colOff>
      <xdr:row>63</xdr:row>
      <xdr:rowOff>167640</xdr:rowOff>
    </xdr:to>
    <xdr:cxnSp macro="">
      <xdr:nvCxnSpPr>
        <xdr:cNvPr id="91" name="直線コネクタ 90">
          <a:extLst>
            <a:ext uri="{FF2B5EF4-FFF2-40B4-BE49-F238E27FC236}">
              <a16:creationId xmlns:a16="http://schemas.microsoft.com/office/drawing/2014/main" id="{6929900E-D50F-4105-80EA-D97367024D3E}"/>
            </a:ext>
          </a:extLst>
        </xdr:cNvPr>
        <xdr:cNvCxnSpPr/>
      </xdr:nvCxnSpPr>
      <xdr:spPr>
        <a:xfrm>
          <a:off x="2908300" y="1096327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130175</xdr:rowOff>
    </xdr:from>
    <xdr:to>
      <xdr:col>10</xdr:col>
      <xdr:colOff>165100</xdr:colOff>
      <xdr:row>64</xdr:row>
      <xdr:rowOff>60325</xdr:rowOff>
    </xdr:to>
    <xdr:sp macro="" textlink="">
      <xdr:nvSpPr>
        <xdr:cNvPr id="92" name="楕円 91">
          <a:extLst>
            <a:ext uri="{FF2B5EF4-FFF2-40B4-BE49-F238E27FC236}">
              <a16:creationId xmlns:a16="http://schemas.microsoft.com/office/drawing/2014/main" id="{93D01FC4-9965-4EBA-93B2-5A9ED34BF64B}"/>
            </a:ext>
          </a:extLst>
        </xdr:cNvPr>
        <xdr:cNvSpPr/>
      </xdr:nvSpPr>
      <xdr:spPr>
        <a:xfrm>
          <a:off x="1968500" y="1093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161925</xdr:rowOff>
    </xdr:from>
    <xdr:to>
      <xdr:col>15</xdr:col>
      <xdr:colOff>50800</xdr:colOff>
      <xdr:row>64</xdr:row>
      <xdr:rowOff>9525</xdr:rowOff>
    </xdr:to>
    <xdr:cxnSp macro="">
      <xdr:nvCxnSpPr>
        <xdr:cNvPr id="93" name="直線コネクタ 92">
          <a:extLst>
            <a:ext uri="{FF2B5EF4-FFF2-40B4-BE49-F238E27FC236}">
              <a16:creationId xmlns:a16="http://schemas.microsoft.com/office/drawing/2014/main" id="{18F158C3-1BED-4563-AE6D-865D0C364D99}"/>
            </a:ext>
          </a:extLst>
        </xdr:cNvPr>
        <xdr:cNvCxnSpPr/>
      </xdr:nvCxnSpPr>
      <xdr:spPr>
        <a:xfrm flipV="1">
          <a:off x="2019300" y="109632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126365</xdr:rowOff>
    </xdr:from>
    <xdr:to>
      <xdr:col>6</xdr:col>
      <xdr:colOff>38100</xdr:colOff>
      <xdr:row>64</xdr:row>
      <xdr:rowOff>56515</xdr:rowOff>
    </xdr:to>
    <xdr:sp macro="" textlink="">
      <xdr:nvSpPr>
        <xdr:cNvPr id="94" name="楕円 93">
          <a:extLst>
            <a:ext uri="{FF2B5EF4-FFF2-40B4-BE49-F238E27FC236}">
              <a16:creationId xmlns:a16="http://schemas.microsoft.com/office/drawing/2014/main" id="{02B07831-2B3D-490F-8B16-E85AFDECE1F2}"/>
            </a:ext>
          </a:extLst>
        </xdr:cNvPr>
        <xdr:cNvSpPr/>
      </xdr:nvSpPr>
      <xdr:spPr>
        <a:xfrm>
          <a:off x="1079500" y="1092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5715</xdr:rowOff>
    </xdr:from>
    <xdr:to>
      <xdr:col>10</xdr:col>
      <xdr:colOff>114300</xdr:colOff>
      <xdr:row>64</xdr:row>
      <xdr:rowOff>9525</xdr:rowOff>
    </xdr:to>
    <xdr:cxnSp macro="">
      <xdr:nvCxnSpPr>
        <xdr:cNvPr id="95" name="直線コネクタ 94">
          <a:extLst>
            <a:ext uri="{FF2B5EF4-FFF2-40B4-BE49-F238E27FC236}">
              <a16:creationId xmlns:a16="http://schemas.microsoft.com/office/drawing/2014/main" id="{E50F4149-CD83-49CB-96E3-B0BB5FE8E1E6}"/>
            </a:ext>
          </a:extLst>
        </xdr:cNvPr>
        <xdr:cNvCxnSpPr/>
      </xdr:nvCxnSpPr>
      <xdr:spPr>
        <a:xfrm>
          <a:off x="1130300" y="1097851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13987</xdr:rowOff>
    </xdr:from>
    <xdr:ext cx="405111" cy="259045"/>
    <xdr:sp macro="" textlink="">
      <xdr:nvSpPr>
        <xdr:cNvPr id="96" name="n_1aveValue【体育館・プール】&#10;有形固定資産減価償却率">
          <a:extLst>
            <a:ext uri="{FF2B5EF4-FFF2-40B4-BE49-F238E27FC236}">
              <a16:creationId xmlns:a16="http://schemas.microsoft.com/office/drawing/2014/main" id="{1D6D33FD-7720-4E1C-BBFF-19FFEFF6450A}"/>
            </a:ext>
          </a:extLst>
        </xdr:cNvPr>
        <xdr:cNvSpPr txBox="1"/>
      </xdr:nvSpPr>
      <xdr:spPr>
        <a:xfrm>
          <a:off x="3582044" y="1012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166387</xdr:rowOff>
    </xdr:from>
    <xdr:ext cx="405111" cy="259045"/>
    <xdr:sp macro="" textlink="">
      <xdr:nvSpPr>
        <xdr:cNvPr id="97" name="n_2aveValue【体育館・プール】&#10;有形固定資産減価償却率">
          <a:extLst>
            <a:ext uri="{FF2B5EF4-FFF2-40B4-BE49-F238E27FC236}">
              <a16:creationId xmlns:a16="http://schemas.microsoft.com/office/drawing/2014/main" id="{C7827C12-CC14-4793-9A5B-EF9378BB5492}"/>
            </a:ext>
          </a:extLst>
        </xdr:cNvPr>
        <xdr:cNvSpPr txBox="1"/>
      </xdr:nvSpPr>
      <xdr:spPr>
        <a:xfrm>
          <a:off x="27057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126382</xdr:rowOff>
    </xdr:from>
    <xdr:ext cx="405111" cy="259045"/>
    <xdr:sp macro="" textlink="">
      <xdr:nvSpPr>
        <xdr:cNvPr id="98" name="n_3aveValue【体育館・プール】&#10;有形固定資産減価償却率">
          <a:extLst>
            <a:ext uri="{FF2B5EF4-FFF2-40B4-BE49-F238E27FC236}">
              <a16:creationId xmlns:a16="http://schemas.microsoft.com/office/drawing/2014/main" id="{A31D4A11-1D90-44DC-BC18-C71786E3B938}"/>
            </a:ext>
          </a:extLst>
        </xdr:cNvPr>
        <xdr:cNvSpPr txBox="1"/>
      </xdr:nvSpPr>
      <xdr:spPr>
        <a:xfrm>
          <a:off x="18167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105427</xdr:rowOff>
    </xdr:from>
    <xdr:ext cx="405111" cy="259045"/>
    <xdr:sp macro="" textlink="">
      <xdr:nvSpPr>
        <xdr:cNvPr id="99" name="n_4aveValue【体育館・プール】&#10;有形固定資産減価償却率">
          <a:extLst>
            <a:ext uri="{FF2B5EF4-FFF2-40B4-BE49-F238E27FC236}">
              <a16:creationId xmlns:a16="http://schemas.microsoft.com/office/drawing/2014/main" id="{8D0A1356-0314-44F9-B94A-DD4947A95C55}"/>
            </a:ext>
          </a:extLst>
        </xdr:cNvPr>
        <xdr:cNvSpPr txBox="1"/>
      </xdr:nvSpPr>
      <xdr:spPr>
        <a:xfrm>
          <a:off x="9277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38117</xdr:rowOff>
    </xdr:from>
    <xdr:ext cx="405111" cy="259045"/>
    <xdr:sp macro="" textlink="">
      <xdr:nvSpPr>
        <xdr:cNvPr id="100" name="n_1mainValue【体育館・プール】&#10;有形固定資産減価償却率">
          <a:extLst>
            <a:ext uri="{FF2B5EF4-FFF2-40B4-BE49-F238E27FC236}">
              <a16:creationId xmlns:a16="http://schemas.microsoft.com/office/drawing/2014/main" id="{2B61E72F-A7CD-4074-B4E4-435392D07960}"/>
            </a:ext>
          </a:extLst>
        </xdr:cNvPr>
        <xdr:cNvSpPr txBox="1"/>
      </xdr:nvSpPr>
      <xdr:spPr>
        <a:xfrm>
          <a:off x="3582044" y="1101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32402</xdr:rowOff>
    </xdr:from>
    <xdr:ext cx="405111" cy="259045"/>
    <xdr:sp macro="" textlink="">
      <xdr:nvSpPr>
        <xdr:cNvPr id="101" name="n_2mainValue【体育館・プール】&#10;有形固定資産減価償却率">
          <a:extLst>
            <a:ext uri="{FF2B5EF4-FFF2-40B4-BE49-F238E27FC236}">
              <a16:creationId xmlns:a16="http://schemas.microsoft.com/office/drawing/2014/main" id="{94DAA370-FD9C-4745-9ECF-21B7C8B5D641}"/>
            </a:ext>
          </a:extLst>
        </xdr:cNvPr>
        <xdr:cNvSpPr txBox="1"/>
      </xdr:nvSpPr>
      <xdr:spPr>
        <a:xfrm>
          <a:off x="2705744" y="1100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51452</xdr:rowOff>
    </xdr:from>
    <xdr:ext cx="405111" cy="259045"/>
    <xdr:sp macro="" textlink="">
      <xdr:nvSpPr>
        <xdr:cNvPr id="102" name="n_3mainValue【体育館・プール】&#10;有形固定資産減価償却率">
          <a:extLst>
            <a:ext uri="{FF2B5EF4-FFF2-40B4-BE49-F238E27FC236}">
              <a16:creationId xmlns:a16="http://schemas.microsoft.com/office/drawing/2014/main" id="{EF6C4F93-5A65-4A58-A973-06DAA259DB26}"/>
            </a:ext>
          </a:extLst>
        </xdr:cNvPr>
        <xdr:cNvSpPr txBox="1"/>
      </xdr:nvSpPr>
      <xdr:spPr>
        <a:xfrm>
          <a:off x="1816744" y="1102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47642</xdr:rowOff>
    </xdr:from>
    <xdr:ext cx="405111" cy="259045"/>
    <xdr:sp macro="" textlink="">
      <xdr:nvSpPr>
        <xdr:cNvPr id="103" name="n_4mainValue【体育館・プール】&#10;有形固定資産減価償却率">
          <a:extLst>
            <a:ext uri="{FF2B5EF4-FFF2-40B4-BE49-F238E27FC236}">
              <a16:creationId xmlns:a16="http://schemas.microsoft.com/office/drawing/2014/main" id="{8CCBB1BE-B993-4789-898E-78D8EB156391}"/>
            </a:ext>
          </a:extLst>
        </xdr:cNvPr>
        <xdr:cNvSpPr txBox="1"/>
      </xdr:nvSpPr>
      <xdr:spPr>
        <a:xfrm>
          <a:off x="927744" y="1102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4" name="正方形/長方形 103">
          <a:extLst>
            <a:ext uri="{FF2B5EF4-FFF2-40B4-BE49-F238E27FC236}">
              <a16:creationId xmlns:a16="http://schemas.microsoft.com/office/drawing/2014/main" id="{E34B6691-8902-4769-A506-F66A2BE3A68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5" name="正方形/長方形 104">
          <a:extLst>
            <a:ext uri="{FF2B5EF4-FFF2-40B4-BE49-F238E27FC236}">
              <a16:creationId xmlns:a16="http://schemas.microsoft.com/office/drawing/2014/main" id="{8E9EF3FE-0038-4A13-BF4C-2853E034C08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6" name="正方形/長方形 105">
          <a:extLst>
            <a:ext uri="{FF2B5EF4-FFF2-40B4-BE49-F238E27FC236}">
              <a16:creationId xmlns:a16="http://schemas.microsoft.com/office/drawing/2014/main" id="{9BC580B7-4614-4106-B271-C3C1A7C3F9E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7" name="正方形/長方形 106">
          <a:extLst>
            <a:ext uri="{FF2B5EF4-FFF2-40B4-BE49-F238E27FC236}">
              <a16:creationId xmlns:a16="http://schemas.microsoft.com/office/drawing/2014/main" id="{40252DEA-3370-43A8-9ACC-0B31DC564FC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8" name="正方形/長方形 107">
          <a:extLst>
            <a:ext uri="{FF2B5EF4-FFF2-40B4-BE49-F238E27FC236}">
              <a16:creationId xmlns:a16="http://schemas.microsoft.com/office/drawing/2014/main" id="{0BC06C0E-F383-4ACE-817D-71DEA6A0A11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9" name="正方形/長方形 108">
          <a:extLst>
            <a:ext uri="{FF2B5EF4-FFF2-40B4-BE49-F238E27FC236}">
              <a16:creationId xmlns:a16="http://schemas.microsoft.com/office/drawing/2014/main" id="{20E3B7FE-1238-434C-8692-6E2FB9C3A0C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0" name="正方形/長方形 109">
          <a:extLst>
            <a:ext uri="{FF2B5EF4-FFF2-40B4-BE49-F238E27FC236}">
              <a16:creationId xmlns:a16="http://schemas.microsoft.com/office/drawing/2014/main" id="{AD65572D-F5A2-4E37-98DB-319540E1465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1" name="正方形/長方形 110">
          <a:extLst>
            <a:ext uri="{FF2B5EF4-FFF2-40B4-BE49-F238E27FC236}">
              <a16:creationId xmlns:a16="http://schemas.microsoft.com/office/drawing/2014/main" id="{C0BBBA72-73DF-4C9C-B05D-40920A71984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2" name="テキスト ボックス 111">
          <a:extLst>
            <a:ext uri="{FF2B5EF4-FFF2-40B4-BE49-F238E27FC236}">
              <a16:creationId xmlns:a16="http://schemas.microsoft.com/office/drawing/2014/main" id="{8357B343-9E68-4307-8FA2-5E0655C659F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3" name="直線コネクタ 112">
          <a:extLst>
            <a:ext uri="{FF2B5EF4-FFF2-40B4-BE49-F238E27FC236}">
              <a16:creationId xmlns:a16="http://schemas.microsoft.com/office/drawing/2014/main" id="{59812789-037C-41BA-9040-84453848AA9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4" name="直線コネクタ 113">
          <a:extLst>
            <a:ext uri="{FF2B5EF4-FFF2-40B4-BE49-F238E27FC236}">
              <a16:creationId xmlns:a16="http://schemas.microsoft.com/office/drawing/2014/main" id="{BCA01AF2-5B3E-4DBA-B2BD-90905F1F6CF2}"/>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5" name="テキスト ボックス 114">
          <a:extLst>
            <a:ext uri="{FF2B5EF4-FFF2-40B4-BE49-F238E27FC236}">
              <a16:creationId xmlns:a16="http://schemas.microsoft.com/office/drawing/2014/main" id="{369FE84F-8BBE-42BF-8638-ACCD91FDEC44}"/>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6" name="直線コネクタ 115">
          <a:extLst>
            <a:ext uri="{FF2B5EF4-FFF2-40B4-BE49-F238E27FC236}">
              <a16:creationId xmlns:a16="http://schemas.microsoft.com/office/drawing/2014/main" id="{4F2F000D-8FAB-4A23-8FF2-FA7B52DA4E95}"/>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7" name="テキスト ボックス 116">
          <a:extLst>
            <a:ext uri="{FF2B5EF4-FFF2-40B4-BE49-F238E27FC236}">
              <a16:creationId xmlns:a16="http://schemas.microsoft.com/office/drawing/2014/main" id="{0771977D-32BA-40C2-8D06-E9420D8D4A42}"/>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8" name="直線コネクタ 117">
          <a:extLst>
            <a:ext uri="{FF2B5EF4-FFF2-40B4-BE49-F238E27FC236}">
              <a16:creationId xmlns:a16="http://schemas.microsoft.com/office/drawing/2014/main" id="{5A2B5538-46A1-4A41-AE2B-2EDDB447CDE2}"/>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9" name="テキスト ボックス 118">
          <a:extLst>
            <a:ext uri="{FF2B5EF4-FFF2-40B4-BE49-F238E27FC236}">
              <a16:creationId xmlns:a16="http://schemas.microsoft.com/office/drawing/2014/main" id="{A1ECCF6F-F335-4465-A011-924D4EF726C2}"/>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0" name="直線コネクタ 119">
          <a:extLst>
            <a:ext uri="{FF2B5EF4-FFF2-40B4-BE49-F238E27FC236}">
              <a16:creationId xmlns:a16="http://schemas.microsoft.com/office/drawing/2014/main" id="{7FD01F82-1059-464E-9495-A11A04BE64DF}"/>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1" name="テキスト ボックス 120">
          <a:extLst>
            <a:ext uri="{FF2B5EF4-FFF2-40B4-BE49-F238E27FC236}">
              <a16:creationId xmlns:a16="http://schemas.microsoft.com/office/drawing/2014/main" id="{F4B0CD8F-FA69-4997-9A7B-4D5E14365896}"/>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2" name="直線コネクタ 121">
          <a:extLst>
            <a:ext uri="{FF2B5EF4-FFF2-40B4-BE49-F238E27FC236}">
              <a16:creationId xmlns:a16="http://schemas.microsoft.com/office/drawing/2014/main" id="{4B76B67C-DB66-4D71-9D49-49686978BB3D}"/>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3" name="テキスト ボックス 122">
          <a:extLst>
            <a:ext uri="{FF2B5EF4-FFF2-40B4-BE49-F238E27FC236}">
              <a16:creationId xmlns:a16="http://schemas.microsoft.com/office/drawing/2014/main" id="{45B6B092-7F71-4E97-A572-7E2191E5D677}"/>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4" name="直線コネクタ 123">
          <a:extLst>
            <a:ext uri="{FF2B5EF4-FFF2-40B4-BE49-F238E27FC236}">
              <a16:creationId xmlns:a16="http://schemas.microsoft.com/office/drawing/2014/main" id="{AD841231-188B-4C3F-A255-4EB88CC730C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5" name="テキスト ボックス 124">
          <a:extLst>
            <a:ext uri="{FF2B5EF4-FFF2-40B4-BE49-F238E27FC236}">
              <a16:creationId xmlns:a16="http://schemas.microsoft.com/office/drawing/2014/main" id="{059B5D44-2C71-4C93-8E79-B3357AAE6A9C}"/>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6" name="【体育館・プール】&#10;一人当たり面積グラフ枠">
          <a:extLst>
            <a:ext uri="{FF2B5EF4-FFF2-40B4-BE49-F238E27FC236}">
              <a16:creationId xmlns:a16="http://schemas.microsoft.com/office/drawing/2014/main" id="{C54E1EEF-1285-451A-862A-2070DA8FAE3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69850</xdr:rowOff>
    </xdr:from>
    <xdr:to>
      <xdr:col>54</xdr:col>
      <xdr:colOff>189865</xdr:colOff>
      <xdr:row>64</xdr:row>
      <xdr:rowOff>33020</xdr:rowOff>
    </xdr:to>
    <xdr:cxnSp macro="">
      <xdr:nvCxnSpPr>
        <xdr:cNvPr id="127" name="直線コネクタ 126">
          <a:extLst>
            <a:ext uri="{FF2B5EF4-FFF2-40B4-BE49-F238E27FC236}">
              <a16:creationId xmlns:a16="http://schemas.microsoft.com/office/drawing/2014/main" id="{BEADC733-4F90-42A8-A2C3-964D5EE4D3D3}"/>
            </a:ext>
          </a:extLst>
        </xdr:cNvPr>
        <xdr:cNvCxnSpPr/>
      </xdr:nvCxnSpPr>
      <xdr:spPr>
        <a:xfrm flipV="1">
          <a:off x="10476865" y="9499600"/>
          <a:ext cx="0" cy="1506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36847</xdr:rowOff>
    </xdr:from>
    <xdr:ext cx="469744" cy="259045"/>
    <xdr:sp macro="" textlink="">
      <xdr:nvSpPr>
        <xdr:cNvPr id="128" name="【体育館・プール】&#10;一人当たり面積最小値テキスト">
          <a:extLst>
            <a:ext uri="{FF2B5EF4-FFF2-40B4-BE49-F238E27FC236}">
              <a16:creationId xmlns:a16="http://schemas.microsoft.com/office/drawing/2014/main" id="{44D52DB5-F2B1-42DF-94D0-BD46B976D6FE}"/>
            </a:ext>
          </a:extLst>
        </xdr:cNvPr>
        <xdr:cNvSpPr txBox="1"/>
      </xdr:nvSpPr>
      <xdr:spPr>
        <a:xfrm>
          <a:off x="10515600" y="11009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33020</xdr:rowOff>
    </xdr:from>
    <xdr:to>
      <xdr:col>55</xdr:col>
      <xdr:colOff>88900</xdr:colOff>
      <xdr:row>64</xdr:row>
      <xdr:rowOff>33020</xdr:rowOff>
    </xdr:to>
    <xdr:cxnSp macro="">
      <xdr:nvCxnSpPr>
        <xdr:cNvPr id="129" name="直線コネクタ 128">
          <a:extLst>
            <a:ext uri="{FF2B5EF4-FFF2-40B4-BE49-F238E27FC236}">
              <a16:creationId xmlns:a16="http://schemas.microsoft.com/office/drawing/2014/main" id="{D76A6034-3811-426F-B88C-D33E52866C09}"/>
            </a:ext>
          </a:extLst>
        </xdr:cNvPr>
        <xdr:cNvCxnSpPr/>
      </xdr:nvCxnSpPr>
      <xdr:spPr>
        <a:xfrm>
          <a:off x="10388600" y="11005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16527</xdr:rowOff>
    </xdr:from>
    <xdr:ext cx="469744" cy="259045"/>
    <xdr:sp macro="" textlink="">
      <xdr:nvSpPr>
        <xdr:cNvPr id="130" name="【体育館・プール】&#10;一人当たり面積最大値テキスト">
          <a:extLst>
            <a:ext uri="{FF2B5EF4-FFF2-40B4-BE49-F238E27FC236}">
              <a16:creationId xmlns:a16="http://schemas.microsoft.com/office/drawing/2014/main" id="{8E71CB49-7141-4AF9-990F-1FB9B25E57D9}"/>
            </a:ext>
          </a:extLst>
        </xdr:cNvPr>
        <xdr:cNvSpPr txBox="1"/>
      </xdr:nvSpPr>
      <xdr:spPr>
        <a:xfrm>
          <a:off x="10515600" y="927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69850</xdr:rowOff>
    </xdr:from>
    <xdr:to>
      <xdr:col>55</xdr:col>
      <xdr:colOff>88900</xdr:colOff>
      <xdr:row>55</xdr:row>
      <xdr:rowOff>69850</xdr:rowOff>
    </xdr:to>
    <xdr:cxnSp macro="">
      <xdr:nvCxnSpPr>
        <xdr:cNvPr id="131" name="直線コネクタ 130">
          <a:extLst>
            <a:ext uri="{FF2B5EF4-FFF2-40B4-BE49-F238E27FC236}">
              <a16:creationId xmlns:a16="http://schemas.microsoft.com/office/drawing/2014/main" id="{35483847-B37B-44B5-B19B-A61F2B27A640}"/>
            </a:ext>
          </a:extLst>
        </xdr:cNvPr>
        <xdr:cNvCxnSpPr/>
      </xdr:nvCxnSpPr>
      <xdr:spPr>
        <a:xfrm>
          <a:off x="10388600" y="949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153687</xdr:rowOff>
    </xdr:from>
    <xdr:ext cx="469744" cy="259045"/>
    <xdr:sp macro="" textlink="">
      <xdr:nvSpPr>
        <xdr:cNvPr id="132" name="【体育館・プール】&#10;一人当たり面積平均値テキスト">
          <a:extLst>
            <a:ext uri="{FF2B5EF4-FFF2-40B4-BE49-F238E27FC236}">
              <a16:creationId xmlns:a16="http://schemas.microsoft.com/office/drawing/2014/main" id="{1602387A-5F0F-494D-8D75-554A439F0B20}"/>
            </a:ext>
          </a:extLst>
        </xdr:cNvPr>
        <xdr:cNvSpPr txBox="1"/>
      </xdr:nvSpPr>
      <xdr:spPr>
        <a:xfrm>
          <a:off x="10515600" y="106121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3810</xdr:rowOff>
    </xdr:from>
    <xdr:to>
      <xdr:col>55</xdr:col>
      <xdr:colOff>50800</xdr:colOff>
      <xdr:row>62</xdr:row>
      <xdr:rowOff>105410</xdr:rowOff>
    </xdr:to>
    <xdr:sp macro="" textlink="">
      <xdr:nvSpPr>
        <xdr:cNvPr id="133" name="フローチャート: 判断 132">
          <a:extLst>
            <a:ext uri="{FF2B5EF4-FFF2-40B4-BE49-F238E27FC236}">
              <a16:creationId xmlns:a16="http://schemas.microsoft.com/office/drawing/2014/main" id="{73218D5A-AE98-4560-BCB2-D7C61BCE4AC1}"/>
            </a:ext>
          </a:extLst>
        </xdr:cNvPr>
        <xdr:cNvSpPr/>
      </xdr:nvSpPr>
      <xdr:spPr>
        <a:xfrm>
          <a:off x="10426700" y="1063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19050</xdr:rowOff>
    </xdr:from>
    <xdr:to>
      <xdr:col>50</xdr:col>
      <xdr:colOff>165100</xdr:colOff>
      <xdr:row>62</xdr:row>
      <xdr:rowOff>120650</xdr:rowOff>
    </xdr:to>
    <xdr:sp macro="" textlink="">
      <xdr:nvSpPr>
        <xdr:cNvPr id="134" name="フローチャート: 判断 133">
          <a:extLst>
            <a:ext uri="{FF2B5EF4-FFF2-40B4-BE49-F238E27FC236}">
              <a16:creationId xmlns:a16="http://schemas.microsoft.com/office/drawing/2014/main" id="{4BCA02F0-4F85-4F5E-987C-76D9AB2FDF6C}"/>
            </a:ext>
          </a:extLst>
        </xdr:cNvPr>
        <xdr:cNvSpPr/>
      </xdr:nvSpPr>
      <xdr:spPr>
        <a:xfrm>
          <a:off x="9588500" y="1064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17780</xdr:rowOff>
    </xdr:from>
    <xdr:to>
      <xdr:col>46</xdr:col>
      <xdr:colOff>38100</xdr:colOff>
      <xdr:row>62</xdr:row>
      <xdr:rowOff>119380</xdr:rowOff>
    </xdr:to>
    <xdr:sp macro="" textlink="">
      <xdr:nvSpPr>
        <xdr:cNvPr id="135" name="フローチャート: 判断 134">
          <a:extLst>
            <a:ext uri="{FF2B5EF4-FFF2-40B4-BE49-F238E27FC236}">
              <a16:creationId xmlns:a16="http://schemas.microsoft.com/office/drawing/2014/main" id="{A749A302-881E-4CFF-B7FA-71C0EAB83A45}"/>
            </a:ext>
          </a:extLst>
        </xdr:cNvPr>
        <xdr:cNvSpPr/>
      </xdr:nvSpPr>
      <xdr:spPr>
        <a:xfrm>
          <a:off x="86995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62230</xdr:rowOff>
    </xdr:from>
    <xdr:to>
      <xdr:col>41</xdr:col>
      <xdr:colOff>101600</xdr:colOff>
      <xdr:row>61</xdr:row>
      <xdr:rowOff>163830</xdr:rowOff>
    </xdr:to>
    <xdr:sp macro="" textlink="">
      <xdr:nvSpPr>
        <xdr:cNvPr id="136" name="フローチャート: 判断 135">
          <a:extLst>
            <a:ext uri="{FF2B5EF4-FFF2-40B4-BE49-F238E27FC236}">
              <a16:creationId xmlns:a16="http://schemas.microsoft.com/office/drawing/2014/main" id="{6EA52555-CC9C-4B66-B53C-665BE7F86367}"/>
            </a:ext>
          </a:extLst>
        </xdr:cNvPr>
        <xdr:cNvSpPr/>
      </xdr:nvSpPr>
      <xdr:spPr>
        <a:xfrm>
          <a:off x="7810500" y="1052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102870</xdr:rowOff>
    </xdr:from>
    <xdr:to>
      <xdr:col>36</xdr:col>
      <xdr:colOff>165100</xdr:colOff>
      <xdr:row>62</xdr:row>
      <xdr:rowOff>33020</xdr:rowOff>
    </xdr:to>
    <xdr:sp macro="" textlink="">
      <xdr:nvSpPr>
        <xdr:cNvPr id="137" name="フローチャート: 判断 136">
          <a:extLst>
            <a:ext uri="{FF2B5EF4-FFF2-40B4-BE49-F238E27FC236}">
              <a16:creationId xmlns:a16="http://schemas.microsoft.com/office/drawing/2014/main" id="{F8AD8506-1893-4DCF-94D6-3129FB27632A}"/>
            </a:ext>
          </a:extLst>
        </xdr:cNvPr>
        <xdr:cNvSpPr/>
      </xdr:nvSpPr>
      <xdr:spPr>
        <a:xfrm>
          <a:off x="6921500" y="1056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18C931B8-C444-4304-8208-D06D7B64559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24FB43E2-0557-4AC7-8E5A-DC3DC1EA142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46AE7F4A-90C6-4194-904C-1AAD6B21660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BCF5DB9B-49D8-4241-9CC9-91480E7E912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A78E696F-0814-4CC7-B278-345B2629C3D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116840</xdr:rowOff>
    </xdr:from>
    <xdr:to>
      <xdr:col>50</xdr:col>
      <xdr:colOff>165100</xdr:colOff>
      <xdr:row>62</xdr:row>
      <xdr:rowOff>46990</xdr:rowOff>
    </xdr:to>
    <xdr:sp macro="" textlink="">
      <xdr:nvSpPr>
        <xdr:cNvPr id="143" name="楕円 142">
          <a:extLst>
            <a:ext uri="{FF2B5EF4-FFF2-40B4-BE49-F238E27FC236}">
              <a16:creationId xmlns:a16="http://schemas.microsoft.com/office/drawing/2014/main" id="{5573AFA5-55D2-442E-8A76-1214AE62AEA8}"/>
            </a:ext>
          </a:extLst>
        </xdr:cNvPr>
        <xdr:cNvSpPr/>
      </xdr:nvSpPr>
      <xdr:spPr>
        <a:xfrm>
          <a:off x="95885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124460</xdr:rowOff>
    </xdr:from>
    <xdr:to>
      <xdr:col>46</xdr:col>
      <xdr:colOff>38100</xdr:colOff>
      <xdr:row>62</xdr:row>
      <xdr:rowOff>54610</xdr:rowOff>
    </xdr:to>
    <xdr:sp macro="" textlink="">
      <xdr:nvSpPr>
        <xdr:cNvPr id="144" name="楕円 143">
          <a:extLst>
            <a:ext uri="{FF2B5EF4-FFF2-40B4-BE49-F238E27FC236}">
              <a16:creationId xmlns:a16="http://schemas.microsoft.com/office/drawing/2014/main" id="{35B894B4-4573-4DED-8140-943BCDDF7A13}"/>
            </a:ext>
          </a:extLst>
        </xdr:cNvPr>
        <xdr:cNvSpPr/>
      </xdr:nvSpPr>
      <xdr:spPr>
        <a:xfrm>
          <a:off x="8699500" y="1058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167640</xdr:rowOff>
    </xdr:from>
    <xdr:to>
      <xdr:col>50</xdr:col>
      <xdr:colOff>114300</xdr:colOff>
      <xdr:row>62</xdr:row>
      <xdr:rowOff>3810</xdr:rowOff>
    </xdr:to>
    <xdr:cxnSp macro="">
      <xdr:nvCxnSpPr>
        <xdr:cNvPr id="145" name="直線コネクタ 144">
          <a:extLst>
            <a:ext uri="{FF2B5EF4-FFF2-40B4-BE49-F238E27FC236}">
              <a16:creationId xmlns:a16="http://schemas.microsoft.com/office/drawing/2014/main" id="{5E51C62D-0088-450D-BB85-193052FE04FE}"/>
            </a:ext>
          </a:extLst>
        </xdr:cNvPr>
        <xdr:cNvCxnSpPr/>
      </xdr:nvCxnSpPr>
      <xdr:spPr>
        <a:xfrm flipV="1">
          <a:off x="8750300" y="1062609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133350</xdr:rowOff>
    </xdr:from>
    <xdr:to>
      <xdr:col>41</xdr:col>
      <xdr:colOff>101600</xdr:colOff>
      <xdr:row>62</xdr:row>
      <xdr:rowOff>63500</xdr:rowOff>
    </xdr:to>
    <xdr:sp macro="" textlink="">
      <xdr:nvSpPr>
        <xdr:cNvPr id="146" name="楕円 145">
          <a:extLst>
            <a:ext uri="{FF2B5EF4-FFF2-40B4-BE49-F238E27FC236}">
              <a16:creationId xmlns:a16="http://schemas.microsoft.com/office/drawing/2014/main" id="{FF8C65B4-CFC0-404E-A046-2A1CBE12912C}"/>
            </a:ext>
          </a:extLst>
        </xdr:cNvPr>
        <xdr:cNvSpPr/>
      </xdr:nvSpPr>
      <xdr:spPr>
        <a:xfrm>
          <a:off x="7810500" y="1059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3810</xdr:rowOff>
    </xdr:from>
    <xdr:to>
      <xdr:col>45</xdr:col>
      <xdr:colOff>177800</xdr:colOff>
      <xdr:row>62</xdr:row>
      <xdr:rowOff>12700</xdr:rowOff>
    </xdr:to>
    <xdr:cxnSp macro="">
      <xdr:nvCxnSpPr>
        <xdr:cNvPr id="147" name="直線コネクタ 146">
          <a:extLst>
            <a:ext uri="{FF2B5EF4-FFF2-40B4-BE49-F238E27FC236}">
              <a16:creationId xmlns:a16="http://schemas.microsoft.com/office/drawing/2014/main" id="{314E71D0-E054-46DB-8BCC-BDF54C90357F}"/>
            </a:ext>
          </a:extLst>
        </xdr:cNvPr>
        <xdr:cNvCxnSpPr/>
      </xdr:nvCxnSpPr>
      <xdr:spPr>
        <a:xfrm flipV="1">
          <a:off x="7861300" y="1063371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140970</xdr:rowOff>
    </xdr:from>
    <xdr:to>
      <xdr:col>36</xdr:col>
      <xdr:colOff>165100</xdr:colOff>
      <xdr:row>62</xdr:row>
      <xdr:rowOff>71120</xdr:rowOff>
    </xdr:to>
    <xdr:sp macro="" textlink="">
      <xdr:nvSpPr>
        <xdr:cNvPr id="148" name="楕円 147">
          <a:extLst>
            <a:ext uri="{FF2B5EF4-FFF2-40B4-BE49-F238E27FC236}">
              <a16:creationId xmlns:a16="http://schemas.microsoft.com/office/drawing/2014/main" id="{E55C61ED-6585-4AFA-BCC8-670E5D9F40FE}"/>
            </a:ext>
          </a:extLst>
        </xdr:cNvPr>
        <xdr:cNvSpPr/>
      </xdr:nvSpPr>
      <xdr:spPr>
        <a:xfrm>
          <a:off x="69215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12700</xdr:rowOff>
    </xdr:from>
    <xdr:to>
      <xdr:col>41</xdr:col>
      <xdr:colOff>50800</xdr:colOff>
      <xdr:row>62</xdr:row>
      <xdr:rowOff>20320</xdr:rowOff>
    </xdr:to>
    <xdr:cxnSp macro="">
      <xdr:nvCxnSpPr>
        <xdr:cNvPr id="149" name="直線コネクタ 148">
          <a:extLst>
            <a:ext uri="{FF2B5EF4-FFF2-40B4-BE49-F238E27FC236}">
              <a16:creationId xmlns:a16="http://schemas.microsoft.com/office/drawing/2014/main" id="{B19D0946-536F-4BE8-9632-FFE0A6D04231}"/>
            </a:ext>
          </a:extLst>
        </xdr:cNvPr>
        <xdr:cNvCxnSpPr/>
      </xdr:nvCxnSpPr>
      <xdr:spPr>
        <a:xfrm flipV="1">
          <a:off x="6972300" y="106426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111777</xdr:rowOff>
    </xdr:from>
    <xdr:ext cx="469744" cy="259045"/>
    <xdr:sp macro="" textlink="">
      <xdr:nvSpPr>
        <xdr:cNvPr id="150" name="n_1aveValue【体育館・プール】&#10;一人当たり面積">
          <a:extLst>
            <a:ext uri="{FF2B5EF4-FFF2-40B4-BE49-F238E27FC236}">
              <a16:creationId xmlns:a16="http://schemas.microsoft.com/office/drawing/2014/main" id="{7DBC3E6D-3838-40EE-AAC0-AF50AB00DA52}"/>
            </a:ext>
          </a:extLst>
        </xdr:cNvPr>
        <xdr:cNvSpPr txBox="1"/>
      </xdr:nvSpPr>
      <xdr:spPr>
        <a:xfrm>
          <a:off x="9391727" y="1074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110507</xdr:rowOff>
    </xdr:from>
    <xdr:ext cx="469744" cy="259045"/>
    <xdr:sp macro="" textlink="">
      <xdr:nvSpPr>
        <xdr:cNvPr id="151" name="n_2aveValue【体育館・プール】&#10;一人当たり面積">
          <a:extLst>
            <a:ext uri="{FF2B5EF4-FFF2-40B4-BE49-F238E27FC236}">
              <a16:creationId xmlns:a16="http://schemas.microsoft.com/office/drawing/2014/main" id="{D7C313B8-E9D5-4C18-83D1-0172AAEDF484}"/>
            </a:ext>
          </a:extLst>
        </xdr:cNvPr>
        <xdr:cNvSpPr txBox="1"/>
      </xdr:nvSpPr>
      <xdr:spPr>
        <a:xfrm>
          <a:off x="8515427" y="107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8907</xdr:rowOff>
    </xdr:from>
    <xdr:ext cx="469744" cy="259045"/>
    <xdr:sp macro="" textlink="">
      <xdr:nvSpPr>
        <xdr:cNvPr id="152" name="n_3aveValue【体育館・プール】&#10;一人当たり面積">
          <a:extLst>
            <a:ext uri="{FF2B5EF4-FFF2-40B4-BE49-F238E27FC236}">
              <a16:creationId xmlns:a16="http://schemas.microsoft.com/office/drawing/2014/main" id="{0D996271-BB62-46C6-9A10-C70526D58551}"/>
            </a:ext>
          </a:extLst>
        </xdr:cNvPr>
        <xdr:cNvSpPr txBox="1"/>
      </xdr:nvSpPr>
      <xdr:spPr>
        <a:xfrm>
          <a:off x="7626427" y="10295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49547</xdr:rowOff>
    </xdr:from>
    <xdr:ext cx="469744" cy="259045"/>
    <xdr:sp macro="" textlink="">
      <xdr:nvSpPr>
        <xdr:cNvPr id="153" name="n_4aveValue【体育館・プール】&#10;一人当たり面積">
          <a:extLst>
            <a:ext uri="{FF2B5EF4-FFF2-40B4-BE49-F238E27FC236}">
              <a16:creationId xmlns:a16="http://schemas.microsoft.com/office/drawing/2014/main" id="{EE890BA7-0C6F-46F6-87B7-8154B5FA0AB4}"/>
            </a:ext>
          </a:extLst>
        </xdr:cNvPr>
        <xdr:cNvSpPr txBox="1"/>
      </xdr:nvSpPr>
      <xdr:spPr>
        <a:xfrm>
          <a:off x="6737427" y="1033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63517</xdr:rowOff>
    </xdr:from>
    <xdr:ext cx="469744" cy="259045"/>
    <xdr:sp macro="" textlink="">
      <xdr:nvSpPr>
        <xdr:cNvPr id="154" name="n_1mainValue【体育館・プール】&#10;一人当たり面積">
          <a:extLst>
            <a:ext uri="{FF2B5EF4-FFF2-40B4-BE49-F238E27FC236}">
              <a16:creationId xmlns:a16="http://schemas.microsoft.com/office/drawing/2014/main" id="{428232B4-8412-4A40-91DA-EE89FBD0EC25}"/>
            </a:ext>
          </a:extLst>
        </xdr:cNvPr>
        <xdr:cNvSpPr txBox="1"/>
      </xdr:nvSpPr>
      <xdr:spPr>
        <a:xfrm>
          <a:off x="9391727" y="1035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71137</xdr:rowOff>
    </xdr:from>
    <xdr:ext cx="469744" cy="259045"/>
    <xdr:sp macro="" textlink="">
      <xdr:nvSpPr>
        <xdr:cNvPr id="155" name="n_2mainValue【体育館・プール】&#10;一人当たり面積">
          <a:extLst>
            <a:ext uri="{FF2B5EF4-FFF2-40B4-BE49-F238E27FC236}">
              <a16:creationId xmlns:a16="http://schemas.microsoft.com/office/drawing/2014/main" id="{50BBF30A-482A-4480-A83A-FF29A399A282}"/>
            </a:ext>
          </a:extLst>
        </xdr:cNvPr>
        <xdr:cNvSpPr txBox="1"/>
      </xdr:nvSpPr>
      <xdr:spPr>
        <a:xfrm>
          <a:off x="8515427" y="1035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54627</xdr:rowOff>
    </xdr:from>
    <xdr:ext cx="469744" cy="259045"/>
    <xdr:sp macro="" textlink="">
      <xdr:nvSpPr>
        <xdr:cNvPr id="156" name="n_3mainValue【体育館・プール】&#10;一人当たり面積">
          <a:extLst>
            <a:ext uri="{FF2B5EF4-FFF2-40B4-BE49-F238E27FC236}">
              <a16:creationId xmlns:a16="http://schemas.microsoft.com/office/drawing/2014/main" id="{D282CFB0-07A0-48A8-B7F9-CA81BA399B1F}"/>
            </a:ext>
          </a:extLst>
        </xdr:cNvPr>
        <xdr:cNvSpPr txBox="1"/>
      </xdr:nvSpPr>
      <xdr:spPr>
        <a:xfrm>
          <a:off x="7626427" y="1068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62247</xdr:rowOff>
    </xdr:from>
    <xdr:ext cx="469744" cy="259045"/>
    <xdr:sp macro="" textlink="">
      <xdr:nvSpPr>
        <xdr:cNvPr id="157" name="n_4mainValue【体育館・プール】&#10;一人当たり面積">
          <a:extLst>
            <a:ext uri="{FF2B5EF4-FFF2-40B4-BE49-F238E27FC236}">
              <a16:creationId xmlns:a16="http://schemas.microsoft.com/office/drawing/2014/main" id="{135546DD-8735-48E3-82FD-B2F0BF368E59}"/>
            </a:ext>
          </a:extLst>
        </xdr:cNvPr>
        <xdr:cNvSpPr txBox="1"/>
      </xdr:nvSpPr>
      <xdr:spPr>
        <a:xfrm>
          <a:off x="6737427" y="1069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8" name="正方形/長方形 157">
          <a:extLst>
            <a:ext uri="{FF2B5EF4-FFF2-40B4-BE49-F238E27FC236}">
              <a16:creationId xmlns:a16="http://schemas.microsoft.com/office/drawing/2014/main" id="{4FC32A2C-C44D-49DD-A550-A98EF15D9BC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9" name="正方形/長方形 158">
          <a:extLst>
            <a:ext uri="{FF2B5EF4-FFF2-40B4-BE49-F238E27FC236}">
              <a16:creationId xmlns:a16="http://schemas.microsoft.com/office/drawing/2014/main" id="{77D43E1D-2D45-4E52-8967-F4DDE828656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0" name="正方形/長方形 159">
          <a:extLst>
            <a:ext uri="{FF2B5EF4-FFF2-40B4-BE49-F238E27FC236}">
              <a16:creationId xmlns:a16="http://schemas.microsoft.com/office/drawing/2014/main" id="{725FFAF8-5733-436E-A795-1422033AEF1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1" name="正方形/長方形 160">
          <a:extLst>
            <a:ext uri="{FF2B5EF4-FFF2-40B4-BE49-F238E27FC236}">
              <a16:creationId xmlns:a16="http://schemas.microsoft.com/office/drawing/2014/main" id="{E6C26360-24C5-4416-9D5C-39498DC44D4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2" name="正方形/長方形 161">
          <a:extLst>
            <a:ext uri="{FF2B5EF4-FFF2-40B4-BE49-F238E27FC236}">
              <a16:creationId xmlns:a16="http://schemas.microsoft.com/office/drawing/2014/main" id="{7612145B-C17D-4EA7-A263-EE7136DF516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3" name="正方形/長方形 162">
          <a:extLst>
            <a:ext uri="{FF2B5EF4-FFF2-40B4-BE49-F238E27FC236}">
              <a16:creationId xmlns:a16="http://schemas.microsoft.com/office/drawing/2014/main" id="{BD5B8CC9-FE52-491B-8E02-D2F0FE7172C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4" name="正方形/長方形 163">
          <a:extLst>
            <a:ext uri="{FF2B5EF4-FFF2-40B4-BE49-F238E27FC236}">
              <a16:creationId xmlns:a16="http://schemas.microsoft.com/office/drawing/2014/main" id="{1E3A1943-2B95-4AC8-94B3-89956FD2E01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5" name="正方形/長方形 164">
          <a:extLst>
            <a:ext uri="{FF2B5EF4-FFF2-40B4-BE49-F238E27FC236}">
              <a16:creationId xmlns:a16="http://schemas.microsoft.com/office/drawing/2014/main" id="{5394D03F-1D01-422A-B047-99FA58DE034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6" name="テキスト ボックス 165">
          <a:extLst>
            <a:ext uri="{FF2B5EF4-FFF2-40B4-BE49-F238E27FC236}">
              <a16:creationId xmlns:a16="http://schemas.microsoft.com/office/drawing/2014/main" id="{9D71F2AE-A5B4-477B-B8D6-038D430FC80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7" name="直線コネクタ 166">
          <a:extLst>
            <a:ext uri="{FF2B5EF4-FFF2-40B4-BE49-F238E27FC236}">
              <a16:creationId xmlns:a16="http://schemas.microsoft.com/office/drawing/2014/main" id="{0C38096B-9BDA-47FD-97CB-633DBB273CD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68" name="テキスト ボックス 167">
          <a:extLst>
            <a:ext uri="{FF2B5EF4-FFF2-40B4-BE49-F238E27FC236}">
              <a16:creationId xmlns:a16="http://schemas.microsoft.com/office/drawing/2014/main" id="{1B8D5243-5E5D-4985-B995-25A880DAC68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169" name="直線コネクタ 168">
          <a:extLst>
            <a:ext uri="{FF2B5EF4-FFF2-40B4-BE49-F238E27FC236}">
              <a16:creationId xmlns:a16="http://schemas.microsoft.com/office/drawing/2014/main" id="{CD5EC428-0775-4EFA-98CE-57FD3C4CED3B}"/>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170" name="テキスト ボックス 169">
          <a:extLst>
            <a:ext uri="{FF2B5EF4-FFF2-40B4-BE49-F238E27FC236}">
              <a16:creationId xmlns:a16="http://schemas.microsoft.com/office/drawing/2014/main" id="{0B8BE695-058F-4BDC-A3D1-20441313BE51}"/>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171" name="直線コネクタ 170">
          <a:extLst>
            <a:ext uri="{FF2B5EF4-FFF2-40B4-BE49-F238E27FC236}">
              <a16:creationId xmlns:a16="http://schemas.microsoft.com/office/drawing/2014/main" id="{CAEF8E3A-9DB0-42B1-9AFD-AE39FC91DB2A}"/>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172" name="テキスト ボックス 171">
          <a:extLst>
            <a:ext uri="{FF2B5EF4-FFF2-40B4-BE49-F238E27FC236}">
              <a16:creationId xmlns:a16="http://schemas.microsoft.com/office/drawing/2014/main" id="{A32861DA-D0EB-461A-B972-2A572F5E8C24}"/>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173" name="直線コネクタ 172">
          <a:extLst>
            <a:ext uri="{FF2B5EF4-FFF2-40B4-BE49-F238E27FC236}">
              <a16:creationId xmlns:a16="http://schemas.microsoft.com/office/drawing/2014/main" id="{F329D839-E2BC-4274-9F68-1466F4ED5887}"/>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174" name="テキスト ボックス 173">
          <a:extLst>
            <a:ext uri="{FF2B5EF4-FFF2-40B4-BE49-F238E27FC236}">
              <a16:creationId xmlns:a16="http://schemas.microsoft.com/office/drawing/2014/main" id="{AA286021-283F-4B0E-9FF9-BA2EFE06A454}"/>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175" name="直線コネクタ 174">
          <a:extLst>
            <a:ext uri="{FF2B5EF4-FFF2-40B4-BE49-F238E27FC236}">
              <a16:creationId xmlns:a16="http://schemas.microsoft.com/office/drawing/2014/main" id="{7F1AE7FE-B873-498D-AA92-2FA24E87A78B}"/>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176" name="テキスト ボックス 175">
          <a:extLst>
            <a:ext uri="{FF2B5EF4-FFF2-40B4-BE49-F238E27FC236}">
              <a16:creationId xmlns:a16="http://schemas.microsoft.com/office/drawing/2014/main" id="{79F08B44-935D-4AA0-8EC5-FD3FD0AA01B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7" name="直線コネクタ 176">
          <a:extLst>
            <a:ext uri="{FF2B5EF4-FFF2-40B4-BE49-F238E27FC236}">
              <a16:creationId xmlns:a16="http://schemas.microsoft.com/office/drawing/2014/main" id="{257F48D4-3151-4CF1-9760-2B2F571F166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178" name="テキスト ボックス 177">
          <a:extLst>
            <a:ext uri="{FF2B5EF4-FFF2-40B4-BE49-F238E27FC236}">
              <a16:creationId xmlns:a16="http://schemas.microsoft.com/office/drawing/2014/main" id="{FE5DF196-24FA-4779-8818-F6A5A57A775C}"/>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9" name="【福祉施設】&#10;有形固定資産減価償却率グラフ枠">
          <a:extLst>
            <a:ext uri="{FF2B5EF4-FFF2-40B4-BE49-F238E27FC236}">
              <a16:creationId xmlns:a16="http://schemas.microsoft.com/office/drawing/2014/main" id="{4E41377B-F61F-4857-9BCE-E1A63A20DBC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1524</xdr:rowOff>
    </xdr:from>
    <xdr:to>
      <xdr:col>24</xdr:col>
      <xdr:colOff>62865</xdr:colOff>
      <xdr:row>85</xdr:row>
      <xdr:rowOff>154687</xdr:rowOff>
    </xdr:to>
    <xdr:cxnSp macro="">
      <xdr:nvCxnSpPr>
        <xdr:cNvPr id="180" name="直線コネクタ 179">
          <a:extLst>
            <a:ext uri="{FF2B5EF4-FFF2-40B4-BE49-F238E27FC236}">
              <a16:creationId xmlns:a16="http://schemas.microsoft.com/office/drawing/2014/main" id="{4CB28646-755F-43F3-B1C5-46C8DDD877FD}"/>
            </a:ext>
          </a:extLst>
        </xdr:cNvPr>
        <xdr:cNvCxnSpPr/>
      </xdr:nvCxnSpPr>
      <xdr:spPr>
        <a:xfrm flipV="1">
          <a:off x="4634865" y="13374624"/>
          <a:ext cx="0" cy="135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158514</xdr:rowOff>
    </xdr:from>
    <xdr:ext cx="405111" cy="259045"/>
    <xdr:sp macro="" textlink="">
      <xdr:nvSpPr>
        <xdr:cNvPr id="181" name="【福祉施設】&#10;有形固定資産減価償却率最小値テキスト">
          <a:extLst>
            <a:ext uri="{FF2B5EF4-FFF2-40B4-BE49-F238E27FC236}">
              <a16:creationId xmlns:a16="http://schemas.microsoft.com/office/drawing/2014/main" id="{636D4F5E-6C29-402F-B502-AA8B2E807687}"/>
            </a:ext>
          </a:extLst>
        </xdr:cNvPr>
        <xdr:cNvSpPr txBox="1"/>
      </xdr:nvSpPr>
      <xdr:spPr>
        <a:xfrm>
          <a:off x="4673600" y="14731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154687</xdr:rowOff>
    </xdr:from>
    <xdr:to>
      <xdr:col>24</xdr:col>
      <xdr:colOff>152400</xdr:colOff>
      <xdr:row>85</xdr:row>
      <xdr:rowOff>154687</xdr:rowOff>
    </xdr:to>
    <xdr:cxnSp macro="">
      <xdr:nvCxnSpPr>
        <xdr:cNvPr id="182" name="直線コネクタ 181">
          <a:extLst>
            <a:ext uri="{FF2B5EF4-FFF2-40B4-BE49-F238E27FC236}">
              <a16:creationId xmlns:a16="http://schemas.microsoft.com/office/drawing/2014/main" id="{098CC2E1-5DEC-4B92-9633-E0C88312B58F}"/>
            </a:ext>
          </a:extLst>
        </xdr:cNvPr>
        <xdr:cNvCxnSpPr/>
      </xdr:nvCxnSpPr>
      <xdr:spPr>
        <a:xfrm>
          <a:off x="4546600" y="14727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119651</xdr:rowOff>
    </xdr:from>
    <xdr:ext cx="405111" cy="259045"/>
    <xdr:sp macro="" textlink="">
      <xdr:nvSpPr>
        <xdr:cNvPr id="183" name="【福祉施設】&#10;有形固定資産減価償却率最大値テキスト">
          <a:extLst>
            <a:ext uri="{FF2B5EF4-FFF2-40B4-BE49-F238E27FC236}">
              <a16:creationId xmlns:a16="http://schemas.microsoft.com/office/drawing/2014/main" id="{432FC36C-366B-426C-BB99-A7CEFC670F87}"/>
            </a:ext>
          </a:extLst>
        </xdr:cNvPr>
        <xdr:cNvSpPr txBox="1"/>
      </xdr:nvSpPr>
      <xdr:spPr>
        <a:xfrm>
          <a:off x="4673600" y="13149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1524</xdr:rowOff>
    </xdr:from>
    <xdr:to>
      <xdr:col>24</xdr:col>
      <xdr:colOff>152400</xdr:colOff>
      <xdr:row>78</xdr:row>
      <xdr:rowOff>1524</xdr:rowOff>
    </xdr:to>
    <xdr:cxnSp macro="">
      <xdr:nvCxnSpPr>
        <xdr:cNvPr id="184" name="直線コネクタ 183">
          <a:extLst>
            <a:ext uri="{FF2B5EF4-FFF2-40B4-BE49-F238E27FC236}">
              <a16:creationId xmlns:a16="http://schemas.microsoft.com/office/drawing/2014/main" id="{56E30456-DE18-4C9F-9AB6-119F104FD879}"/>
            </a:ext>
          </a:extLst>
        </xdr:cNvPr>
        <xdr:cNvCxnSpPr/>
      </xdr:nvCxnSpPr>
      <xdr:spPr>
        <a:xfrm>
          <a:off x="4546600" y="1337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6875</xdr:rowOff>
    </xdr:from>
    <xdr:ext cx="405111" cy="259045"/>
    <xdr:sp macro="" textlink="">
      <xdr:nvSpPr>
        <xdr:cNvPr id="185" name="【福祉施設】&#10;有形固定資産減価償却率平均値テキスト">
          <a:extLst>
            <a:ext uri="{FF2B5EF4-FFF2-40B4-BE49-F238E27FC236}">
              <a16:creationId xmlns:a16="http://schemas.microsoft.com/office/drawing/2014/main" id="{91EE45A5-54B1-471C-94F9-CC66D109B8E9}"/>
            </a:ext>
          </a:extLst>
        </xdr:cNvPr>
        <xdr:cNvSpPr txBox="1"/>
      </xdr:nvSpPr>
      <xdr:spPr>
        <a:xfrm>
          <a:off x="4673600" y="138943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28448</xdr:rowOff>
    </xdr:from>
    <xdr:to>
      <xdr:col>24</xdr:col>
      <xdr:colOff>114300</xdr:colOff>
      <xdr:row>81</xdr:row>
      <xdr:rowOff>130048</xdr:rowOff>
    </xdr:to>
    <xdr:sp macro="" textlink="">
      <xdr:nvSpPr>
        <xdr:cNvPr id="186" name="フローチャート: 判断 185">
          <a:extLst>
            <a:ext uri="{FF2B5EF4-FFF2-40B4-BE49-F238E27FC236}">
              <a16:creationId xmlns:a16="http://schemas.microsoft.com/office/drawing/2014/main" id="{9D11E005-5B9E-4A60-A411-90B2F1A1C5A7}"/>
            </a:ext>
          </a:extLst>
        </xdr:cNvPr>
        <xdr:cNvSpPr/>
      </xdr:nvSpPr>
      <xdr:spPr>
        <a:xfrm>
          <a:off x="4584700" y="1391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3302</xdr:rowOff>
    </xdr:from>
    <xdr:to>
      <xdr:col>20</xdr:col>
      <xdr:colOff>38100</xdr:colOff>
      <xdr:row>81</xdr:row>
      <xdr:rowOff>104902</xdr:rowOff>
    </xdr:to>
    <xdr:sp macro="" textlink="">
      <xdr:nvSpPr>
        <xdr:cNvPr id="187" name="フローチャート: 判断 186">
          <a:extLst>
            <a:ext uri="{FF2B5EF4-FFF2-40B4-BE49-F238E27FC236}">
              <a16:creationId xmlns:a16="http://schemas.microsoft.com/office/drawing/2014/main" id="{A25452F7-9EC3-43C9-9A69-61E91774F1E8}"/>
            </a:ext>
          </a:extLst>
        </xdr:cNvPr>
        <xdr:cNvSpPr/>
      </xdr:nvSpPr>
      <xdr:spPr>
        <a:xfrm>
          <a:off x="3746500" y="1389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131318</xdr:rowOff>
    </xdr:from>
    <xdr:to>
      <xdr:col>15</xdr:col>
      <xdr:colOff>101600</xdr:colOff>
      <xdr:row>81</xdr:row>
      <xdr:rowOff>61468</xdr:rowOff>
    </xdr:to>
    <xdr:sp macro="" textlink="">
      <xdr:nvSpPr>
        <xdr:cNvPr id="188" name="フローチャート: 判断 187">
          <a:extLst>
            <a:ext uri="{FF2B5EF4-FFF2-40B4-BE49-F238E27FC236}">
              <a16:creationId xmlns:a16="http://schemas.microsoft.com/office/drawing/2014/main" id="{E612EABE-8B3E-41C6-919C-61352B885181}"/>
            </a:ext>
          </a:extLst>
        </xdr:cNvPr>
        <xdr:cNvSpPr/>
      </xdr:nvSpPr>
      <xdr:spPr>
        <a:xfrm>
          <a:off x="2857500" y="1384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163322</xdr:rowOff>
    </xdr:from>
    <xdr:to>
      <xdr:col>10</xdr:col>
      <xdr:colOff>165100</xdr:colOff>
      <xdr:row>80</xdr:row>
      <xdr:rowOff>93472</xdr:rowOff>
    </xdr:to>
    <xdr:sp macro="" textlink="">
      <xdr:nvSpPr>
        <xdr:cNvPr id="189" name="フローチャート: 判断 188">
          <a:extLst>
            <a:ext uri="{FF2B5EF4-FFF2-40B4-BE49-F238E27FC236}">
              <a16:creationId xmlns:a16="http://schemas.microsoft.com/office/drawing/2014/main" id="{60A76F4B-0C8B-43EF-B337-5F9097C7113E}"/>
            </a:ext>
          </a:extLst>
        </xdr:cNvPr>
        <xdr:cNvSpPr/>
      </xdr:nvSpPr>
      <xdr:spPr>
        <a:xfrm>
          <a:off x="1968500" y="13707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26163</xdr:rowOff>
    </xdr:from>
    <xdr:to>
      <xdr:col>6</xdr:col>
      <xdr:colOff>38100</xdr:colOff>
      <xdr:row>80</xdr:row>
      <xdr:rowOff>127763</xdr:rowOff>
    </xdr:to>
    <xdr:sp macro="" textlink="">
      <xdr:nvSpPr>
        <xdr:cNvPr id="190" name="フローチャート: 判断 189">
          <a:extLst>
            <a:ext uri="{FF2B5EF4-FFF2-40B4-BE49-F238E27FC236}">
              <a16:creationId xmlns:a16="http://schemas.microsoft.com/office/drawing/2014/main" id="{AC6DE079-BD8B-4A60-BFDA-B041D87978E7}"/>
            </a:ext>
          </a:extLst>
        </xdr:cNvPr>
        <xdr:cNvSpPr/>
      </xdr:nvSpPr>
      <xdr:spPr>
        <a:xfrm>
          <a:off x="1079500" y="1374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1" name="テキスト ボックス 190">
          <a:extLst>
            <a:ext uri="{FF2B5EF4-FFF2-40B4-BE49-F238E27FC236}">
              <a16:creationId xmlns:a16="http://schemas.microsoft.com/office/drawing/2014/main" id="{5A09A1B7-C171-40CB-AF80-4F271FA4199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2" name="テキスト ボックス 191">
          <a:extLst>
            <a:ext uri="{FF2B5EF4-FFF2-40B4-BE49-F238E27FC236}">
              <a16:creationId xmlns:a16="http://schemas.microsoft.com/office/drawing/2014/main" id="{F9C4D9C0-1F58-42CF-B98F-24093AB5F1D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3" name="テキスト ボックス 192">
          <a:extLst>
            <a:ext uri="{FF2B5EF4-FFF2-40B4-BE49-F238E27FC236}">
              <a16:creationId xmlns:a16="http://schemas.microsoft.com/office/drawing/2014/main" id="{74342E7F-7B05-4899-B3DC-2DC1AE45F72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4" name="テキスト ボックス 193">
          <a:extLst>
            <a:ext uri="{FF2B5EF4-FFF2-40B4-BE49-F238E27FC236}">
              <a16:creationId xmlns:a16="http://schemas.microsoft.com/office/drawing/2014/main" id="{9C7F98FA-CE23-4674-9639-157D601580E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5" name="テキスト ボックス 194">
          <a:extLst>
            <a:ext uri="{FF2B5EF4-FFF2-40B4-BE49-F238E27FC236}">
              <a16:creationId xmlns:a16="http://schemas.microsoft.com/office/drawing/2014/main" id="{EB64E109-68D4-4752-9E0C-9C3896D6CD1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135889</xdr:rowOff>
    </xdr:from>
    <xdr:to>
      <xdr:col>20</xdr:col>
      <xdr:colOff>38100</xdr:colOff>
      <xdr:row>84</xdr:row>
      <xdr:rowOff>66039</xdr:rowOff>
    </xdr:to>
    <xdr:sp macro="" textlink="">
      <xdr:nvSpPr>
        <xdr:cNvPr id="196" name="楕円 195">
          <a:extLst>
            <a:ext uri="{FF2B5EF4-FFF2-40B4-BE49-F238E27FC236}">
              <a16:creationId xmlns:a16="http://schemas.microsoft.com/office/drawing/2014/main" id="{1CD6C34A-B634-4EF3-A6AB-0DFA4A2D9648}"/>
            </a:ext>
          </a:extLst>
        </xdr:cNvPr>
        <xdr:cNvSpPr/>
      </xdr:nvSpPr>
      <xdr:spPr>
        <a:xfrm>
          <a:off x="3746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90170</xdr:rowOff>
    </xdr:from>
    <xdr:to>
      <xdr:col>15</xdr:col>
      <xdr:colOff>101600</xdr:colOff>
      <xdr:row>84</xdr:row>
      <xdr:rowOff>20320</xdr:rowOff>
    </xdr:to>
    <xdr:sp macro="" textlink="">
      <xdr:nvSpPr>
        <xdr:cNvPr id="197" name="楕円 196">
          <a:extLst>
            <a:ext uri="{FF2B5EF4-FFF2-40B4-BE49-F238E27FC236}">
              <a16:creationId xmlns:a16="http://schemas.microsoft.com/office/drawing/2014/main" id="{C873A391-7F08-434D-A4DA-DEEB65B5C5D5}"/>
            </a:ext>
          </a:extLst>
        </xdr:cNvPr>
        <xdr:cNvSpPr/>
      </xdr:nvSpPr>
      <xdr:spPr>
        <a:xfrm>
          <a:off x="2857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140970</xdr:rowOff>
    </xdr:from>
    <xdr:to>
      <xdr:col>19</xdr:col>
      <xdr:colOff>177800</xdr:colOff>
      <xdr:row>84</xdr:row>
      <xdr:rowOff>15239</xdr:rowOff>
    </xdr:to>
    <xdr:cxnSp macro="">
      <xdr:nvCxnSpPr>
        <xdr:cNvPr id="198" name="直線コネクタ 197">
          <a:extLst>
            <a:ext uri="{FF2B5EF4-FFF2-40B4-BE49-F238E27FC236}">
              <a16:creationId xmlns:a16="http://schemas.microsoft.com/office/drawing/2014/main" id="{7AB0E242-F844-4749-A093-46BAD28D50DA}"/>
            </a:ext>
          </a:extLst>
        </xdr:cNvPr>
        <xdr:cNvCxnSpPr/>
      </xdr:nvCxnSpPr>
      <xdr:spPr>
        <a:xfrm>
          <a:off x="2908300" y="143713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44450</xdr:rowOff>
    </xdr:from>
    <xdr:to>
      <xdr:col>10</xdr:col>
      <xdr:colOff>165100</xdr:colOff>
      <xdr:row>83</xdr:row>
      <xdr:rowOff>146050</xdr:rowOff>
    </xdr:to>
    <xdr:sp macro="" textlink="">
      <xdr:nvSpPr>
        <xdr:cNvPr id="199" name="楕円 198">
          <a:extLst>
            <a:ext uri="{FF2B5EF4-FFF2-40B4-BE49-F238E27FC236}">
              <a16:creationId xmlns:a16="http://schemas.microsoft.com/office/drawing/2014/main" id="{B38A8E8A-38CB-4AEC-8E1D-3A089D8A4025}"/>
            </a:ext>
          </a:extLst>
        </xdr:cNvPr>
        <xdr:cNvSpPr/>
      </xdr:nvSpPr>
      <xdr:spPr>
        <a:xfrm>
          <a:off x="1968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95250</xdr:rowOff>
    </xdr:from>
    <xdr:to>
      <xdr:col>15</xdr:col>
      <xdr:colOff>50800</xdr:colOff>
      <xdr:row>83</xdr:row>
      <xdr:rowOff>140970</xdr:rowOff>
    </xdr:to>
    <xdr:cxnSp macro="">
      <xdr:nvCxnSpPr>
        <xdr:cNvPr id="200" name="直線コネクタ 199">
          <a:extLst>
            <a:ext uri="{FF2B5EF4-FFF2-40B4-BE49-F238E27FC236}">
              <a16:creationId xmlns:a16="http://schemas.microsoft.com/office/drawing/2014/main" id="{5F5E5DA8-C63A-4293-89DB-85B6BBFC84F3}"/>
            </a:ext>
          </a:extLst>
        </xdr:cNvPr>
        <xdr:cNvCxnSpPr/>
      </xdr:nvCxnSpPr>
      <xdr:spPr>
        <a:xfrm>
          <a:off x="2019300" y="143256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170180</xdr:rowOff>
    </xdr:from>
    <xdr:to>
      <xdr:col>6</xdr:col>
      <xdr:colOff>38100</xdr:colOff>
      <xdr:row>83</xdr:row>
      <xdr:rowOff>100330</xdr:rowOff>
    </xdr:to>
    <xdr:sp macro="" textlink="">
      <xdr:nvSpPr>
        <xdr:cNvPr id="201" name="楕円 200">
          <a:extLst>
            <a:ext uri="{FF2B5EF4-FFF2-40B4-BE49-F238E27FC236}">
              <a16:creationId xmlns:a16="http://schemas.microsoft.com/office/drawing/2014/main" id="{54D6EEE5-E03F-4A9E-A9D8-D3A22E029280}"/>
            </a:ext>
          </a:extLst>
        </xdr:cNvPr>
        <xdr:cNvSpPr/>
      </xdr:nvSpPr>
      <xdr:spPr>
        <a:xfrm>
          <a:off x="1079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49530</xdr:rowOff>
    </xdr:from>
    <xdr:to>
      <xdr:col>10</xdr:col>
      <xdr:colOff>114300</xdr:colOff>
      <xdr:row>83</xdr:row>
      <xdr:rowOff>95250</xdr:rowOff>
    </xdr:to>
    <xdr:cxnSp macro="">
      <xdr:nvCxnSpPr>
        <xdr:cNvPr id="202" name="直線コネクタ 201">
          <a:extLst>
            <a:ext uri="{FF2B5EF4-FFF2-40B4-BE49-F238E27FC236}">
              <a16:creationId xmlns:a16="http://schemas.microsoft.com/office/drawing/2014/main" id="{454F4B87-56DD-4F9E-9EAC-9DCCE4CC5E7B}"/>
            </a:ext>
          </a:extLst>
        </xdr:cNvPr>
        <xdr:cNvCxnSpPr/>
      </xdr:nvCxnSpPr>
      <xdr:spPr>
        <a:xfrm>
          <a:off x="1130300" y="142798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121429</xdr:rowOff>
    </xdr:from>
    <xdr:ext cx="405111" cy="259045"/>
    <xdr:sp macro="" textlink="">
      <xdr:nvSpPr>
        <xdr:cNvPr id="203" name="n_1aveValue【福祉施設】&#10;有形固定資産減価償却率">
          <a:extLst>
            <a:ext uri="{FF2B5EF4-FFF2-40B4-BE49-F238E27FC236}">
              <a16:creationId xmlns:a16="http://schemas.microsoft.com/office/drawing/2014/main" id="{65DF2EE0-499E-4D73-B282-E051BAD12088}"/>
            </a:ext>
          </a:extLst>
        </xdr:cNvPr>
        <xdr:cNvSpPr txBox="1"/>
      </xdr:nvSpPr>
      <xdr:spPr>
        <a:xfrm>
          <a:off x="3582044" y="13665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77995</xdr:rowOff>
    </xdr:from>
    <xdr:ext cx="405111" cy="259045"/>
    <xdr:sp macro="" textlink="">
      <xdr:nvSpPr>
        <xdr:cNvPr id="204" name="n_2aveValue【福祉施設】&#10;有形固定資産減価償却率">
          <a:extLst>
            <a:ext uri="{FF2B5EF4-FFF2-40B4-BE49-F238E27FC236}">
              <a16:creationId xmlns:a16="http://schemas.microsoft.com/office/drawing/2014/main" id="{282E571C-B043-4798-A985-EE1DD61809F0}"/>
            </a:ext>
          </a:extLst>
        </xdr:cNvPr>
        <xdr:cNvSpPr txBox="1"/>
      </xdr:nvSpPr>
      <xdr:spPr>
        <a:xfrm>
          <a:off x="2705744" y="1362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109999</xdr:rowOff>
    </xdr:from>
    <xdr:ext cx="405111" cy="259045"/>
    <xdr:sp macro="" textlink="">
      <xdr:nvSpPr>
        <xdr:cNvPr id="205" name="n_3aveValue【福祉施設】&#10;有形固定資産減価償却率">
          <a:extLst>
            <a:ext uri="{FF2B5EF4-FFF2-40B4-BE49-F238E27FC236}">
              <a16:creationId xmlns:a16="http://schemas.microsoft.com/office/drawing/2014/main" id="{C9FD65DF-FE9A-41A6-AE08-2DF49F7AFC76}"/>
            </a:ext>
          </a:extLst>
        </xdr:cNvPr>
        <xdr:cNvSpPr txBox="1"/>
      </xdr:nvSpPr>
      <xdr:spPr>
        <a:xfrm>
          <a:off x="1816744" y="13483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144290</xdr:rowOff>
    </xdr:from>
    <xdr:ext cx="405111" cy="259045"/>
    <xdr:sp macro="" textlink="">
      <xdr:nvSpPr>
        <xdr:cNvPr id="206" name="n_4aveValue【福祉施設】&#10;有形固定資産減価償却率">
          <a:extLst>
            <a:ext uri="{FF2B5EF4-FFF2-40B4-BE49-F238E27FC236}">
              <a16:creationId xmlns:a16="http://schemas.microsoft.com/office/drawing/2014/main" id="{95F6282B-AB4B-4480-8F5A-F00D445289D4}"/>
            </a:ext>
          </a:extLst>
        </xdr:cNvPr>
        <xdr:cNvSpPr txBox="1"/>
      </xdr:nvSpPr>
      <xdr:spPr>
        <a:xfrm>
          <a:off x="927744" y="13517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57166</xdr:rowOff>
    </xdr:from>
    <xdr:ext cx="405111" cy="259045"/>
    <xdr:sp macro="" textlink="">
      <xdr:nvSpPr>
        <xdr:cNvPr id="207" name="n_1mainValue【福祉施設】&#10;有形固定資産減価償却率">
          <a:extLst>
            <a:ext uri="{FF2B5EF4-FFF2-40B4-BE49-F238E27FC236}">
              <a16:creationId xmlns:a16="http://schemas.microsoft.com/office/drawing/2014/main" id="{A565C2CD-E580-4807-800F-76F1B3D00B0B}"/>
            </a:ext>
          </a:extLst>
        </xdr:cNvPr>
        <xdr:cNvSpPr txBox="1"/>
      </xdr:nvSpPr>
      <xdr:spPr>
        <a:xfrm>
          <a:off x="3582044" y="1445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11447</xdr:rowOff>
    </xdr:from>
    <xdr:ext cx="405111" cy="259045"/>
    <xdr:sp macro="" textlink="">
      <xdr:nvSpPr>
        <xdr:cNvPr id="208" name="n_2mainValue【福祉施設】&#10;有形固定資産減価償却率">
          <a:extLst>
            <a:ext uri="{FF2B5EF4-FFF2-40B4-BE49-F238E27FC236}">
              <a16:creationId xmlns:a16="http://schemas.microsoft.com/office/drawing/2014/main" id="{BF671F3F-28E4-4CDD-8804-FBBC63B1C40D}"/>
            </a:ext>
          </a:extLst>
        </xdr:cNvPr>
        <xdr:cNvSpPr txBox="1"/>
      </xdr:nvSpPr>
      <xdr:spPr>
        <a:xfrm>
          <a:off x="2705744" y="1441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137177</xdr:rowOff>
    </xdr:from>
    <xdr:ext cx="405111" cy="259045"/>
    <xdr:sp macro="" textlink="">
      <xdr:nvSpPr>
        <xdr:cNvPr id="209" name="n_3mainValue【福祉施設】&#10;有形固定資産減価償却率">
          <a:extLst>
            <a:ext uri="{FF2B5EF4-FFF2-40B4-BE49-F238E27FC236}">
              <a16:creationId xmlns:a16="http://schemas.microsoft.com/office/drawing/2014/main" id="{7BD5FC00-109B-4306-A937-D74B86F32006}"/>
            </a:ext>
          </a:extLst>
        </xdr:cNvPr>
        <xdr:cNvSpPr txBox="1"/>
      </xdr:nvSpPr>
      <xdr:spPr>
        <a:xfrm>
          <a:off x="1816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91457</xdr:rowOff>
    </xdr:from>
    <xdr:ext cx="405111" cy="259045"/>
    <xdr:sp macro="" textlink="">
      <xdr:nvSpPr>
        <xdr:cNvPr id="210" name="n_4mainValue【福祉施設】&#10;有形固定資産減価償却率">
          <a:extLst>
            <a:ext uri="{FF2B5EF4-FFF2-40B4-BE49-F238E27FC236}">
              <a16:creationId xmlns:a16="http://schemas.microsoft.com/office/drawing/2014/main" id="{DEE1BA53-7B79-404F-8317-7BD131B080ED}"/>
            </a:ext>
          </a:extLst>
        </xdr:cNvPr>
        <xdr:cNvSpPr txBox="1"/>
      </xdr:nvSpPr>
      <xdr:spPr>
        <a:xfrm>
          <a:off x="9277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1" name="正方形/長方形 210">
          <a:extLst>
            <a:ext uri="{FF2B5EF4-FFF2-40B4-BE49-F238E27FC236}">
              <a16:creationId xmlns:a16="http://schemas.microsoft.com/office/drawing/2014/main" id="{39E49A04-8E45-4E94-BCFC-CBE3634A533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2" name="正方形/長方形 211">
          <a:extLst>
            <a:ext uri="{FF2B5EF4-FFF2-40B4-BE49-F238E27FC236}">
              <a16:creationId xmlns:a16="http://schemas.microsoft.com/office/drawing/2014/main" id="{C391EDF9-E52C-4231-AF74-B9559564A86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3" name="正方形/長方形 212">
          <a:extLst>
            <a:ext uri="{FF2B5EF4-FFF2-40B4-BE49-F238E27FC236}">
              <a16:creationId xmlns:a16="http://schemas.microsoft.com/office/drawing/2014/main" id="{DB6C97BC-2991-41B5-925E-02CDF4BD08D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4" name="正方形/長方形 213">
          <a:extLst>
            <a:ext uri="{FF2B5EF4-FFF2-40B4-BE49-F238E27FC236}">
              <a16:creationId xmlns:a16="http://schemas.microsoft.com/office/drawing/2014/main" id="{BE1D0F28-8A4D-426E-9E57-0ED51E87A44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5" name="正方形/長方形 214">
          <a:extLst>
            <a:ext uri="{FF2B5EF4-FFF2-40B4-BE49-F238E27FC236}">
              <a16:creationId xmlns:a16="http://schemas.microsoft.com/office/drawing/2014/main" id="{33896923-7FD6-41F3-8D2A-04FA8DBC2EB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6" name="正方形/長方形 215">
          <a:extLst>
            <a:ext uri="{FF2B5EF4-FFF2-40B4-BE49-F238E27FC236}">
              <a16:creationId xmlns:a16="http://schemas.microsoft.com/office/drawing/2014/main" id="{001BCAF6-EA3F-45D7-9262-BDD5F8052B2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7" name="正方形/長方形 216">
          <a:extLst>
            <a:ext uri="{FF2B5EF4-FFF2-40B4-BE49-F238E27FC236}">
              <a16:creationId xmlns:a16="http://schemas.microsoft.com/office/drawing/2014/main" id="{D2CED249-28D3-40F5-8F2F-A6F9FD356D1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8" name="正方形/長方形 217">
          <a:extLst>
            <a:ext uri="{FF2B5EF4-FFF2-40B4-BE49-F238E27FC236}">
              <a16:creationId xmlns:a16="http://schemas.microsoft.com/office/drawing/2014/main" id="{ABDF442D-4FB0-458A-B172-9C666BBBA2C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9" name="テキスト ボックス 218">
          <a:extLst>
            <a:ext uri="{FF2B5EF4-FFF2-40B4-BE49-F238E27FC236}">
              <a16:creationId xmlns:a16="http://schemas.microsoft.com/office/drawing/2014/main" id="{3DCAFFFF-8978-4C79-973B-5B0A4C5D43A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0" name="直線コネクタ 219">
          <a:extLst>
            <a:ext uri="{FF2B5EF4-FFF2-40B4-BE49-F238E27FC236}">
              <a16:creationId xmlns:a16="http://schemas.microsoft.com/office/drawing/2014/main" id="{3D52E8C0-EF17-42AF-85EB-5AD68A0FCBE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21" name="直線コネクタ 220">
          <a:extLst>
            <a:ext uri="{FF2B5EF4-FFF2-40B4-BE49-F238E27FC236}">
              <a16:creationId xmlns:a16="http://schemas.microsoft.com/office/drawing/2014/main" id="{E33593B8-7EBA-44E4-8252-D79063C9CA94}"/>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22" name="テキスト ボックス 221">
          <a:extLst>
            <a:ext uri="{FF2B5EF4-FFF2-40B4-BE49-F238E27FC236}">
              <a16:creationId xmlns:a16="http://schemas.microsoft.com/office/drawing/2014/main" id="{56765E8C-28D0-43B7-84D9-2388A706E0AE}"/>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23" name="直線コネクタ 222">
          <a:extLst>
            <a:ext uri="{FF2B5EF4-FFF2-40B4-BE49-F238E27FC236}">
              <a16:creationId xmlns:a16="http://schemas.microsoft.com/office/drawing/2014/main" id="{E16AB25D-07E7-4E98-9BEB-7F84EDA7B541}"/>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24" name="テキスト ボックス 223">
          <a:extLst>
            <a:ext uri="{FF2B5EF4-FFF2-40B4-BE49-F238E27FC236}">
              <a16:creationId xmlns:a16="http://schemas.microsoft.com/office/drawing/2014/main" id="{3CA1EF52-A004-4D82-8BC1-7E0096C59437}"/>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25" name="直線コネクタ 224">
          <a:extLst>
            <a:ext uri="{FF2B5EF4-FFF2-40B4-BE49-F238E27FC236}">
              <a16:creationId xmlns:a16="http://schemas.microsoft.com/office/drawing/2014/main" id="{85B7C574-FFF8-4F2A-978A-BA78FFAA573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26" name="テキスト ボックス 225">
          <a:extLst>
            <a:ext uri="{FF2B5EF4-FFF2-40B4-BE49-F238E27FC236}">
              <a16:creationId xmlns:a16="http://schemas.microsoft.com/office/drawing/2014/main" id="{21A56E6B-FA4F-462A-90B0-4F7DA780F7C4}"/>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27" name="直線コネクタ 226">
          <a:extLst>
            <a:ext uri="{FF2B5EF4-FFF2-40B4-BE49-F238E27FC236}">
              <a16:creationId xmlns:a16="http://schemas.microsoft.com/office/drawing/2014/main" id="{CD2FF59B-3395-42F7-8853-2A5F1275CFCD}"/>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28" name="テキスト ボックス 227">
          <a:extLst>
            <a:ext uri="{FF2B5EF4-FFF2-40B4-BE49-F238E27FC236}">
              <a16:creationId xmlns:a16="http://schemas.microsoft.com/office/drawing/2014/main" id="{582A3C29-074C-4420-94F7-F67C8860217E}"/>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29" name="直線コネクタ 228">
          <a:extLst>
            <a:ext uri="{FF2B5EF4-FFF2-40B4-BE49-F238E27FC236}">
              <a16:creationId xmlns:a16="http://schemas.microsoft.com/office/drawing/2014/main" id="{BB610BD3-B55A-4A46-9587-5B0AD46801A8}"/>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30" name="テキスト ボックス 229">
          <a:extLst>
            <a:ext uri="{FF2B5EF4-FFF2-40B4-BE49-F238E27FC236}">
              <a16:creationId xmlns:a16="http://schemas.microsoft.com/office/drawing/2014/main" id="{BE6252ED-AD77-4468-9884-47A4AE162663}"/>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31" name="直線コネクタ 230">
          <a:extLst>
            <a:ext uri="{FF2B5EF4-FFF2-40B4-BE49-F238E27FC236}">
              <a16:creationId xmlns:a16="http://schemas.microsoft.com/office/drawing/2014/main" id="{9D2DE033-2085-49C5-AF90-90F279EEE7BB}"/>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32" name="テキスト ボックス 231">
          <a:extLst>
            <a:ext uri="{FF2B5EF4-FFF2-40B4-BE49-F238E27FC236}">
              <a16:creationId xmlns:a16="http://schemas.microsoft.com/office/drawing/2014/main" id="{59F7E639-FF34-491D-BBAC-BC289F474CEA}"/>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3" name="直線コネクタ 232">
          <a:extLst>
            <a:ext uri="{FF2B5EF4-FFF2-40B4-BE49-F238E27FC236}">
              <a16:creationId xmlns:a16="http://schemas.microsoft.com/office/drawing/2014/main" id="{D6296BAD-E75D-419B-8E35-0E381BCEA41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4" name="テキスト ボックス 233">
          <a:extLst>
            <a:ext uri="{FF2B5EF4-FFF2-40B4-BE49-F238E27FC236}">
              <a16:creationId xmlns:a16="http://schemas.microsoft.com/office/drawing/2014/main" id="{5B86AFCB-3ABE-4318-9998-436775C1A2C7}"/>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5" name="【福祉施設】&#10;一人当たり面積グラフ枠">
          <a:extLst>
            <a:ext uri="{FF2B5EF4-FFF2-40B4-BE49-F238E27FC236}">
              <a16:creationId xmlns:a16="http://schemas.microsoft.com/office/drawing/2014/main" id="{F040F2DE-79B1-486B-90B4-81C3625B3AF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16329</xdr:rowOff>
    </xdr:from>
    <xdr:to>
      <xdr:col>54</xdr:col>
      <xdr:colOff>189865</xdr:colOff>
      <xdr:row>86</xdr:row>
      <xdr:rowOff>145869</xdr:rowOff>
    </xdr:to>
    <xdr:cxnSp macro="">
      <xdr:nvCxnSpPr>
        <xdr:cNvPr id="236" name="直線コネクタ 235">
          <a:extLst>
            <a:ext uri="{FF2B5EF4-FFF2-40B4-BE49-F238E27FC236}">
              <a16:creationId xmlns:a16="http://schemas.microsoft.com/office/drawing/2014/main" id="{F2385BAF-2EAF-4E38-B214-A9DEC34E8E18}"/>
            </a:ext>
          </a:extLst>
        </xdr:cNvPr>
        <xdr:cNvCxnSpPr/>
      </xdr:nvCxnSpPr>
      <xdr:spPr>
        <a:xfrm flipV="1">
          <a:off x="10476865" y="13389429"/>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149696</xdr:rowOff>
    </xdr:from>
    <xdr:ext cx="469744" cy="259045"/>
    <xdr:sp macro="" textlink="">
      <xdr:nvSpPr>
        <xdr:cNvPr id="237" name="【福祉施設】&#10;一人当たり面積最小値テキスト">
          <a:extLst>
            <a:ext uri="{FF2B5EF4-FFF2-40B4-BE49-F238E27FC236}">
              <a16:creationId xmlns:a16="http://schemas.microsoft.com/office/drawing/2014/main" id="{50E04881-CECC-4F4B-9D5D-139E08D44268}"/>
            </a:ext>
          </a:extLst>
        </xdr:cNvPr>
        <xdr:cNvSpPr txBox="1"/>
      </xdr:nvSpPr>
      <xdr:spPr>
        <a:xfrm>
          <a:off x="10515600" y="1489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145869</xdr:rowOff>
    </xdr:from>
    <xdr:to>
      <xdr:col>55</xdr:col>
      <xdr:colOff>88900</xdr:colOff>
      <xdr:row>86</xdr:row>
      <xdr:rowOff>145869</xdr:rowOff>
    </xdr:to>
    <xdr:cxnSp macro="">
      <xdr:nvCxnSpPr>
        <xdr:cNvPr id="238" name="直線コネクタ 237">
          <a:extLst>
            <a:ext uri="{FF2B5EF4-FFF2-40B4-BE49-F238E27FC236}">
              <a16:creationId xmlns:a16="http://schemas.microsoft.com/office/drawing/2014/main" id="{B5FA8F83-2C2C-40F3-8DF2-56D303FC77D9}"/>
            </a:ext>
          </a:extLst>
        </xdr:cNvPr>
        <xdr:cNvCxnSpPr/>
      </xdr:nvCxnSpPr>
      <xdr:spPr>
        <a:xfrm>
          <a:off x="10388600" y="1489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134456</xdr:rowOff>
    </xdr:from>
    <xdr:ext cx="469744" cy="259045"/>
    <xdr:sp macro="" textlink="">
      <xdr:nvSpPr>
        <xdr:cNvPr id="239" name="【福祉施設】&#10;一人当たり面積最大値テキスト">
          <a:extLst>
            <a:ext uri="{FF2B5EF4-FFF2-40B4-BE49-F238E27FC236}">
              <a16:creationId xmlns:a16="http://schemas.microsoft.com/office/drawing/2014/main" id="{7CA6E44A-19B7-41C2-829C-A5BC593D6D85}"/>
            </a:ext>
          </a:extLst>
        </xdr:cNvPr>
        <xdr:cNvSpPr txBox="1"/>
      </xdr:nvSpPr>
      <xdr:spPr>
        <a:xfrm>
          <a:off x="10515600" y="1316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16329</xdr:rowOff>
    </xdr:from>
    <xdr:to>
      <xdr:col>55</xdr:col>
      <xdr:colOff>88900</xdr:colOff>
      <xdr:row>78</xdr:row>
      <xdr:rowOff>16329</xdr:rowOff>
    </xdr:to>
    <xdr:cxnSp macro="">
      <xdr:nvCxnSpPr>
        <xdr:cNvPr id="240" name="直線コネクタ 239">
          <a:extLst>
            <a:ext uri="{FF2B5EF4-FFF2-40B4-BE49-F238E27FC236}">
              <a16:creationId xmlns:a16="http://schemas.microsoft.com/office/drawing/2014/main" id="{87A4B0CC-E8E6-4685-A568-B990075BAA43}"/>
            </a:ext>
          </a:extLst>
        </xdr:cNvPr>
        <xdr:cNvCxnSpPr/>
      </xdr:nvCxnSpPr>
      <xdr:spPr>
        <a:xfrm>
          <a:off x="10388600" y="1338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103432</xdr:rowOff>
    </xdr:from>
    <xdr:ext cx="469744" cy="259045"/>
    <xdr:sp macro="" textlink="">
      <xdr:nvSpPr>
        <xdr:cNvPr id="241" name="【福祉施設】&#10;一人当たり面積平均値テキスト">
          <a:extLst>
            <a:ext uri="{FF2B5EF4-FFF2-40B4-BE49-F238E27FC236}">
              <a16:creationId xmlns:a16="http://schemas.microsoft.com/office/drawing/2014/main" id="{87C1BCE2-3BF6-4860-8479-456C3EA26AF1}"/>
            </a:ext>
          </a:extLst>
        </xdr:cNvPr>
        <xdr:cNvSpPr txBox="1"/>
      </xdr:nvSpPr>
      <xdr:spPr>
        <a:xfrm>
          <a:off x="10515600" y="146766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125005</xdr:rowOff>
    </xdr:from>
    <xdr:to>
      <xdr:col>55</xdr:col>
      <xdr:colOff>50800</xdr:colOff>
      <xdr:row>86</xdr:row>
      <xdr:rowOff>55155</xdr:rowOff>
    </xdr:to>
    <xdr:sp macro="" textlink="">
      <xdr:nvSpPr>
        <xdr:cNvPr id="242" name="フローチャート: 判断 241">
          <a:extLst>
            <a:ext uri="{FF2B5EF4-FFF2-40B4-BE49-F238E27FC236}">
              <a16:creationId xmlns:a16="http://schemas.microsoft.com/office/drawing/2014/main" id="{FD0F4DDD-CEAD-4833-9BC6-77276AF52892}"/>
            </a:ext>
          </a:extLst>
        </xdr:cNvPr>
        <xdr:cNvSpPr/>
      </xdr:nvSpPr>
      <xdr:spPr>
        <a:xfrm>
          <a:off x="10426700" y="1469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129358</xdr:rowOff>
    </xdr:from>
    <xdr:to>
      <xdr:col>50</xdr:col>
      <xdr:colOff>165100</xdr:colOff>
      <xdr:row>86</xdr:row>
      <xdr:rowOff>59508</xdr:rowOff>
    </xdr:to>
    <xdr:sp macro="" textlink="">
      <xdr:nvSpPr>
        <xdr:cNvPr id="243" name="フローチャート: 判断 242">
          <a:extLst>
            <a:ext uri="{FF2B5EF4-FFF2-40B4-BE49-F238E27FC236}">
              <a16:creationId xmlns:a16="http://schemas.microsoft.com/office/drawing/2014/main" id="{AD0983FB-24F9-47B0-9876-3751306C9CD3}"/>
            </a:ext>
          </a:extLst>
        </xdr:cNvPr>
        <xdr:cNvSpPr/>
      </xdr:nvSpPr>
      <xdr:spPr>
        <a:xfrm>
          <a:off x="9588500" y="1470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131536</xdr:rowOff>
    </xdr:from>
    <xdr:to>
      <xdr:col>46</xdr:col>
      <xdr:colOff>38100</xdr:colOff>
      <xdr:row>86</xdr:row>
      <xdr:rowOff>61686</xdr:rowOff>
    </xdr:to>
    <xdr:sp macro="" textlink="">
      <xdr:nvSpPr>
        <xdr:cNvPr id="244" name="フローチャート: 判断 243">
          <a:extLst>
            <a:ext uri="{FF2B5EF4-FFF2-40B4-BE49-F238E27FC236}">
              <a16:creationId xmlns:a16="http://schemas.microsoft.com/office/drawing/2014/main" id="{B4F99A49-E495-48EF-87C6-9EF250662DC5}"/>
            </a:ext>
          </a:extLst>
        </xdr:cNvPr>
        <xdr:cNvSpPr/>
      </xdr:nvSpPr>
      <xdr:spPr>
        <a:xfrm>
          <a:off x="8699500" y="1470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122827</xdr:rowOff>
    </xdr:from>
    <xdr:to>
      <xdr:col>41</xdr:col>
      <xdr:colOff>101600</xdr:colOff>
      <xdr:row>86</xdr:row>
      <xdr:rowOff>52977</xdr:rowOff>
    </xdr:to>
    <xdr:sp macro="" textlink="">
      <xdr:nvSpPr>
        <xdr:cNvPr id="245" name="フローチャート: 判断 244">
          <a:extLst>
            <a:ext uri="{FF2B5EF4-FFF2-40B4-BE49-F238E27FC236}">
              <a16:creationId xmlns:a16="http://schemas.microsoft.com/office/drawing/2014/main" id="{20ECD5D2-2527-4E9B-921D-0A07C97891E9}"/>
            </a:ext>
          </a:extLst>
        </xdr:cNvPr>
        <xdr:cNvSpPr/>
      </xdr:nvSpPr>
      <xdr:spPr>
        <a:xfrm>
          <a:off x="7810500" y="1469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127181</xdr:rowOff>
    </xdr:from>
    <xdr:to>
      <xdr:col>36</xdr:col>
      <xdr:colOff>165100</xdr:colOff>
      <xdr:row>86</xdr:row>
      <xdr:rowOff>57331</xdr:rowOff>
    </xdr:to>
    <xdr:sp macro="" textlink="">
      <xdr:nvSpPr>
        <xdr:cNvPr id="246" name="フローチャート: 判断 245">
          <a:extLst>
            <a:ext uri="{FF2B5EF4-FFF2-40B4-BE49-F238E27FC236}">
              <a16:creationId xmlns:a16="http://schemas.microsoft.com/office/drawing/2014/main" id="{29226FCF-0D13-4E10-84F8-5CD93CFD24B4}"/>
            </a:ext>
          </a:extLst>
        </xdr:cNvPr>
        <xdr:cNvSpPr/>
      </xdr:nvSpPr>
      <xdr:spPr>
        <a:xfrm>
          <a:off x="6921500" y="1470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47" name="テキスト ボックス 246">
          <a:extLst>
            <a:ext uri="{FF2B5EF4-FFF2-40B4-BE49-F238E27FC236}">
              <a16:creationId xmlns:a16="http://schemas.microsoft.com/office/drawing/2014/main" id="{6BBE6F35-DACD-412B-B814-E02D80E0F1D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8" name="テキスト ボックス 247">
          <a:extLst>
            <a:ext uri="{FF2B5EF4-FFF2-40B4-BE49-F238E27FC236}">
              <a16:creationId xmlns:a16="http://schemas.microsoft.com/office/drawing/2014/main" id="{347068B2-98C1-47B3-B6FB-1CA0E19E38F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9" name="テキスト ボックス 248">
          <a:extLst>
            <a:ext uri="{FF2B5EF4-FFF2-40B4-BE49-F238E27FC236}">
              <a16:creationId xmlns:a16="http://schemas.microsoft.com/office/drawing/2014/main" id="{2FB8D24D-C80F-4A37-A61D-BEABE85505F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0" name="テキスト ボックス 249">
          <a:extLst>
            <a:ext uri="{FF2B5EF4-FFF2-40B4-BE49-F238E27FC236}">
              <a16:creationId xmlns:a16="http://schemas.microsoft.com/office/drawing/2014/main" id="{F233C9CA-2463-4E21-82F9-B4C1B0E5161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1" name="テキスト ボックス 250">
          <a:extLst>
            <a:ext uri="{FF2B5EF4-FFF2-40B4-BE49-F238E27FC236}">
              <a16:creationId xmlns:a16="http://schemas.microsoft.com/office/drawing/2014/main" id="{6A98B33C-DD36-4306-9E1F-D7539B79234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68943</xdr:rowOff>
    </xdr:from>
    <xdr:to>
      <xdr:col>50</xdr:col>
      <xdr:colOff>165100</xdr:colOff>
      <xdr:row>86</xdr:row>
      <xdr:rowOff>170543</xdr:rowOff>
    </xdr:to>
    <xdr:sp macro="" textlink="">
      <xdr:nvSpPr>
        <xdr:cNvPr id="252" name="楕円 251">
          <a:extLst>
            <a:ext uri="{FF2B5EF4-FFF2-40B4-BE49-F238E27FC236}">
              <a16:creationId xmlns:a16="http://schemas.microsoft.com/office/drawing/2014/main" id="{3E7C4F7E-B875-4630-9C16-CB27B69C453D}"/>
            </a:ext>
          </a:extLst>
        </xdr:cNvPr>
        <xdr:cNvSpPr/>
      </xdr:nvSpPr>
      <xdr:spPr>
        <a:xfrm>
          <a:off x="9588500" y="1481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85271</xdr:rowOff>
    </xdr:from>
    <xdr:to>
      <xdr:col>46</xdr:col>
      <xdr:colOff>38100</xdr:colOff>
      <xdr:row>87</xdr:row>
      <xdr:rowOff>15421</xdr:rowOff>
    </xdr:to>
    <xdr:sp macro="" textlink="">
      <xdr:nvSpPr>
        <xdr:cNvPr id="253" name="楕円 252">
          <a:extLst>
            <a:ext uri="{FF2B5EF4-FFF2-40B4-BE49-F238E27FC236}">
              <a16:creationId xmlns:a16="http://schemas.microsoft.com/office/drawing/2014/main" id="{926096AC-9931-417F-B967-7BFCF6E40191}"/>
            </a:ext>
          </a:extLst>
        </xdr:cNvPr>
        <xdr:cNvSpPr/>
      </xdr:nvSpPr>
      <xdr:spPr>
        <a:xfrm>
          <a:off x="86995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119743</xdr:rowOff>
    </xdr:from>
    <xdr:to>
      <xdr:col>50</xdr:col>
      <xdr:colOff>114300</xdr:colOff>
      <xdr:row>86</xdr:row>
      <xdr:rowOff>136071</xdr:rowOff>
    </xdr:to>
    <xdr:cxnSp macro="">
      <xdr:nvCxnSpPr>
        <xdr:cNvPr id="254" name="直線コネクタ 253">
          <a:extLst>
            <a:ext uri="{FF2B5EF4-FFF2-40B4-BE49-F238E27FC236}">
              <a16:creationId xmlns:a16="http://schemas.microsoft.com/office/drawing/2014/main" id="{0DF6A93E-B61A-4EBF-8602-B47A626378EE}"/>
            </a:ext>
          </a:extLst>
        </xdr:cNvPr>
        <xdr:cNvCxnSpPr/>
      </xdr:nvCxnSpPr>
      <xdr:spPr>
        <a:xfrm flipV="1">
          <a:off x="8750300" y="1486444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86361</xdr:rowOff>
    </xdr:from>
    <xdr:to>
      <xdr:col>41</xdr:col>
      <xdr:colOff>101600</xdr:colOff>
      <xdr:row>87</xdr:row>
      <xdr:rowOff>16511</xdr:rowOff>
    </xdr:to>
    <xdr:sp macro="" textlink="">
      <xdr:nvSpPr>
        <xdr:cNvPr id="255" name="楕円 254">
          <a:extLst>
            <a:ext uri="{FF2B5EF4-FFF2-40B4-BE49-F238E27FC236}">
              <a16:creationId xmlns:a16="http://schemas.microsoft.com/office/drawing/2014/main" id="{BC48264C-602D-4EBA-BFDC-2FD1354AE570}"/>
            </a:ext>
          </a:extLst>
        </xdr:cNvPr>
        <xdr:cNvSpPr/>
      </xdr:nvSpPr>
      <xdr:spPr>
        <a:xfrm>
          <a:off x="7810500" y="14831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136071</xdr:rowOff>
    </xdr:from>
    <xdr:to>
      <xdr:col>45</xdr:col>
      <xdr:colOff>177800</xdr:colOff>
      <xdr:row>86</xdr:row>
      <xdr:rowOff>137161</xdr:rowOff>
    </xdr:to>
    <xdr:cxnSp macro="">
      <xdr:nvCxnSpPr>
        <xdr:cNvPr id="256" name="直線コネクタ 255">
          <a:extLst>
            <a:ext uri="{FF2B5EF4-FFF2-40B4-BE49-F238E27FC236}">
              <a16:creationId xmlns:a16="http://schemas.microsoft.com/office/drawing/2014/main" id="{C95AF981-EB1D-4755-BAA5-CD3A90D7FCB1}"/>
            </a:ext>
          </a:extLst>
        </xdr:cNvPr>
        <xdr:cNvCxnSpPr/>
      </xdr:nvCxnSpPr>
      <xdr:spPr>
        <a:xfrm flipV="1">
          <a:off x="7861300" y="14880771"/>
          <a:ext cx="889000" cy="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86361</xdr:rowOff>
    </xdr:from>
    <xdr:to>
      <xdr:col>36</xdr:col>
      <xdr:colOff>165100</xdr:colOff>
      <xdr:row>87</xdr:row>
      <xdr:rowOff>16511</xdr:rowOff>
    </xdr:to>
    <xdr:sp macro="" textlink="">
      <xdr:nvSpPr>
        <xdr:cNvPr id="257" name="楕円 256">
          <a:extLst>
            <a:ext uri="{FF2B5EF4-FFF2-40B4-BE49-F238E27FC236}">
              <a16:creationId xmlns:a16="http://schemas.microsoft.com/office/drawing/2014/main" id="{4D2378D3-F666-4F7D-A2BC-8C7F1614A273}"/>
            </a:ext>
          </a:extLst>
        </xdr:cNvPr>
        <xdr:cNvSpPr/>
      </xdr:nvSpPr>
      <xdr:spPr>
        <a:xfrm>
          <a:off x="6921500" y="14831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137161</xdr:rowOff>
    </xdr:from>
    <xdr:to>
      <xdr:col>41</xdr:col>
      <xdr:colOff>50800</xdr:colOff>
      <xdr:row>86</xdr:row>
      <xdr:rowOff>137161</xdr:rowOff>
    </xdr:to>
    <xdr:cxnSp macro="">
      <xdr:nvCxnSpPr>
        <xdr:cNvPr id="258" name="直線コネクタ 257">
          <a:extLst>
            <a:ext uri="{FF2B5EF4-FFF2-40B4-BE49-F238E27FC236}">
              <a16:creationId xmlns:a16="http://schemas.microsoft.com/office/drawing/2014/main" id="{9CDCC36A-3C49-42A2-A6BB-D1AC0062B6EB}"/>
            </a:ext>
          </a:extLst>
        </xdr:cNvPr>
        <xdr:cNvCxnSpPr/>
      </xdr:nvCxnSpPr>
      <xdr:spPr>
        <a:xfrm>
          <a:off x="6972300" y="148818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76035</xdr:rowOff>
    </xdr:from>
    <xdr:ext cx="469744" cy="259045"/>
    <xdr:sp macro="" textlink="">
      <xdr:nvSpPr>
        <xdr:cNvPr id="259" name="n_1aveValue【福祉施設】&#10;一人当たり面積">
          <a:extLst>
            <a:ext uri="{FF2B5EF4-FFF2-40B4-BE49-F238E27FC236}">
              <a16:creationId xmlns:a16="http://schemas.microsoft.com/office/drawing/2014/main" id="{53E1E7BF-D2DD-4915-AACD-1B072EF0D954}"/>
            </a:ext>
          </a:extLst>
        </xdr:cNvPr>
        <xdr:cNvSpPr txBox="1"/>
      </xdr:nvSpPr>
      <xdr:spPr>
        <a:xfrm>
          <a:off x="9391727" y="14477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78213</xdr:rowOff>
    </xdr:from>
    <xdr:ext cx="469744" cy="259045"/>
    <xdr:sp macro="" textlink="">
      <xdr:nvSpPr>
        <xdr:cNvPr id="260" name="n_2aveValue【福祉施設】&#10;一人当たり面積">
          <a:extLst>
            <a:ext uri="{FF2B5EF4-FFF2-40B4-BE49-F238E27FC236}">
              <a16:creationId xmlns:a16="http://schemas.microsoft.com/office/drawing/2014/main" id="{168250E3-8140-4DE7-8E0F-F5D039EAD0D5}"/>
            </a:ext>
          </a:extLst>
        </xdr:cNvPr>
        <xdr:cNvSpPr txBox="1"/>
      </xdr:nvSpPr>
      <xdr:spPr>
        <a:xfrm>
          <a:off x="8515427" y="14480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69504</xdr:rowOff>
    </xdr:from>
    <xdr:ext cx="469744" cy="259045"/>
    <xdr:sp macro="" textlink="">
      <xdr:nvSpPr>
        <xdr:cNvPr id="261" name="n_3aveValue【福祉施設】&#10;一人当たり面積">
          <a:extLst>
            <a:ext uri="{FF2B5EF4-FFF2-40B4-BE49-F238E27FC236}">
              <a16:creationId xmlns:a16="http://schemas.microsoft.com/office/drawing/2014/main" id="{3BC47109-63DA-45D1-B44C-19AC3190B917}"/>
            </a:ext>
          </a:extLst>
        </xdr:cNvPr>
        <xdr:cNvSpPr txBox="1"/>
      </xdr:nvSpPr>
      <xdr:spPr>
        <a:xfrm>
          <a:off x="7626427" y="1447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73858</xdr:rowOff>
    </xdr:from>
    <xdr:ext cx="469744" cy="259045"/>
    <xdr:sp macro="" textlink="">
      <xdr:nvSpPr>
        <xdr:cNvPr id="262" name="n_4aveValue【福祉施設】&#10;一人当たり面積">
          <a:extLst>
            <a:ext uri="{FF2B5EF4-FFF2-40B4-BE49-F238E27FC236}">
              <a16:creationId xmlns:a16="http://schemas.microsoft.com/office/drawing/2014/main" id="{4FEDDDC9-6453-4B74-928C-954F7CC771A4}"/>
            </a:ext>
          </a:extLst>
        </xdr:cNvPr>
        <xdr:cNvSpPr txBox="1"/>
      </xdr:nvSpPr>
      <xdr:spPr>
        <a:xfrm>
          <a:off x="6737427" y="14475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161670</xdr:rowOff>
    </xdr:from>
    <xdr:ext cx="469744" cy="259045"/>
    <xdr:sp macro="" textlink="">
      <xdr:nvSpPr>
        <xdr:cNvPr id="263" name="n_1mainValue【福祉施設】&#10;一人当たり面積">
          <a:extLst>
            <a:ext uri="{FF2B5EF4-FFF2-40B4-BE49-F238E27FC236}">
              <a16:creationId xmlns:a16="http://schemas.microsoft.com/office/drawing/2014/main" id="{E21510F5-DA6B-489B-BEB8-D241EA5B329D}"/>
            </a:ext>
          </a:extLst>
        </xdr:cNvPr>
        <xdr:cNvSpPr txBox="1"/>
      </xdr:nvSpPr>
      <xdr:spPr>
        <a:xfrm>
          <a:off x="9391727" y="1490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6548</xdr:rowOff>
    </xdr:from>
    <xdr:ext cx="469744" cy="259045"/>
    <xdr:sp macro="" textlink="">
      <xdr:nvSpPr>
        <xdr:cNvPr id="264" name="n_2mainValue【福祉施設】&#10;一人当たり面積">
          <a:extLst>
            <a:ext uri="{FF2B5EF4-FFF2-40B4-BE49-F238E27FC236}">
              <a16:creationId xmlns:a16="http://schemas.microsoft.com/office/drawing/2014/main" id="{44A3CB7D-B1D7-485B-B027-6590179B7199}"/>
            </a:ext>
          </a:extLst>
        </xdr:cNvPr>
        <xdr:cNvSpPr txBox="1"/>
      </xdr:nvSpPr>
      <xdr:spPr>
        <a:xfrm>
          <a:off x="8515427" y="14922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7638</xdr:rowOff>
    </xdr:from>
    <xdr:ext cx="469744" cy="259045"/>
    <xdr:sp macro="" textlink="">
      <xdr:nvSpPr>
        <xdr:cNvPr id="265" name="n_3mainValue【福祉施設】&#10;一人当たり面積">
          <a:extLst>
            <a:ext uri="{FF2B5EF4-FFF2-40B4-BE49-F238E27FC236}">
              <a16:creationId xmlns:a16="http://schemas.microsoft.com/office/drawing/2014/main" id="{0112C655-F6B8-436E-86FD-8B2DE1F57C44}"/>
            </a:ext>
          </a:extLst>
        </xdr:cNvPr>
        <xdr:cNvSpPr txBox="1"/>
      </xdr:nvSpPr>
      <xdr:spPr>
        <a:xfrm>
          <a:off x="7626427" y="14923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7638</xdr:rowOff>
    </xdr:from>
    <xdr:ext cx="469744" cy="259045"/>
    <xdr:sp macro="" textlink="">
      <xdr:nvSpPr>
        <xdr:cNvPr id="266" name="n_4mainValue【福祉施設】&#10;一人当たり面積">
          <a:extLst>
            <a:ext uri="{FF2B5EF4-FFF2-40B4-BE49-F238E27FC236}">
              <a16:creationId xmlns:a16="http://schemas.microsoft.com/office/drawing/2014/main" id="{CD302AE9-E15E-4CD0-B0FD-07826E93EA8A}"/>
            </a:ext>
          </a:extLst>
        </xdr:cNvPr>
        <xdr:cNvSpPr txBox="1"/>
      </xdr:nvSpPr>
      <xdr:spPr>
        <a:xfrm>
          <a:off x="6737427" y="14923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67" name="正方形/長方形 266">
          <a:extLst>
            <a:ext uri="{FF2B5EF4-FFF2-40B4-BE49-F238E27FC236}">
              <a16:creationId xmlns:a16="http://schemas.microsoft.com/office/drawing/2014/main" id="{BFFBD871-92D3-4875-8540-CE62057D201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8" name="正方形/長方形 267">
          <a:extLst>
            <a:ext uri="{FF2B5EF4-FFF2-40B4-BE49-F238E27FC236}">
              <a16:creationId xmlns:a16="http://schemas.microsoft.com/office/drawing/2014/main" id="{96CAF98F-41DA-41F4-B825-B431C1AA469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9" name="正方形/長方形 268">
          <a:extLst>
            <a:ext uri="{FF2B5EF4-FFF2-40B4-BE49-F238E27FC236}">
              <a16:creationId xmlns:a16="http://schemas.microsoft.com/office/drawing/2014/main" id="{3069266F-BE3F-4693-AD28-F2D9E76042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0" name="正方形/長方形 269">
          <a:extLst>
            <a:ext uri="{FF2B5EF4-FFF2-40B4-BE49-F238E27FC236}">
              <a16:creationId xmlns:a16="http://schemas.microsoft.com/office/drawing/2014/main" id="{DA175770-616D-4BE2-B1CB-82568DB29CE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1" name="正方形/長方形 270">
          <a:extLst>
            <a:ext uri="{FF2B5EF4-FFF2-40B4-BE49-F238E27FC236}">
              <a16:creationId xmlns:a16="http://schemas.microsoft.com/office/drawing/2014/main" id="{423C03A1-D0FF-43D8-BBC2-8BB23997A37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2" name="正方形/長方形 271">
          <a:extLst>
            <a:ext uri="{FF2B5EF4-FFF2-40B4-BE49-F238E27FC236}">
              <a16:creationId xmlns:a16="http://schemas.microsoft.com/office/drawing/2014/main" id="{34695682-667D-4929-9064-49E363D83EF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3" name="正方形/長方形 272">
          <a:extLst>
            <a:ext uri="{FF2B5EF4-FFF2-40B4-BE49-F238E27FC236}">
              <a16:creationId xmlns:a16="http://schemas.microsoft.com/office/drawing/2014/main" id="{2E2E7668-A537-4C20-B50D-0FDC427808B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4" name="正方形/長方形 273">
          <a:extLst>
            <a:ext uri="{FF2B5EF4-FFF2-40B4-BE49-F238E27FC236}">
              <a16:creationId xmlns:a16="http://schemas.microsoft.com/office/drawing/2014/main" id="{3F67A2EC-C8FB-473A-8AC5-2C26A4C7FFB5}"/>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75" name="テキスト ボックス 274">
          <a:extLst>
            <a:ext uri="{FF2B5EF4-FFF2-40B4-BE49-F238E27FC236}">
              <a16:creationId xmlns:a16="http://schemas.microsoft.com/office/drawing/2014/main" id="{35DD4D43-5365-4BD6-97AF-DDF3085A5A94}"/>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76" name="直線コネクタ 275">
          <a:extLst>
            <a:ext uri="{FF2B5EF4-FFF2-40B4-BE49-F238E27FC236}">
              <a16:creationId xmlns:a16="http://schemas.microsoft.com/office/drawing/2014/main" id="{50AE5547-AF43-4DBE-9D0B-EE124C253BB3}"/>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77" name="テキスト ボックス 276">
          <a:extLst>
            <a:ext uri="{FF2B5EF4-FFF2-40B4-BE49-F238E27FC236}">
              <a16:creationId xmlns:a16="http://schemas.microsoft.com/office/drawing/2014/main" id="{58530E35-AB59-4149-9D93-2AA01320DD2E}"/>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78" name="直線コネクタ 277">
          <a:extLst>
            <a:ext uri="{FF2B5EF4-FFF2-40B4-BE49-F238E27FC236}">
              <a16:creationId xmlns:a16="http://schemas.microsoft.com/office/drawing/2014/main" id="{5054F4D8-2F2F-46E6-9490-D255A06C67CB}"/>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79" name="テキスト ボックス 278">
          <a:extLst>
            <a:ext uri="{FF2B5EF4-FFF2-40B4-BE49-F238E27FC236}">
              <a16:creationId xmlns:a16="http://schemas.microsoft.com/office/drawing/2014/main" id="{7F9085BD-A119-440D-9A5E-167526162D3E}"/>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80" name="直線コネクタ 279">
          <a:extLst>
            <a:ext uri="{FF2B5EF4-FFF2-40B4-BE49-F238E27FC236}">
              <a16:creationId xmlns:a16="http://schemas.microsoft.com/office/drawing/2014/main" id="{6860E1E9-8F3D-476A-8636-630F9FD5DEC6}"/>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81" name="テキスト ボックス 280">
          <a:extLst>
            <a:ext uri="{FF2B5EF4-FFF2-40B4-BE49-F238E27FC236}">
              <a16:creationId xmlns:a16="http://schemas.microsoft.com/office/drawing/2014/main" id="{BCBBE130-C94E-4121-A67E-EF7ED1A904B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82" name="直線コネクタ 281">
          <a:extLst>
            <a:ext uri="{FF2B5EF4-FFF2-40B4-BE49-F238E27FC236}">
              <a16:creationId xmlns:a16="http://schemas.microsoft.com/office/drawing/2014/main" id="{1F7CB3AB-A9B3-4EDF-9F7C-7895EC0BC8C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83" name="テキスト ボックス 282">
          <a:extLst>
            <a:ext uri="{FF2B5EF4-FFF2-40B4-BE49-F238E27FC236}">
              <a16:creationId xmlns:a16="http://schemas.microsoft.com/office/drawing/2014/main" id="{F1AA453C-555E-4573-9A2C-BC6806C73F83}"/>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84" name="直線コネクタ 283">
          <a:extLst>
            <a:ext uri="{FF2B5EF4-FFF2-40B4-BE49-F238E27FC236}">
              <a16:creationId xmlns:a16="http://schemas.microsoft.com/office/drawing/2014/main" id="{FA3FAB67-B3A2-464F-8D23-D6581484DC9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85" name="テキスト ボックス 284">
          <a:extLst>
            <a:ext uri="{FF2B5EF4-FFF2-40B4-BE49-F238E27FC236}">
              <a16:creationId xmlns:a16="http://schemas.microsoft.com/office/drawing/2014/main" id="{7939C440-76EE-436D-945E-480BBF26C22A}"/>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86" name="直線コネクタ 285">
          <a:extLst>
            <a:ext uri="{FF2B5EF4-FFF2-40B4-BE49-F238E27FC236}">
              <a16:creationId xmlns:a16="http://schemas.microsoft.com/office/drawing/2014/main" id="{E56682EE-3833-4117-AB62-F42CF628A5BD}"/>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87" name="テキスト ボックス 286">
          <a:extLst>
            <a:ext uri="{FF2B5EF4-FFF2-40B4-BE49-F238E27FC236}">
              <a16:creationId xmlns:a16="http://schemas.microsoft.com/office/drawing/2014/main" id="{A9627BC4-D70B-4B57-8A87-2EC470623E9B}"/>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88" name="直線コネクタ 287">
          <a:extLst>
            <a:ext uri="{FF2B5EF4-FFF2-40B4-BE49-F238E27FC236}">
              <a16:creationId xmlns:a16="http://schemas.microsoft.com/office/drawing/2014/main" id="{11CD99C8-03AC-4B29-AFD1-8869AD2C3F2B}"/>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89" name="テキスト ボックス 288">
          <a:extLst>
            <a:ext uri="{FF2B5EF4-FFF2-40B4-BE49-F238E27FC236}">
              <a16:creationId xmlns:a16="http://schemas.microsoft.com/office/drawing/2014/main" id="{ADCAB309-5426-4440-9FB3-00CD76C56B08}"/>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0" name="直線コネクタ 289">
          <a:extLst>
            <a:ext uri="{FF2B5EF4-FFF2-40B4-BE49-F238E27FC236}">
              <a16:creationId xmlns:a16="http://schemas.microsoft.com/office/drawing/2014/main" id="{46B47B08-121F-4EEE-8595-253BADBFD6E8}"/>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91" name="【市民会館】&#10;有形固定資産減価償却率グラフ枠">
          <a:extLst>
            <a:ext uri="{FF2B5EF4-FFF2-40B4-BE49-F238E27FC236}">
              <a16:creationId xmlns:a16="http://schemas.microsoft.com/office/drawing/2014/main" id="{998AF8C3-279B-4323-A905-EF58C6EE372A}"/>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128451</xdr:rowOff>
    </xdr:from>
    <xdr:to>
      <xdr:col>24</xdr:col>
      <xdr:colOff>62865</xdr:colOff>
      <xdr:row>109</xdr:row>
      <xdr:rowOff>35379</xdr:rowOff>
    </xdr:to>
    <xdr:cxnSp macro="">
      <xdr:nvCxnSpPr>
        <xdr:cNvPr id="292" name="直線コネクタ 291">
          <a:extLst>
            <a:ext uri="{FF2B5EF4-FFF2-40B4-BE49-F238E27FC236}">
              <a16:creationId xmlns:a16="http://schemas.microsoft.com/office/drawing/2014/main" id="{4CBDEFE1-FADC-4D82-A060-781B0DFE674B}"/>
            </a:ext>
          </a:extLst>
        </xdr:cNvPr>
        <xdr:cNvCxnSpPr/>
      </xdr:nvCxnSpPr>
      <xdr:spPr>
        <a:xfrm flipV="1">
          <a:off x="4634865" y="1727345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293" name="【市民会館】&#10;有形固定資産減価償却率最小値テキスト">
          <a:extLst>
            <a:ext uri="{FF2B5EF4-FFF2-40B4-BE49-F238E27FC236}">
              <a16:creationId xmlns:a16="http://schemas.microsoft.com/office/drawing/2014/main" id="{63696DED-E730-46FE-99DA-E05A21F388FB}"/>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294" name="直線コネクタ 293">
          <a:extLst>
            <a:ext uri="{FF2B5EF4-FFF2-40B4-BE49-F238E27FC236}">
              <a16:creationId xmlns:a16="http://schemas.microsoft.com/office/drawing/2014/main" id="{D02D6071-F7CC-4876-9EE9-DE88156771FD}"/>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75128</xdr:rowOff>
    </xdr:from>
    <xdr:ext cx="405111" cy="259045"/>
    <xdr:sp macro="" textlink="">
      <xdr:nvSpPr>
        <xdr:cNvPr id="295" name="【市民会館】&#10;有形固定資産減価償却率最大値テキスト">
          <a:extLst>
            <a:ext uri="{FF2B5EF4-FFF2-40B4-BE49-F238E27FC236}">
              <a16:creationId xmlns:a16="http://schemas.microsoft.com/office/drawing/2014/main" id="{9F4BB15E-9644-48E5-8EF7-8787D84547E6}"/>
            </a:ext>
          </a:extLst>
        </xdr:cNvPr>
        <xdr:cNvSpPr txBox="1"/>
      </xdr:nvSpPr>
      <xdr:spPr>
        <a:xfrm>
          <a:off x="4673600" y="1704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128451</xdr:rowOff>
    </xdr:from>
    <xdr:to>
      <xdr:col>24</xdr:col>
      <xdr:colOff>152400</xdr:colOff>
      <xdr:row>100</xdr:row>
      <xdr:rowOff>128451</xdr:rowOff>
    </xdr:to>
    <xdr:cxnSp macro="">
      <xdr:nvCxnSpPr>
        <xdr:cNvPr id="296" name="直線コネクタ 295">
          <a:extLst>
            <a:ext uri="{FF2B5EF4-FFF2-40B4-BE49-F238E27FC236}">
              <a16:creationId xmlns:a16="http://schemas.microsoft.com/office/drawing/2014/main" id="{CD27C883-ABE1-432F-B30D-E497AF903D98}"/>
            </a:ext>
          </a:extLst>
        </xdr:cNvPr>
        <xdr:cNvCxnSpPr/>
      </xdr:nvCxnSpPr>
      <xdr:spPr>
        <a:xfrm>
          <a:off x="4546600" y="1727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126291</xdr:rowOff>
    </xdr:from>
    <xdr:ext cx="405111" cy="259045"/>
    <xdr:sp macro="" textlink="">
      <xdr:nvSpPr>
        <xdr:cNvPr id="297" name="【市民会館】&#10;有形固定資産減価償却率平均値テキスト">
          <a:extLst>
            <a:ext uri="{FF2B5EF4-FFF2-40B4-BE49-F238E27FC236}">
              <a16:creationId xmlns:a16="http://schemas.microsoft.com/office/drawing/2014/main" id="{1630E9B1-7DC1-4254-A64A-2D85661EFD86}"/>
            </a:ext>
          </a:extLst>
        </xdr:cNvPr>
        <xdr:cNvSpPr txBox="1"/>
      </xdr:nvSpPr>
      <xdr:spPr>
        <a:xfrm>
          <a:off x="4673600" y="17957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147864</xdr:rowOff>
    </xdr:from>
    <xdr:to>
      <xdr:col>24</xdr:col>
      <xdr:colOff>114300</xdr:colOff>
      <xdr:row>105</xdr:row>
      <xdr:rowOff>78014</xdr:rowOff>
    </xdr:to>
    <xdr:sp macro="" textlink="">
      <xdr:nvSpPr>
        <xdr:cNvPr id="298" name="フローチャート: 判断 297">
          <a:extLst>
            <a:ext uri="{FF2B5EF4-FFF2-40B4-BE49-F238E27FC236}">
              <a16:creationId xmlns:a16="http://schemas.microsoft.com/office/drawing/2014/main" id="{FF6236F3-1D82-4980-9CE1-4E67E000BC6D}"/>
            </a:ext>
          </a:extLst>
        </xdr:cNvPr>
        <xdr:cNvSpPr/>
      </xdr:nvSpPr>
      <xdr:spPr>
        <a:xfrm>
          <a:off x="4584700" y="1797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107043</xdr:rowOff>
    </xdr:from>
    <xdr:to>
      <xdr:col>20</xdr:col>
      <xdr:colOff>38100</xdr:colOff>
      <xdr:row>105</xdr:row>
      <xdr:rowOff>37193</xdr:rowOff>
    </xdr:to>
    <xdr:sp macro="" textlink="">
      <xdr:nvSpPr>
        <xdr:cNvPr id="299" name="フローチャート: 判断 298">
          <a:extLst>
            <a:ext uri="{FF2B5EF4-FFF2-40B4-BE49-F238E27FC236}">
              <a16:creationId xmlns:a16="http://schemas.microsoft.com/office/drawing/2014/main" id="{4CAC43E5-0D69-43B2-B3F1-E92976D6512C}"/>
            </a:ext>
          </a:extLst>
        </xdr:cNvPr>
        <xdr:cNvSpPr/>
      </xdr:nvSpPr>
      <xdr:spPr>
        <a:xfrm>
          <a:off x="3746500" y="17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98879</xdr:rowOff>
    </xdr:from>
    <xdr:to>
      <xdr:col>15</xdr:col>
      <xdr:colOff>101600</xdr:colOff>
      <xdr:row>105</xdr:row>
      <xdr:rowOff>29029</xdr:rowOff>
    </xdr:to>
    <xdr:sp macro="" textlink="">
      <xdr:nvSpPr>
        <xdr:cNvPr id="300" name="フローチャート: 判断 299">
          <a:extLst>
            <a:ext uri="{FF2B5EF4-FFF2-40B4-BE49-F238E27FC236}">
              <a16:creationId xmlns:a16="http://schemas.microsoft.com/office/drawing/2014/main" id="{9F41585A-318D-4BD7-971C-4C83085A7DD4}"/>
            </a:ext>
          </a:extLst>
        </xdr:cNvPr>
        <xdr:cNvSpPr/>
      </xdr:nvSpPr>
      <xdr:spPr>
        <a:xfrm>
          <a:off x="2857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46627</xdr:rowOff>
    </xdr:from>
    <xdr:to>
      <xdr:col>10</xdr:col>
      <xdr:colOff>165100</xdr:colOff>
      <xdr:row>104</xdr:row>
      <xdr:rowOff>148227</xdr:rowOff>
    </xdr:to>
    <xdr:sp macro="" textlink="">
      <xdr:nvSpPr>
        <xdr:cNvPr id="301" name="フローチャート: 判断 300">
          <a:extLst>
            <a:ext uri="{FF2B5EF4-FFF2-40B4-BE49-F238E27FC236}">
              <a16:creationId xmlns:a16="http://schemas.microsoft.com/office/drawing/2014/main" id="{C6C8B72E-239B-4267-A4A0-D63BED340302}"/>
            </a:ext>
          </a:extLst>
        </xdr:cNvPr>
        <xdr:cNvSpPr/>
      </xdr:nvSpPr>
      <xdr:spPr>
        <a:xfrm>
          <a:off x="1968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31931</xdr:rowOff>
    </xdr:from>
    <xdr:to>
      <xdr:col>6</xdr:col>
      <xdr:colOff>38100</xdr:colOff>
      <xdr:row>104</xdr:row>
      <xdr:rowOff>133531</xdr:rowOff>
    </xdr:to>
    <xdr:sp macro="" textlink="">
      <xdr:nvSpPr>
        <xdr:cNvPr id="302" name="フローチャート: 判断 301">
          <a:extLst>
            <a:ext uri="{FF2B5EF4-FFF2-40B4-BE49-F238E27FC236}">
              <a16:creationId xmlns:a16="http://schemas.microsoft.com/office/drawing/2014/main" id="{7050A8C8-0AC6-4EC4-AF0E-8FA14A0691D2}"/>
            </a:ext>
          </a:extLst>
        </xdr:cNvPr>
        <xdr:cNvSpPr/>
      </xdr:nvSpPr>
      <xdr:spPr>
        <a:xfrm>
          <a:off x="1079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03" name="テキスト ボックス 302">
          <a:extLst>
            <a:ext uri="{FF2B5EF4-FFF2-40B4-BE49-F238E27FC236}">
              <a16:creationId xmlns:a16="http://schemas.microsoft.com/office/drawing/2014/main" id="{35972FEE-2902-44A3-954C-88BEC5EFA79C}"/>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04" name="テキスト ボックス 303">
          <a:extLst>
            <a:ext uri="{FF2B5EF4-FFF2-40B4-BE49-F238E27FC236}">
              <a16:creationId xmlns:a16="http://schemas.microsoft.com/office/drawing/2014/main" id="{DEB2F18C-D347-469F-A06B-1A70D1A2688A}"/>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05" name="テキスト ボックス 304">
          <a:extLst>
            <a:ext uri="{FF2B5EF4-FFF2-40B4-BE49-F238E27FC236}">
              <a16:creationId xmlns:a16="http://schemas.microsoft.com/office/drawing/2014/main" id="{849D9E25-AA96-4EFC-9351-D6B5EE172EAB}"/>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06" name="テキスト ボックス 305">
          <a:extLst>
            <a:ext uri="{FF2B5EF4-FFF2-40B4-BE49-F238E27FC236}">
              <a16:creationId xmlns:a16="http://schemas.microsoft.com/office/drawing/2014/main" id="{40FD5439-71B7-4534-9805-F501603730BB}"/>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07" name="テキスト ボックス 306">
          <a:extLst>
            <a:ext uri="{FF2B5EF4-FFF2-40B4-BE49-F238E27FC236}">
              <a16:creationId xmlns:a16="http://schemas.microsoft.com/office/drawing/2014/main" id="{1450B85B-8105-408A-8EA2-7715CC1B369D}"/>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156029</xdr:rowOff>
    </xdr:from>
    <xdr:to>
      <xdr:col>20</xdr:col>
      <xdr:colOff>38100</xdr:colOff>
      <xdr:row>109</xdr:row>
      <xdr:rowOff>86179</xdr:rowOff>
    </xdr:to>
    <xdr:sp macro="" textlink="">
      <xdr:nvSpPr>
        <xdr:cNvPr id="308" name="楕円 307">
          <a:extLst>
            <a:ext uri="{FF2B5EF4-FFF2-40B4-BE49-F238E27FC236}">
              <a16:creationId xmlns:a16="http://schemas.microsoft.com/office/drawing/2014/main" id="{AF230C0C-347D-42BD-A1FD-EA023BEF8CD2}"/>
            </a:ext>
          </a:extLst>
        </xdr:cNvPr>
        <xdr:cNvSpPr/>
      </xdr:nvSpPr>
      <xdr:spPr>
        <a:xfrm>
          <a:off x="3746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87449</xdr:rowOff>
    </xdr:from>
    <xdr:to>
      <xdr:col>15</xdr:col>
      <xdr:colOff>101600</xdr:colOff>
      <xdr:row>107</xdr:row>
      <xdr:rowOff>17599</xdr:rowOff>
    </xdr:to>
    <xdr:sp macro="" textlink="">
      <xdr:nvSpPr>
        <xdr:cNvPr id="309" name="楕円 308">
          <a:extLst>
            <a:ext uri="{FF2B5EF4-FFF2-40B4-BE49-F238E27FC236}">
              <a16:creationId xmlns:a16="http://schemas.microsoft.com/office/drawing/2014/main" id="{74DBBF3C-BDE2-4932-AC75-CF6A38C6E7D1}"/>
            </a:ext>
          </a:extLst>
        </xdr:cNvPr>
        <xdr:cNvSpPr/>
      </xdr:nvSpPr>
      <xdr:spPr>
        <a:xfrm>
          <a:off x="2857500" y="1826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138249</xdr:rowOff>
    </xdr:from>
    <xdr:to>
      <xdr:col>19</xdr:col>
      <xdr:colOff>177800</xdr:colOff>
      <xdr:row>109</xdr:row>
      <xdr:rowOff>35379</xdr:rowOff>
    </xdr:to>
    <xdr:cxnSp macro="">
      <xdr:nvCxnSpPr>
        <xdr:cNvPr id="310" name="直線コネクタ 309">
          <a:extLst>
            <a:ext uri="{FF2B5EF4-FFF2-40B4-BE49-F238E27FC236}">
              <a16:creationId xmlns:a16="http://schemas.microsoft.com/office/drawing/2014/main" id="{3A46B08A-FD58-44A7-875F-E7A3D4F084BB}"/>
            </a:ext>
          </a:extLst>
        </xdr:cNvPr>
        <xdr:cNvCxnSpPr/>
      </xdr:nvCxnSpPr>
      <xdr:spPr>
        <a:xfrm>
          <a:off x="2908300" y="18311949"/>
          <a:ext cx="8890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103777</xdr:rowOff>
    </xdr:from>
    <xdr:to>
      <xdr:col>10</xdr:col>
      <xdr:colOff>165100</xdr:colOff>
      <xdr:row>109</xdr:row>
      <xdr:rowOff>33927</xdr:rowOff>
    </xdr:to>
    <xdr:sp macro="" textlink="">
      <xdr:nvSpPr>
        <xdr:cNvPr id="311" name="楕円 310">
          <a:extLst>
            <a:ext uri="{FF2B5EF4-FFF2-40B4-BE49-F238E27FC236}">
              <a16:creationId xmlns:a16="http://schemas.microsoft.com/office/drawing/2014/main" id="{BE61FB5F-19E9-49F4-85BA-97700FDEE14F}"/>
            </a:ext>
          </a:extLst>
        </xdr:cNvPr>
        <xdr:cNvSpPr/>
      </xdr:nvSpPr>
      <xdr:spPr>
        <a:xfrm>
          <a:off x="1968500" y="1862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138249</xdr:rowOff>
    </xdr:from>
    <xdr:to>
      <xdr:col>15</xdr:col>
      <xdr:colOff>50800</xdr:colOff>
      <xdr:row>108</xdr:row>
      <xdr:rowOff>154577</xdr:rowOff>
    </xdr:to>
    <xdr:cxnSp macro="">
      <xdr:nvCxnSpPr>
        <xdr:cNvPr id="312" name="直線コネクタ 311">
          <a:extLst>
            <a:ext uri="{FF2B5EF4-FFF2-40B4-BE49-F238E27FC236}">
              <a16:creationId xmlns:a16="http://schemas.microsoft.com/office/drawing/2014/main" id="{DCAEB3BF-77E1-42A5-A1B6-8A87D7A30CDE}"/>
            </a:ext>
          </a:extLst>
        </xdr:cNvPr>
        <xdr:cNvCxnSpPr/>
      </xdr:nvCxnSpPr>
      <xdr:spPr>
        <a:xfrm flipV="1">
          <a:off x="2019300" y="18311949"/>
          <a:ext cx="889000" cy="35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100512</xdr:rowOff>
    </xdr:from>
    <xdr:to>
      <xdr:col>6</xdr:col>
      <xdr:colOff>38100</xdr:colOff>
      <xdr:row>109</xdr:row>
      <xdr:rowOff>30662</xdr:rowOff>
    </xdr:to>
    <xdr:sp macro="" textlink="">
      <xdr:nvSpPr>
        <xdr:cNvPr id="313" name="楕円 312">
          <a:extLst>
            <a:ext uri="{FF2B5EF4-FFF2-40B4-BE49-F238E27FC236}">
              <a16:creationId xmlns:a16="http://schemas.microsoft.com/office/drawing/2014/main" id="{8DB838D6-7959-46A9-8408-B839415263E7}"/>
            </a:ext>
          </a:extLst>
        </xdr:cNvPr>
        <xdr:cNvSpPr/>
      </xdr:nvSpPr>
      <xdr:spPr>
        <a:xfrm>
          <a:off x="1079500" y="1861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151312</xdr:rowOff>
    </xdr:from>
    <xdr:to>
      <xdr:col>10</xdr:col>
      <xdr:colOff>114300</xdr:colOff>
      <xdr:row>108</xdr:row>
      <xdr:rowOff>154577</xdr:rowOff>
    </xdr:to>
    <xdr:cxnSp macro="">
      <xdr:nvCxnSpPr>
        <xdr:cNvPr id="314" name="直線コネクタ 313">
          <a:extLst>
            <a:ext uri="{FF2B5EF4-FFF2-40B4-BE49-F238E27FC236}">
              <a16:creationId xmlns:a16="http://schemas.microsoft.com/office/drawing/2014/main" id="{85416A3E-A3B7-46AE-8EB6-A5347FBB1DEA}"/>
            </a:ext>
          </a:extLst>
        </xdr:cNvPr>
        <xdr:cNvCxnSpPr/>
      </xdr:nvCxnSpPr>
      <xdr:spPr>
        <a:xfrm>
          <a:off x="1130300" y="1866791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53720</xdr:rowOff>
    </xdr:from>
    <xdr:ext cx="405111" cy="259045"/>
    <xdr:sp macro="" textlink="">
      <xdr:nvSpPr>
        <xdr:cNvPr id="315" name="n_1aveValue【市民会館】&#10;有形固定資産減価償却率">
          <a:extLst>
            <a:ext uri="{FF2B5EF4-FFF2-40B4-BE49-F238E27FC236}">
              <a16:creationId xmlns:a16="http://schemas.microsoft.com/office/drawing/2014/main" id="{5DA22A75-4F26-44F8-B23C-5554F2793D15}"/>
            </a:ext>
          </a:extLst>
        </xdr:cNvPr>
        <xdr:cNvSpPr txBox="1"/>
      </xdr:nvSpPr>
      <xdr:spPr>
        <a:xfrm>
          <a:off x="3582044" y="1771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45556</xdr:rowOff>
    </xdr:from>
    <xdr:ext cx="405111" cy="259045"/>
    <xdr:sp macro="" textlink="">
      <xdr:nvSpPr>
        <xdr:cNvPr id="316" name="n_2aveValue【市民会館】&#10;有形固定資産減価償却率">
          <a:extLst>
            <a:ext uri="{FF2B5EF4-FFF2-40B4-BE49-F238E27FC236}">
              <a16:creationId xmlns:a16="http://schemas.microsoft.com/office/drawing/2014/main" id="{D31B0BE6-D03C-4836-90C1-600F471DBD23}"/>
            </a:ext>
          </a:extLst>
        </xdr:cNvPr>
        <xdr:cNvSpPr txBox="1"/>
      </xdr:nvSpPr>
      <xdr:spPr>
        <a:xfrm>
          <a:off x="27057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164754</xdr:rowOff>
    </xdr:from>
    <xdr:ext cx="405111" cy="259045"/>
    <xdr:sp macro="" textlink="">
      <xdr:nvSpPr>
        <xdr:cNvPr id="317" name="n_3aveValue【市民会館】&#10;有形固定資産減価償却率">
          <a:extLst>
            <a:ext uri="{FF2B5EF4-FFF2-40B4-BE49-F238E27FC236}">
              <a16:creationId xmlns:a16="http://schemas.microsoft.com/office/drawing/2014/main" id="{3E7050D2-5C03-42D6-A6DA-74CA5419AAEB}"/>
            </a:ext>
          </a:extLst>
        </xdr:cNvPr>
        <xdr:cNvSpPr txBox="1"/>
      </xdr:nvSpPr>
      <xdr:spPr>
        <a:xfrm>
          <a:off x="1816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150058</xdr:rowOff>
    </xdr:from>
    <xdr:ext cx="405111" cy="259045"/>
    <xdr:sp macro="" textlink="">
      <xdr:nvSpPr>
        <xdr:cNvPr id="318" name="n_4aveValue【市民会館】&#10;有形固定資産減価償却率">
          <a:extLst>
            <a:ext uri="{FF2B5EF4-FFF2-40B4-BE49-F238E27FC236}">
              <a16:creationId xmlns:a16="http://schemas.microsoft.com/office/drawing/2014/main" id="{FD1A26ED-05AB-4640-B203-FEAB17493AEE}"/>
            </a:ext>
          </a:extLst>
        </xdr:cNvPr>
        <xdr:cNvSpPr txBox="1"/>
      </xdr:nvSpPr>
      <xdr:spPr>
        <a:xfrm>
          <a:off x="927744" y="1763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109</xdr:row>
      <xdr:rowOff>77306</xdr:rowOff>
    </xdr:from>
    <xdr:ext cx="469744" cy="259045"/>
    <xdr:sp macro="" textlink="">
      <xdr:nvSpPr>
        <xdr:cNvPr id="319" name="n_1mainValue【市民会館】&#10;有形固定資産減価償却率">
          <a:extLst>
            <a:ext uri="{FF2B5EF4-FFF2-40B4-BE49-F238E27FC236}">
              <a16:creationId xmlns:a16="http://schemas.microsoft.com/office/drawing/2014/main" id="{E37489B3-6AC3-4217-B87B-4E14410C80A2}"/>
            </a:ext>
          </a:extLst>
        </xdr:cNvPr>
        <xdr:cNvSpPr txBox="1"/>
      </xdr:nvSpPr>
      <xdr:spPr>
        <a:xfrm>
          <a:off x="35497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8726</xdr:rowOff>
    </xdr:from>
    <xdr:ext cx="405111" cy="259045"/>
    <xdr:sp macro="" textlink="">
      <xdr:nvSpPr>
        <xdr:cNvPr id="320" name="n_2mainValue【市民会館】&#10;有形固定資産減価償却率">
          <a:extLst>
            <a:ext uri="{FF2B5EF4-FFF2-40B4-BE49-F238E27FC236}">
              <a16:creationId xmlns:a16="http://schemas.microsoft.com/office/drawing/2014/main" id="{FE6312BE-61E1-4945-ADA7-77033E9A9B3E}"/>
            </a:ext>
          </a:extLst>
        </xdr:cNvPr>
        <xdr:cNvSpPr txBox="1"/>
      </xdr:nvSpPr>
      <xdr:spPr>
        <a:xfrm>
          <a:off x="2705744" y="1835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109</xdr:row>
      <xdr:rowOff>25054</xdr:rowOff>
    </xdr:from>
    <xdr:ext cx="405111" cy="259045"/>
    <xdr:sp macro="" textlink="">
      <xdr:nvSpPr>
        <xdr:cNvPr id="321" name="n_3mainValue【市民会館】&#10;有形固定資産減価償却率">
          <a:extLst>
            <a:ext uri="{FF2B5EF4-FFF2-40B4-BE49-F238E27FC236}">
              <a16:creationId xmlns:a16="http://schemas.microsoft.com/office/drawing/2014/main" id="{F667566B-4F09-497D-A81E-8AA8C976C019}"/>
            </a:ext>
          </a:extLst>
        </xdr:cNvPr>
        <xdr:cNvSpPr txBox="1"/>
      </xdr:nvSpPr>
      <xdr:spPr>
        <a:xfrm>
          <a:off x="1816744" y="1871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109</xdr:row>
      <xdr:rowOff>21789</xdr:rowOff>
    </xdr:from>
    <xdr:ext cx="405111" cy="259045"/>
    <xdr:sp macro="" textlink="">
      <xdr:nvSpPr>
        <xdr:cNvPr id="322" name="n_4mainValue【市民会館】&#10;有形固定資産減価償却率">
          <a:extLst>
            <a:ext uri="{FF2B5EF4-FFF2-40B4-BE49-F238E27FC236}">
              <a16:creationId xmlns:a16="http://schemas.microsoft.com/office/drawing/2014/main" id="{0DC54500-545F-4A5E-B6B3-1D76D6D838AD}"/>
            </a:ext>
          </a:extLst>
        </xdr:cNvPr>
        <xdr:cNvSpPr txBox="1"/>
      </xdr:nvSpPr>
      <xdr:spPr>
        <a:xfrm>
          <a:off x="927744" y="18709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23" name="正方形/長方形 322">
          <a:extLst>
            <a:ext uri="{FF2B5EF4-FFF2-40B4-BE49-F238E27FC236}">
              <a16:creationId xmlns:a16="http://schemas.microsoft.com/office/drawing/2014/main" id="{9F3E1561-007A-473A-A8B9-5BA33C8F39D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4" name="正方形/長方形 323">
          <a:extLst>
            <a:ext uri="{FF2B5EF4-FFF2-40B4-BE49-F238E27FC236}">
              <a16:creationId xmlns:a16="http://schemas.microsoft.com/office/drawing/2014/main" id="{023B197C-6F2C-42CA-98A7-7E460BC6E14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5" name="正方形/長方形 324">
          <a:extLst>
            <a:ext uri="{FF2B5EF4-FFF2-40B4-BE49-F238E27FC236}">
              <a16:creationId xmlns:a16="http://schemas.microsoft.com/office/drawing/2014/main" id="{7E7F7372-1CCB-4ABB-AC80-E730C9E8FD4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6" name="正方形/長方形 325">
          <a:extLst>
            <a:ext uri="{FF2B5EF4-FFF2-40B4-BE49-F238E27FC236}">
              <a16:creationId xmlns:a16="http://schemas.microsoft.com/office/drawing/2014/main" id="{8B6F5E90-E29B-47A4-AB34-42598572173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7" name="正方形/長方形 326">
          <a:extLst>
            <a:ext uri="{FF2B5EF4-FFF2-40B4-BE49-F238E27FC236}">
              <a16:creationId xmlns:a16="http://schemas.microsoft.com/office/drawing/2014/main" id="{8A8116DA-6113-428E-83F3-E76843DBDD8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8" name="正方形/長方形 327">
          <a:extLst>
            <a:ext uri="{FF2B5EF4-FFF2-40B4-BE49-F238E27FC236}">
              <a16:creationId xmlns:a16="http://schemas.microsoft.com/office/drawing/2014/main" id="{3490FB14-4A1C-4FFF-92F4-1E8F728A0FD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9" name="正方形/長方形 328">
          <a:extLst>
            <a:ext uri="{FF2B5EF4-FFF2-40B4-BE49-F238E27FC236}">
              <a16:creationId xmlns:a16="http://schemas.microsoft.com/office/drawing/2014/main" id="{10F5B8A7-22B4-4102-830C-09AC0D9FD8C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0" name="正方形/長方形 329">
          <a:extLst>
            <a:ext uri="{FF2B5EF4-FFF2-40B4-BE49-F238E27FC236}">
              <a16:creationId xmlns:a16="http://schemas.microsoft.com/office/drawing/2014/main" id="{0CDAF340-ED85-40CC-A758-E2FFF4E338E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31" name="テキスト ボックス 330">
          <a:extLst>
            <a:ext uri="{FF2B5EF4-FFF2-40B4-BE49-F238E27FC236}">
              <a16:creationId xmlns:a16="http://schemas.microsoft.com/office/drawing/2014/main" id="{1A8F4A6F-9E72-4F5C-A4DD-FA9F90B821F9}"/>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2" name="直線コネクタ 331">
          <a:extLst>
            <a:ext uri="{FF2B5EF4-FFF2-40B4-BE49-F238E27FC236}">
              <a16:creationId xmlns:a16="http://schemas.microsoft.com/office/drawing/2014/main" id="{655400F3-E8AE-4F26-B8AB-AC765CFAE72E}"/>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33" name="直線コネクタ 332">
          <a:extLst>
            <a:ext uri="{FF2B5EF4-FFF2-40B4-BE49-F238E27FC236}">
              <a16:creationId xmlns:a16="http://schemas.microsoft.com/office/drawing/2014/main" id="{DD283252-1DE5-43A7-89F9-0B68B3B98C3D}"/>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34" name="テキスト ボックス 333">
          <a:extLst>
            <a:ext uri="{FF2B5EF4-FFF2-40B4-BE49-F238E27FC236}">
              <a16:creationId xmlns:a16="http://schemas.microsoft.com/office/drawing/2014/main" id="{7E670052-F257-441F-B1A0-790D16E96B37}"/>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35" name="直線コネクタ 334">
          <a:extLst>
            <a:ext uri="{FF2B5EF4-FFF2-40B4-BE49-F238E27FC236}">
              <a16:creationId xmlns:a16="http://schemas.microsoft.com/office/drawing/2014/main" id="{00F38025-EA88-40F8-895A-B9F5D7076938}"/>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36" name="テキスト ボックス 335">
          <a:extLst>
            <a:ext uri="{FF2B5EF4-FFF2-40B4-BE49-F238E27FC236}">
              <a16:creationId xmlns:a16="http://schemas.microsoft.com/office/drawing/2014/main" id="{B10EA5FF-598F-4DE4-BF0F-714C67495116}"/>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37" name="直線コネクタ 336">
          <a:extLst>
            <a:ext uri="{FF2B5EF4-FFF2-40B4-BE49-F238E27FC236}">
              <a16:creationId xmlns:a16="http://schemas.microsoft.com/office/drawing/2014/main" id="{6AE636DD-5586-49E4-B18E-CAA1F584EC69}"/>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38" name="テキスト ボックス 337">
          <a:extLst>
            <a:ext uri="{FF2B5EF4-FFF2-40B4-BE49-F238E27FC236}">
              <a16:creationId xmlns:a16="http://schemas.microsoft.com/office/drawing/2014/main" id="{6248D1FF-6B1D-4A56-BF92-A704678AAFFF}"/>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39" name="直線コネクタ 338">
          <a:extLst>
            <a:ext uri="{FF2B5EF4-FFF2-40B4-BE49-F238E27FC236}">
              <a16:creationId xmlns:a16="http://schemas.microsoft.com/office/drawing/2014/main" id="{E1774307-ED45-4CC0-A514-D9CA0D5A9264}"/>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40" name="テキスト ボックス 339">
          <a:extLst>
            <a:ext uri="{FF2B5EF4-FFF2-40B4-BE49-F238E27FC236}">
              <a16:creationId xmlns:a16="http://schemas.microsoft.com/office/drawing/2014/main" id="{E598A6E7-2971-4B96-8E4E-43485F084506}"/>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41" name="直線コネクタ 340">
          <a:extLst>
            <a:ext uri="{FF2B5EF4-FFF2-40B4-BE49-F238E27FC236}">
              <a16:creationId xmlns:a16="http://schemas.microsoft.com/office/drawing/2014/main" id="{02BF4C88-64A3-46A8-823D-C4B6C80CD37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42" name="テキスト ボックス 341">
          <a:extLst>
            <a:ext uri="{FF2B5EF4-FFF2-40B4-BE49-F238E27FC236}">
              <a16:creationId xmlns:a16="http://schemas.microsoft.com/office/drawing/2014/main" id="{0A5EB8E8-BDAB-4E99-B90F-C69F8BAF612D}"/>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3" name="直線コネクタ 342">
          <a:extLst>
            <a:ext uri="{FF2B5EF4-FFF2-40B4-BE49-F238E27FC236}">
              <a16:creationId xmlns:a16="http://schemas.microsoft.com/office/drawing/2014/main" id="{BA637888-E8D3-4A09-B597-52C61E2E550C}"/>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44" name="テキスト ボックス 343">
          <a:extLst>
            <a:ext uri="{FF2B5EF4-FFF2-40B4-BE49-F238E27FC236}">
              <a16:creationId xmlns:a16="http://schemas.microsoft.com/office/drawing/2014/main" id="{A433281F-1FD5-45BA-8CEA-BCCCA80A9456}"/>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5" name="【市民会館】&#10;一人当たり面積グラフ枠">
          <a:extLst>
            <a:ext uri="{FF2B5EF4-FFF2-40B4-BE49-F238E27FC236}">
              <a16:creationId xmlns:a16="http://schemas.microsoft.com/office/drawing/2014/main" id="{82A8A162-F263-4A37-8C5A-ED162AD24767}"/>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96520</xdr:rowOff>
    </xdr:from>
    <xdr:to>
      <xdr:col>54</xdr:col>
      <xdr:colOff>189865</xdr:colOff>
      <xdr:row>108</xdr:row>
      <xdr:rowOff>123189</xdr:rowOff>
    </xdr:to>
    <xdr:cxnSp macro="">
      <xdr:nvCxnSpPr>
        <xdr:cNvPr id="346" name="直線コネクタ 345">
          <a:extLst>
            <a:ext uri="{FF2B5EF4-FFF2-40B4-BE49-F238E27FC236}">
              <a16:creationId xmlns:a16="http://schemas.microsoft.com/office/drawing/2014/main" id="{CD432833-05AF-4A24-9F9B-C77D1B6861CC}"/>
            </a:ext>
          </a:extLst>
        </xdr:cNvPr>
        <xdr:cNvCxnSpPr/>
      </xdr:nvCxnSpPr>
      <xdr:spPr>
        <a:xfrm flipV="1">
          <a:off x="10476865" y="17241520"/>
          <a:ext cx="0" cy="1398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127016</xdr:rowOff>
    </xdr:from>
    <xdr:ext cx="469744" cy="259045"/>
    <xdr:sp macro="" textlink="">
      <xdr:nvSpPr>
        <xdr:cNvPr id="347" name="【市民会館】&#10;一人当たり面積最小値テキスト">
          <a:extLst>
            <a:ext uri="{FF2B5EF4-FFF2-40B4-BE49-F238E27FC236}">
              <a16:creationId xmlns:a16="http://schemas.microsoft.com/office/drawing/2014/main" id="{3D98CB85-7061-43B0-85F1-943DDD8D3A47}"/>
            </a:ext>
          </a:extLst>
        </xdr:cNvPr>
        <xdr:cNvSpPr txBox="1"/>
      </xdr:nvSpPr>
      <xdr:spPr>
        <a:xfrm>
          <a:off x="10515600" y="1864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123189</xdr:rowOff>
    </xdr:from>
    <xdr:to>
      <xdr:col>55</xdr:col>
      <xdr:colOff>88900</xdr:colOff>
      <xdr:row>108</xdr:row>
      <xdr:rowOff>123189</xdr:rowOff>
    </xdr:to>
    <xdr:cxnSp macro="">
      <xdr:nvCxnSpPr>
        <xdr:cNvPr id="348" name="直線コネクタ 347">
          <a:extLst>
            <a:ext uri="{FF2B5EF4-FFF2-40B4-BE49-F238E27FC236}">
              <a16:creationId xmlns:a16="http://schemas.microsoft.com/office/drawing/2014/main" id="{AF3623B7-A6B4-4C55-853D-BCEC30E63583}"/>
            </a:ext>
          </a:extLst>
        </xdr:cNvPr>
        <xdr:cNvCxnSpPr/>
      </xdr:nvCxnSpPr>
      <xdr:spPr>
        <a:xfrm>
          <a:off x="10388600" y="1863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43197</xdr:rowOff>
    </xdr:from>
    <xdr:ext cx="469744" cy="259045"/>
    <xdr:sp macro="" textlink="">
      <xdr:nvSpPr>
        <xdr:cNvPr id="349" name="【市民会館】&#10;一人当たり面積最大値テキスト">
          <a:extLst>
            <a:ext uri="{FF2B5EF4-FFF2-40B4-BE49-F238E27FC236}">
              <a16:creationId xmlns:a16="http://schemas.microsoft.com/office/drawing/2014/main" id="{D7718EB9-BF4F-4D5A-8DD6-73F0497C9F07}"/>
            </a:ext>
          </a:extLst>
        </xdr:cNvPr>
        <xdr:cNvSpPr txBox="1"/>
      </xdr:nvSpPr>
      <xdr:spPr>
        <a:xfrm>
          <a:off x="10515600" y="17016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96520</xdr:rowOff>
    </xdr:from>
    <xdr:to>
      <xdr:col>55</xdr:col>
      <xdr:colOff>88900</xdr:colOff>
      <xdr:row>100</xdr:row>
      <xdr:rowOff>96520</xdr:rowOff>
    </xdr:to>
    <xdr:cxnSp macro="">
      <xdr:nvCxnSpPr>
        <xdr:cNvPr id="350" name="直線コネクタ 349">
          <a:extLst>
            <a:ext uri="{FF2B5EF4-FFF2-40B4-BE49-F238E27FC236}">
              <a16:creationId xmlns:a16="http://schemas.microsoft.com/office/drawing/2014/main" id="{871A683E-ACCD-4920-99F8-C463C3E28341}"/>
            </a:ext>
          </a:extLst>
        </xdr:cNvPr>
        <xdr:cNvCxnSpPr/>
      </xdr:nvCxnSpPr>
      <xdr:spPr>
        <a:xfrm>
          <a:off x="10388600" y="1724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29227</xdr:rowOff>
    </xdr:from>
    <xdr:ext cx="469744" cy="259045"/>
    <xdr:sp macro="" textlink="">
      <xdr:nvSpPr>
        <xdr:cNvPr id="351" name="【市民会館】&#10;一人当たり面積平均値テキスト">
          <a:extLst>
            <a:ext uri="{FF2B5EF4-FFF2-40B4-BE49-F238E27FC236}">
              <a16:creationId xmlns:a16="http://schemas.microsoft.com/office/drawing/2014/main" id="{C6C50A5A-EC92-4194-A589-BBE9BF0A7385}"/>
            </a:ext>
          </a:extLst>
        </xdr:cNvPr>
        <xdr:cNvSpPr txBox="1"/>
      </xdr:nvSpPr>
      <xdr:spPr>
        <a:xfrm>
          <a:off x="10515600" y="18374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50800</xdr:rowOff>
    </xdr:from>
    <xdr:to>
      <xdr:col>55</xdr:col>
      <xdr:colOff>50800</xdr:colOff>
      <xdr:row>107</xdr:row>
      <xdr:rowOff>152400</xdr:rowOff>
    </xdr:to>
    <xdr:sp macro="" textlink="">
      <xdr:nvSpPr>
        <xdr:cNvPr id="352" name="フローチャート: 判断 351">
          <a:extLst>
            <a:ext uri="{FF2B5EF4-FFF2-40B4-BE49-F238E27FC236}">
              <a16:creationId xmlns:a16="http://schemas.microsoft.com/office/drawing/2014/main" id="{73C7AA09-02DA-4763-B359-E4AB3A97450D}"/>
            </a:ext>
          </a:extLst>
        </xdr:cNvPr>
        <xdr:cNvSpPr/>
      </xdr:nvSpPr>
      <xdr:spPr>
        <a:xfrm>
          <a:off x="10426700" y="1839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41911</xdr:rowOff>
    </xdr:from>
    <xdr:to>
      <xdr:col>50</xdr:col>
      <xdr:colOff>165100</xdr:colOff>
      <xdr:row>107</xdr:row>
      <xdr:rowOff>143511</xdr:rowOff>
    </xdr:to>
    <xdr:sp macro="" textlink="">
      <xdr:nvSpPr>
        <xdr:cNvPr id="353" name="フローチャート: 判断 352">
          <a:extLst>
            <a:ext uri="{FF2B5EF4-FFF2-40B4-BE49-F238E27FC236}">
              <a16:creationId xmlns:a16="http://schemas.microsoft.com/office/drawing/2014/main" id="{63F28F75-37FD-436A-B559-39A0C01F8E42}"/>
            </a:ext>
          </a:extLst>
        </xdr:cNvPr>
        <xdr:cNvSpPr/>
      </xdr:nvSpPr>
      <xdr:spPr>
        <a:xfrm>
          <a:off x="9588500" y="18387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41911</xdr:rowOff>
    </xdr:from>
    <xdr:to>
      <xdr:col>46</xdr:col>
      <xdr:colOff>38100</xdr:colOff>
      <xdr:row>107</xdr:row>
      <xdr:rowOff>143511</xdr:rowOff>
    </xdr:to>
    <xdr:sp macro="" textlink="">
      <xdr:nvSpPr>
        <xdr:cNvPr id="354" name="フローチャート: 判断 353">
          <a:extLst>
            <a:ext uri="{FF2B5EF4-FFF2-40B4-BE49-F238E27FC236}">
              <a16:creationId xmlns:a16="http://schemas.microsoft.com/office/drawing/2014/main" id="{E1D103A3-9FC0-45DD-BB7B-C52AAEA0A3C9}"/>
            </a:ext>
          </a:extLst>
        </xdr:cNvPr>
        <xdr:cNvSpPr/>
      </xdr:nvSpPr>
      <xdr:spPr>
        <a:xfrm>
          <a:off x="8699500" y="18387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36830</xdr:rowOff>
    </xdr:from>
    <xdr:to>
      <xdr:col>41</xdr:col>
      <xdr:colOff>101600</xdr:colOff>
      <xdr:row>107</xdr:row>
      <xdr:rowOff>138430</xdr:rowOff>
    </xdr:to>
    <xdr:sp macro="" textlink="">
      <xdr:nvSpPr>
        <xdr:cNvPr id="355" name="フローチャート: 判断 354">
          <a:extLst>
            <a:ext uri="{FF2B5EF4-FFF2-40B4-BE49-F238E27FC236}">
              <a16:creationId xmlns:a16="http://schemas.microsoft.com/office/drawing/2014/main" id="{8AA6AAB8-A16D-4D92-B6F0-332F1F134EC6}"/>
            </a:ext>
          </a:extLst>
        </xdr:cNvPr>
        <xdr:cNvSpPr/>
      </xdr:nvSpPr>
      <xdr:spPr>
        <a:xfrm>
          <a:off x="7810500" y="1838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45720</xdr:rowOff>
    </xdr:from>
    <xdr:to>
      <xdr:col>36</xdr:col>
      <xdr:colOff>165100</xdr:colOff>
      <xdr:row>107</xdr:row>
      <xdr:rowOff>147320</xdr:rowOff>
    </xdr:to>
    <xdr:sp macro="" textlink="">
      <xdr:nvSpPr>
        <xdr:cNvPr id="356" name="フローチャート: 判断 355">
          <a:extLst>
            <a:ext uri="{FF2B5EF4-FFF2-40B4-BE49-F238E27FC236}">
              <a16:creationId xmlns:a16="http://schemas.microsoft.com/office/drawing/2014/main" id="{3718AC5F-0E43-4350-9B86-9CE2B75FC9B1}"/>
            </a:ext>
          </a:extLst>
        </xdr:cNvPr>
        <xdr:cNvSpPr/>
      </xdr:nvSpPr>
      <xdr:spPr>
        <a:xfrm>
          <a:off x="6921500" y="1839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57" name="テキスト ボックス 356">
          <a:extLst>
            <a:ext uri="{FF2B5EF4-FFF2-40B4-BE49-F238E27FC236}">
              <a16:creationId xmlns:a16="http://schemas.microsoft.com/office/drawing/2014/main" id="{1EC9825D-3E5D-423D-B475-8BBECDB88C86}"/>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8" name="テキスト ボックス 357">
          <a:extLst>
            <a:ext uri="{FF2B5EF4-FFF2-40B4-BE49-F238E27FC236}">
              <a16:creationId xmlns:a16="http://schemas.microsoft.com/office/drawing/2014/main" id="{385B8E70-FD74-4B4B-B521-6E2B325B7B7D}"/>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59" name="テキスト ボックス 358">
          <a:extLst>
            <a:ext uri="{FF2B5EF4-FFF2-40B4-BE49-F238E27FC236}">
              <a16:creationId xmlns:a16="http://schemas.microsoft.com/office/drawing/2014/main" id="{D2D7D342-06DC-49F8-BC44-A6DFDC904B9D}"/>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0" name="テキスト ボックス 359">
          <a:extLst>
            <a:ext uri="{FF2B5EF4-FFF2-40B4-BE49-F238E27FC236}">
              <a16:creationId xmlns:a16="http://schemas.microsoft.com/office/drawing/2014/main" id="{41248702-4680-452E-83AA-F0606DE0C093}"/>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61" name="テキスト ボックス 360">
          <a:extLst>
            <a:ext uri="{FF2B5EF4-FFF2-40B4-BE49-F238E27FC236}">
              <a16:creationId xmlns:a16="http://schemas.microsoft.com/office/drawing/2014/main" id="{3648885A-D084-4130-841A-24DEF5260659}"/>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63500</xdr:rowOff>
    </xdr:from>
    <xdr:to>
      <xdr:col>50</xdr:col>
      <xdr:colOff>165100</xdr:colOff>
      <xdr:row>107</xdr:row>
      <xdr:rowOff>165100</xdr:rowOff>
    </xdr:to>
    <xdr:sp macro="" textlink="">
      <xdr:nvSpPr>
        <xdr:cNvPr id="362" name="楕円 361">
          <a:extLst>
            <a:ext uri="{FF2B5EF4-FFF2-40B4-BE49-F238E27FC236}">
              <a16:creationId xmlns:a16="http://schemas.microsoft.com/office/drawing/2014/main" id="{0E7A7873-A5DD-4B81-B366-6D4CFF3E3E3A}"/>
            </a:ext>
          </a:extLst>
        </xdr:cNvPr>
        <xdr:cNvSpPr/>
      </xdr:nvSpPr>
      <xdr:spPr>
        <a:xfrm>
          <a:off x="9588500" y="1840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38100</xdr:rowOff>
    </xdr:from>
    <xdr:to>
      <xdr:col>46</xdr:col>
      <xdr:colOff>38100</xdr:colOff>
      <xdr:row>107</xdr:row>
      <xdr:rowOff>139700</xdr:rowOff>
    </xdr:to>
    <xdr:sp macro="" textlink="">
      <xdr:nvSpPr>
        <xdr:cNvPr id="363" name="楕円 362">
          <a:extLst>
            <a:ext uri="{FF2B5EF4-FFF2-40B4-BE49-F238E27FC236}">
              <a16:creationId xmlns:a16="http://schemas.microsoft.com/office/drawing/2014/main" id="{26C08856-0FC3-49C1-9975-BB51E3D39ECC}"/>
            </a:ext>
          </a:extLst>
        </xdr:cNvPr>
        <xdr:cNvSpPr/>
      </xdr:nvSpPr>
      <xdr:spPr>
        <a:xfrm>
          <a:off x="8699500" y="1838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88900</xdr:rowOff>
    </xdr:from>
    <xdr:to>
      <xdr:col>50</xdr:col>
      <xdr:colOff>114300</xdr:colOff>
      <xdr:row>107</xdr:row>
      <xdr:rowOff>114300</xdr:rowOff>
    </xdr:to>
    <xdr:cxnSp macro="">
      <xdr:nvCxnSpPr>
        <xdr:cNvPr id="364" name="直線コネクタ 363">
          <a:extLst>
            <a:ext uri="{FF2B5EF4-FFF2-40B4-BE49-F238E27FC236}">
              <a16:creationId xmlns:a16="http://schemas.microsoft.com/office/drawing/2014/main" id="{A3EA5853-D5CE-4DA8-B724-91527051464F}"/>
            </a:ext>
          </a:extLst>
        </xdr:cNvPr>
        <xdr:cNvCxnSpPr/>
      </xdr:nvCxnSpPr>
      <xdr:spPr>
        <a:xfrm>
          <a:off x="8750300" y="1843405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43180</xdr:rowOff>
    </xdr:from>
    <xdr:to>
      <xdr:col>41</xdr:col>
      <xdr:colOff>101600</xdr:colOff>
      <xdr:row>107</xdr:row>
      <xdr:rowOff>144780</xdr:rowOff>
    </xdr:to>
    <xdr:sp macro="" textlink="">
      <xdr:nvSpPr>
        <xdr:cNvPr id="365" name="楕円 364">
          <a:extLst>
            <a:ext uri="{FF2B5EF4-FFF2-40B4-BE49-F238E27FC236}">
              <a16:creationId xmlns:a16="http://schemas.microsoft.com/office/drawing/2014/main" id="{DC6EA710-3178-426A-B750-68D81284D2AD}"/>
            </a:ext>
          </a:extLst>
        </xdr:cNvPr>
        <xdr:cNvSpPr/>
      </xdr:nvSpPr>
      <xdr:spPr>
        <a:xfrm>
          <a:off x="7810500" y="1838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88900</xdr:rowOff>
    </xdr:from>
    <xdr:to>
      <xdr:col>45</xdr:col>
      <xdr:colOff>177800</xdr:colOff>
      <xdr:row>107</xdr:row>
      <xdr:rowOff>93980</xdr:rowOff>
    </xdr:to>
    <xdr:cxnSp macro="">
      <xdr:nvCxnSpPr>
        <xdr:cNvPr id="366" name="直線コネクタ 365">
          <a:extLst>
            <a:ext uri="{FF2B5EF4-FFF2-40B4-BE49-F238E27FC236}">
              <a16:creationId xmlns:a16="http://schemas.microsoft.com/office/drawing/2014/main" id="{B166238B-9703-42E6-8172-3C7A1B9582BE}"/>
            </a:ext>
          </a:extLst>
        </xdr:cNvPr>
        <xdr:cNvCxnSpPr/>
      </xdr:nvCxnSpPr>
      <xdr:spPr>
        <a:xfrm flipV="1">
          <a:off x="7861300" y="1843405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46989</xdr:rowOff>
    </xdr:from>
    <xdr:to>
      <xdr:col>36</xdr:col>
      <xdr:colOff>165100</xdr:colOff>
      <xdr:row>107</xdr:row>
      <xdr:rowOff>148589</xdr:rowOff>
    </xdr:to>
    <xdr:sp macro="" textlink="">
      <xdr:nvSpPr>
        <xdr:cNvPr id="367" name="楕円 366">
          <a:extLst>
            <a:ext uri="{FF2B5EF4-FFF2-40B4-BE49-F238E27FC236}">
              <a16:creationId xmlns:a16="http://schemas.microsoft.com/office/drawing/2014/main" id="{20A08EC5-A6EE-4D48-8516-5224E1EB9C0D}"/>
            </a:ext>
          </a:extLst>
        </xdr:cNvPr>
        <xdr:cNvSpPr/>
      </xdr:nvSpPr>
      <xdr:spPr>
        <a:xfrm>
          <a:off x="6921500" y="1839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93980</xdr:rowOff>
    </xdr:from>
    <xdr:to>
      <xdr:col>41</xdr:col>
      <xdr:colOff>50800</xdr:colOff>
      <xdr:row>107</xdr:row>
      <xdr:rowOff>97789</xdr:rowOff>
    </xdr:to>
    <xdr:cxnSp macro="">
      <xdr:nvCxnSpPr>
        <xdr:cNvPr id="368" name="直線コネクタ 367">
          <a:extLst>
            <a:ext uri="{FF2B5EF4-FFF2-40B4-BE49-F238E27FC236}">
              <a16:creationId xmlns:a16="http://schemas.microsoft.com/office/drawing/2014/main" id="{113EFAB9-64E9-4058-86F6-01280C800868}"/>
            </a:ext>
          </a:extLst>
        </xdr:cNvPr>
        <xdr:cNvCxnSpPr/>
      </xdr:nvCxnSpPr>
      <xdr:spPr>
        <a:xfrm flipV="1">
          <a:off x="6972300" y="184391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160038</xdr:rowOff>
    </xdr:from>
    <xdr:ext cx="469744" cy="259045"/>
    <xdr:sp macro="" textlink="">
      <xdr:nvSpPr>
        <xdr:cNvPr id="369" name="n_1aveValue【市民会館】&#10;一人当たり面積">
          <a:extLst>
            <a:ext uri="{FF2B5EF4-FFF2-40B4-BE49-F238E27FC236}">
              <a16:creationId xmlns:a16="http://schemas.microsoft.com/office/drawing/2014/main" id="{C01A1EEB-2D9E-407D-8A98-C7D6E8C10271}"/>
            </a:ext>
          </a:extLst>
        </xdr:cNvPr>
        <xdr:cNvSpPr txBox="1"/>
      </xdr:nvSpPr>
      <xdr:spPr>
        <a:xfrm>
          <a:off x="93917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134638</xdr:rowOff>
    </xdr:from>
    <xdr:ext cx="469744" cy="259045"/>
    <xdr:sp macro="" textlink="">
      <xdr:nvSpPr>
        <xdr:cNvPr id="370" name="n_2aveValue【市民会館】&#10;一人当たり面積">
          <a:extLst>
            <a:ext uri="{FF2B5EF4-FFF2-40B4-BE49-F238E27FC236}">
              <a16:creationId xmlns:a16="http://schemas.microsoft.com/office/drawing/2014/main" id="{D4340B1C-3EA6-4A1F-8CAD-1EAC6709A985}"/>
            </a:ext>
          </a:extLst>
        </xdr:cNvPr>
        <xdr:cNvSpPr txBox="1"/>
      </xdr:nvSpPr>
      <xdr:spPr>
        <a:xfrm>
          <a:off x="8515427" y="18479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154957</xdr:rowOff>
    </xdr:from>
    <xdr:ext cx="469744" cy="259045"/>
    <xdr:sp macro="" textlink="">
      <xdr:nvSpPr>
        <xdr:cNvPr id="371" name="n_3aveValue【市民会館】&#10;一人当たり面積">
          <a:extLst>
            <a:ext uri="{FF2B5EF4-FFF2-40B4-BE49-F238E27FC236}">
              <a16:creationId xmlns:a16="http://schemas.microsoft.com/office/drawing/2014/main" id="{D762220E-D8FA-4C14-892C-5B2AEFAA08C4}"/>
            </a:ext>
          </a:extLst>
        </xdr:cNvPr>
        <xdr:cNvSpPr txBox="1"/>
      </xdr:nvSpPr>
      <xdr:spPr>
        <a:xfrm>
          <a:off x="7626427" y="1815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163847</xdr:rowOff>
    </xdr:from>
    <xdr:ext cx="469744" cy="259045"/>
    <xdr:sp macro="" textlink="">
      <xdr:nvSpPr>
        <xdr:cNvPr id="372" name="n_4aveValue【市民会館】&#10;一人当たり面積">
          <a:extLst>
            <a:ext uri="{FF2B5EF4-FFF2-40B4-BE49-F238E27FC236}">
              <a16:creationId xmlns:a16="http://schemas.microsoft.com/office/drawing/2014/main" id="{CC848537-34C3-4CCF-83F2-22B461B9C301}"/>
            </a:ext>
          </a:extLst>
        </xdr:cNvPr>
        <xdr:cNvSpPr txBox="1"/>
      </xdr:nvSpPr>
      <xdr:spPr>
        <a:xfrm>
          <a:off x="6737427" y="1816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156227</xdr:rowOff>
    </xdr:from>
    <xdr:ext cx="469744" cy="259045"/>
    <xdr:sp macro="" textlink="">
      <xdr:nvSpPr>
        <xdr:cNvPr id="373" name="n_1mainValue【市民会館】&#10;一人当たり面積">
          <a:extLst>
            <a:ext uri="{FF2B5EF4-FFF2-40B4-BE49-F238E27FC236}">
              <a16:creationId xmlns:a16="http://schemas.microsoft.com/office/drawing/2014/main" id="{F0D5AB70-50A6-4652-8879-C4A62F65D10C}"/>
            </a:ext>
          </a:extLst>
        </xdr:cNvPr>
        <xdr:cNvSpPr txBox="1"/>
      </xdr:nvSpPr>
      <xdr:spPr>
        <a:xfrm>
          <a:off x="9391727" y="1850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156227</xdr:rowOff>
    </xdr:from>
    <xdr:ext cx="469744" cy="259045"/>
    <xdr:sp macro="" textlink="">
      <xdr:nvSpPr>
        <xdr:cNvPr id="374" name="n_2mainValue【市民会館】&#10;一人当たり面積">
          <a:extLst>
            <a:ext uri="{FF2B5EF4-FFF2-40B4-BE49-F238E27FC236}">
              <a16:creationId xmlns:a16="http://schemas.microsoft.com/office/drawing/2014/main" id="{B58B2E71-FA7E-4C6C-B7C0-BFDC3783671C}"/>
            </a:ext>
          </a:extLst>
        </xdr:cNvPr>
        <xdr:cNvSpPr txBox="1"/>
      </xdr:nvSpPr>
      <xdr:spPr>
        <a:xfrm>
          <a:off x="8515427" y="1815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135907</xdr:rowOff>
    </xdr:from>
    <xdr:ext cx="469744" cy="259045"/>
    <xdr:sp macro="" textlink="">
      <xdr:nvSpPr>
        <xdr:cNvPr id="375" name="n_3mainValue【市民会館】&#10;一人当たり面積">
          <a:extLst>
            <a:ext uri="{FF2B5EF4-FFF2-40B4-BE49-F238E27FC236}">
              <a16:creationId xmlns:a16="http://schemas.microsoft.com/office/drawing/2014/main" id="{735531B5-684E-4373-AA1C-CACE274A7EEE}"/>
            </a:ext>
          </a:extLst>
        </xdr:cNvPr>
        <xdr:cNvSpPr txBox="1"/>
      </xdr:nvSpPr>
      <xdr:spPr>
        <a:xfrm>
          <a:off x="7626427" y="18481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139716</xdr:rowOff>
    </xdr:from>
    <xdr:ext cx="469744" cy="259045"/>
    <xdr:sp macro="" textlink="">
      <xdr:nvSpPr>
        <xdr:cNvPr id="376" name="n_4mainValue【市民会館】&#10;一人当たり面積">
          <a:extLst>
            <a:ext uri="{FF2B5EF4-FFF2-40B4-BE49-F238E27FC236}">
              <a16:creationId xmlns:a16="http://schemas.microsoft.com/office/drawing/2014/main" id="{2C579FA3-EF5C-46CA-93A9-22C3C5D882F8}"/>
            </a:ext>
          </a:extLst>
        </xdr:cNvPr>
        <xdr:cNvSpPr txBox="1"/>
      </xdr:nvSpPr>
      <xdr:spPr>
        <a:xfrm>
          <a:off x="6737427" y="18484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77" name="正方形/長方形 376">
          <a:extLst>
            <a:ext uri="{FF2B5EF4-FFF2-40B4-BE49-F238E27FC236}">
              <a16:creationId xmlns:a16="http://schemas.microsoft.com/office/drawing/2014/main" id="{F2B1B901-C606-4B27-AD16-3C7A7675336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8" name="正方形/長方形 377">
          <a:extLst>
            <a:ext uri="{FF2B5EF4-FFF2-40B4-BE49-F238E27FC236}">
              <a16:creationId xmlns:a16="http://schemas.microsoft.com/office/drawing/2014/main" id="{DE49D74E-16FA-4345-A994-1EC7878AB5D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9" name="正方形/長方形 378">
          <a:extLst>
            <a:ext uri="{FF2B5EF4-FFF2-40B4-BE49-F238E27FC236}">
              <a16:creationId xmlns:a16="http://schemas.microsoft.com/office/drawing/2014/main" id="{59A80BFF-2155-4822-8337-BB26BEF2C2A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0" name="正方形/長方形 379">
          <a:extLst>
            <a:ext uri="{FF2B5EF4-FFF2-40B4-BE49-F238E27FC236}">
              <a16:creationId xmlns:a16="http://schemas.microsoft.com/office/drawing/2014/main" id="{7AA23395-2F11-49CF-A5EE-FA0E20C99E0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1" name="正方形/長方形 380">
          <a:extLst>
            <a:ext uri="{FF2B5EF4-FFF2-40B4-BE49-F238E27FC236}">
              <a16:creationId xmlns:a16="http://schemas.microsoft.com/office/drawing/2014/main" id="{5B415272-7FCD-4F47-927C-F8DE451D460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2" name="正方形/長方形 381">
          <a:extLst>
            <a:ext uri="{FF2B5EF4-FFF2-40B4-BE49-F238E27FC236}">
              <a16:creationId xmlns:a16="http://schemas.microsoft.com/office/drawing/2014/main" id="{253C0C8F-BB9A-4423-AEA5-654B7FB0A8C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3" name="正方形/長方形 382">
          <a:extLst>
            <a:ext uri="{FF2B5EF4-FFF2-40B4-BE49-F238E27FC236}">
              <a16:creationId xmlns:a16="http://schemas.microsoft.com/office/drawing/2014/main" id="{7D2F7B50-33DD-4165-ADEC-3DDBFAD2505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4" name="正方形/長方形 383">
          <a:extLst>
            <a:ext uri="{FF2B5EF4-FFF2-40B4-BE49-F238E27FC236}">
              <a16:creationId xmlns:a16="http://schemas.microsoft.com/office/drawing/2014/main" id="{9B9AC6A5-9307-402B-B243-84495344FB1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5" name="テキスト ボックス 384">
          <a:extLst>
            <a:ext uri="{FF2B5EF4-FFF2-40B4-BE49-F238E27FC236}">
              <a16:creationId xmlns:a16="http://schemas.microsoft.com/office/drawing/2014/main" id="{F9D42207-5C67-4731-BB76-92498C33AD5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6" name="直線コネクタ 385">
          <a:extLst>
            <a:ext uri="{FF2B5EF4-FFF2-40B4-BE49-F238E27FC236}">
              <a16:creationId xmlns:a16="http://schemas.microsoft.com/office/drawing/2014/main" id="{23C315F1-72F5-4498-833D-321D166473E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7" name="テキスト ボックス 386">
          <a:extLst>
            <a:ext uri="{FF2B5EF4-FFF2-40B4-BE49-F238E27FC236}">
              <a16:creationId xmlns:a16="http://schemas.microsoft.com/office/drawing/2014/main" id="{7A310DB5-99D8-4C98-B718-B292325DD39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88" name="直線コネクタ 387">
          <a:extLst>
            <a:ext uri="{FF2B5EF4-FFF2-40B4-BE49-F238E27FC236}">
              <a16:creationId xmlns:a16="http://schemas.microsoft.com/office/drawing/2014/main" id="{71637B4F-CABB-4DF7-A6CE-DBDA5D45C9B5}"/>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89" name="テキスト ボックス 388">
          <a:extLst>
            <a:ext uri="{FF2B5EF4-FFF2-40B4-BE49-F238E27FC236}">
              <a16:creationId xmlns:a16="http://schemas.microsoft.com/office/drawing/2014/main" id="{F72F5934-2AFD-4B48-BF7A-7D26A20E2377}"/>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90" name="直線コネクタ 389">
          <a:extLst>
            <a:ext uri="{FF2B5EF4-FFF2-40B4-BE49-F238E27FC236}">
              <a16:creationId xmlns:a16="http://schemas.microsoft.com/office/drawing/2014/main" id="{0BEEA1D6-5134-4439-873C-A62ECED8DE57}"/>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91" name="テキスト ボックス 390">
          <a:extLst>
            <a:ext uri="{FF2B5EF4-FFF2-40B4-BE49-F238E27FC236}">
              <a16:creationId xmlns:a16="http://schemas.microsoft.com/office/drawing/2014/main" id="{8E7AD403-E7BD-4F85-AAD1-DA205A7D0604}"/>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92" name="直線コネクタ 391">
          <a:extLst>
            <a:ext uri="{FF2B5EF4-FFF2-40B4-BE49-F238E27FC236}">
              <a16:creationId xmlns:a16="http://schemas.microsoft.com/office/drawing/2014/main" id="{A373051A-1239-481D-9B0D-A53302FAF738}"/>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93" name="テキスト ボックス 392">
          <a:extLst>
            <a:ext uri="{FF2B5EF4-FFF2-40B4-BE49-F238E27FC236}">
              <a16:creationId xmlns:a16="http://schemas.microsoft.com/office/drawing/2014/main" id="{2749D010-EF8B-4279-BE43-60D235D9E51B}"/>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94" name="直線コネクタ 393">
          <a:extLst>
            <a:ext uri="{FF2B5EF4-FFF2-40B4-BE49-F238E27FC236}">
              <a16:creationId xmlns:a16="http://schemas.microsoft.com/office/drawing/2014/main" id="{1CACD491-5EDC-4B00-9C92-C03C4FB0D386}"/>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95" name="テキスト ボックス 394">
          <a:extLst>
            <a:ext uri="{FF2B5EF4-FFF2-40B4-BE49-F238E27FC236}">
              <a16:creationId xmlns:a16="http://schemas.microsoft.com/office/drawing/2014/main" id="{81557BD4-0740-4CAB-9E6B-47A1933597F5}"/>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96" name="直線コネクタ 395">
          <a:extLst>
            <a:ext uri="{FF2B5EF4-FFF2-40B4-BE49-F238E27FC236}">
              <a16:creationId xmlns:a16="http://schemas.microsoft.com/office/drawing/2014/main" id="{9E1D84CC-3CBE-4CD5-8B8F-5A4F719C5E2A}"/>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97" name="テキスト ボックス 396">
          <a:extLst>
            <a:ext uri="{FF2B5EF4-FFF2-40B4-BE49-F238E27FC236}">
              <a16:creationId xmlns:a16="http://schemas.microsoft.com/office/drawing/2014/main" id="{05340A2D-7B49-44EB-B9B6-BBCBE184AC14}"/>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98" name="直線コネクタ 397">
          <a:extLst>
            <a:ext uri="{FF2B5EF4-FFF2-40B4-BE49-F238E27FC236}">
              <a16:creationId xmlns:a16="http://schemas.microsoft.com/office/drawing/2014/main" id="{8A2CCBCE-2B21-4F83-91FD-5812C3183BEC}"/>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99" name="テキスト ボックス 398">
          <a:extLst>
            <a:ext uri="{FF2B5EF4-FFF2-40B4-BE49-F238E27FC236}">
              <a16:creationId xmlns:a16="http://schemas.microsoft.com/office/drawing/2014/main" id="{94E30EC3-3FD0-4E10-8724-5BB9C81CA8B3}"/>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0" name="直線コネクタ 399">
          <a:extLst>
            <a:ext uri="{FF2B5EF4-FFF2-40B4-BE49-F238E27FC236}">
              <a16:creationId xmlns:a16="http://schemas.microsoft.com/office/drawing/2014/main" id="{1EF8B81A-94F4-43F0-AB74-6342E72945F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一般廃棄物処理施設】&#10;有形固定資産減価償却率グラフ枠">
          <a:extLst>
            <a:ext uri="{FF2B5EF4-FFF2-40B4-BE49-F238E27FC236}">
              <a16:creationId xmlns:a16="http://schemas.microsoft.com/office/drawing/2014/main" id="{0F2E250B-CF78-436E-8C85-E957525A7D7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113756</xdr:rowOff>
    </xdr:from>
    <xdr:to>
      <xdr:col>85</xdr:col>
      <xdr:colOff>126364</xdr:colOff>
      <xdr:row>42</xdr:row>
      <xdr:rowOff>92528</xdr:rowOff>
    </xdr:to>
    <xdr:cxnSp macro="">
      <xdr:nvCxnSpPr>
        <xdr:cNvPr id="402" name="直線コネクタ 401">
          <a:extLst>
            <a:ext uri="{FF2B5EF4-FFF2-40B4-BE49-F238E27FC236}">
              <a16:creationId xmlns:a16="http://schemas.microsoft.com/office/drawing/2014/main" id="{17E0FD9B-D842-442A-83C9-D7A5ACAB7024}"/>
            </a:ext>
          </a:extLst>
        </xdr:cNvPr>
        <xdr:cNvCxnSpPr/>
      </xdr:nvCxnSpPr>
      <xdr:spPr>
        <a:xfrm flipV="1">
          <a:off x="16318864" y="6114506"/>
          <a:ext cx="0" cy="1178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03" name="【一般廃棄物処理施設】&#10;有形固定資産減価償却率最小値テキスト">
          <a:extLst>
            <a:ext uri="{FF2B5EF4-FFF2-40B4-BE49-F238E27FC236}">
              <a16:creationId xmlns:a16="http://schemas.microsoft.com/office/drawing/2014/main" id="{BEFABD5F-44C2-41EA-81CC-1023E0FE339B}"/>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04" name="直線コネクタ 403">
          <a:extLst>
            <a:ext uri="{FF2B5EF4-FFF2-40B4-BE49-F238E27FC236}">
              <a16:creationId xmlns:a16="http://schemas.microsoft.com/office/drawing/2014/main" id="{77BA2635-34CA-4E86-8686-91B1CAD1EB9B}"/>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34</xdr:row>
      <xdr:rowOff>60433</xdr:rowOff>
    </xdr:from>
    <xdr:ext cx="405111" cy="259045"/>
    <xdr:sp macro="" textlink="">
      <xdr:nvSpPr>
        <xdr:cNvPr id="405" name="【一般廃棄物処理施設】&#10;有形固定資産減価償却率最大値テキスト">
          <a:extLst>
            <a:ext uri="{FF2B5EF4-FFF2-40B4-BE49-F238E27FC236}">
              <a16:creationId xmlns:a16="http://schemas.microsoft.com/office/drawing/2014/main" id="{49553944-5C4D-40B9-B943-2D93DE9626AE}"/>
            </a:ext>
          </a:extLst>
        </xdr:cNvPr>
        <xdr:cNvSpPr txBox="1"/>
      </xdr:nvSpPr>
      <xdr:spPr>
        <a:xfrm>
          <a:off x="16357600" y="5889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113756</xdr:rowOff>
    </xdr:from>
    <xdr:to>
      <xdr:col>86</xdr:col>
      <xdr:colOff>25400</xdr:colOff>
      <xdr:row>35</xdr:row>
      <xdr:rowOff>113756</xdr:rowOff>
    </xdr:to>
    <xdr:cxnSp macro="">
      <xdr:nvCxnSpPr>
        <xdr:cNvPr id="406" name="直線コネクタ 405">
          <a:extLst>
            <a:ext uri="{FF2B5EF4-FFF2-40B4-BE49-F238E27FC236}">
              <a16:creationId xmlns:a16="http://schemas.microsoft.com/office/drawing/2014/main" id="{F92B30FA-92B8-4082-B08D-66A0C06A30D6}"/>
            </a:ext>
          </a:extLst>
        </xdr:cNvPr>
        <xdr:cNvCxnSpPr/>
      </xdr:nvCxnSpPr>
      <xdr:spPr>
        <a:xfrm>
          <a:off x="16230600" y="6114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119760</xdr:rowOff>
    </xdr:from>
    <xdr:ext cx="405111" cy="259045"/>
    <xdr:sp macro="" textlink="">
      <xdr:nvSpPr>
        <xdr:cNvPr id="407" name="【一般廃棄物処理施設】&#10;有形固定資産減価償却率平均値テキスト">
          <a:extLst>
            <a:ext uri="{FF2B5EF4-FFF2-40B4-BE49-F238E27FC236}">
              <a16:creationId xmlns:a16="http://schemas.microsoft.com/office/drawing/2014/main" id="{4892D89A-4069-4331-A88F-1B98288C0D56}"/>
            </a:ext>
          </a:extLst>
        </xdr:cNvPr>
        <xdr:cNvSpPr txBox="1"/>
      </xdr:nvSpPr>
      <xdr:spPr>
        <a:xfrm>
          <a:off x="16357600" y="66348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141333</xdr:rowOff>
    </xdr:from>
    <xdr:to>
      <xdr:col>85</xdr:col>
      <xdr:colOff>177800</xdr:colOff>
      <xdr:row>39</xdr:row>
      <xdr:rowOff>71483</xdr:rowOff>
    </xdr:to>
    <xdr:sp macro="" textlink="">
      <xdr:nvSpPr>
        <xdr:cNvPr id="408" name="フローチャート: 判断 407">
          <a:extLst>
            <a:ext uri="{FF2B5EF4-FFF2-40B4-BE49-F238E27FC236}">
              <a16:creationId xmlns:a16="http://schemas.microsoft.com/office/drawing/2014/main" id="{CA8F03C9-6727-422E-AD6A-52C8EFDED64D}"/>
            </a:ext>
          </a:extLst>
        </xdr:cNvPr>
        <xdr:cNvSpPr/>
      </xdr:nvSpPr>
      <xdr:spPr>
        <a:xfrm>
          <a:off x="16268700" y="665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126637</xdr:rowOff>
    </xdr:from>
    <xdr:to>
      <xdr:col>81</xdr:col>
      <xdr:colOff>101600</xdr:colOff>
      <xdr:row>39</xdr:row>
      <xdr:rowOff>56787</xdr:rowOff>
    </xdr:to>
    <xdr:sp macro="" textlink="">
      <xdr:nvSpPr>
        <xdr:cNvPr id="409" name="フローチャート: 判断 408">
          <a:extLst>
            <a:ext uri="{FF2B5EF4-FFF2-40B4-BE49-F238E27FC236}">
              <a16:creationId xmlns:a16="http://schemas.microsoft.com/office/drawing/2014/main" id="{FE5C64B2-D48C-4AC0-916E-5E01487FBAA1}"/>
            </a:ext>
          </a:extLst>
        </xdr:cNvPr>
        <xdr:cNvSpPr/>
      </xdr:nvSpPr>
      <xdr:spPr>
        <a:xfrm>
          <a:off x="15430500" y="664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142966</xdr:rowOff>
    </xdr:from>
    <xdr:to>
      <xdr:col>76</xdr:col>
      <xdr:colOff>165100</xdr:colOff>
      <xdr:row>39</xdr:row>
      <xdr:rowOff>73116</xdr:rowOff>
    </xdr:to>
    <xdr:sp macro="" textlink="">
      <xdr:nvSpPr>
        <xdr:cNvPr id="410" name="フローチャート: 判断 409">
          <a:extLst>
            <a:ext uri="{FF2B5EF4-FFF2-40B4-BE49-F238E27FC236}">
              <a16:creationId xmlns:a16="http://schemas.microsoft.com/office/drawing/2014/main" id="{5BD24436-1CAA-43C1-B2A1-200D3D1BBC89}"/>
            </a:ext>
          </a:extLst>
        </xdr:cNvPr>
        <xdr:cNvSpPr/>
      </xdr:nvSpPr>
      <xdr:spPr>
        <a:xfrm>
          <a:off x="145415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48260</xdr:rowOff>
    </xdr:from>
    <xdr:to>
      <xdr:col>72</xdr:col>
      <xdr:colOff>38100</xdr:colOff>
      <xdr:row>38</xdr:row>
      <xdr:rowOff>149860</xdr:rowOff>
    </xdr:to>
    <xdr:sp macro="" textlink="">
      <xdr:nvSpPr>
        <xdr:cNvPr id="411" name="フローチャート: 判断 410">
          <a:extLst>
            <a:ext uri="{FF2B5EF4-FFF2-40B4-BE49-F238E27FC236}">
              <a16:creationId xmlns:a16="http://schemas.microsoft.com/office/drawing/2014/main" id="{9CED4AF9-8638-4637-BE39-57F813BBCABD}"/>
            </a:ext>
          </a:extLst>
        </xdr:cNvPr>
        <xdr:cNvSpPr/>
      </xdr:nvSpPr>
      <xdr:spPr>
        <a:xfrm>
          <a:off x="13652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48260</xdr:rowOff>
    </xdr:from>
    <xdr:to>
      <xdr:col>67</xdr:col>
      <xdr:colOff>101600</xdr:colOff>
      <xdr:row>38</xdr:row>
      <xdr:rowOff>149860</xdr:rowOff>
    </xdr:to>
    <xdr:sp macro="" textlink="">
      <xdr:nvSpPr>
        <xdr:cNvPr id="412" name="フローチャート: 判断 411">
          <a:extLst>
            <a:ext uri="{FF2B5EF4-FFF2-40B4-BE49-F238E27FC236}">
              <a16:creationId xmlns:a16="http://schemas.microsoft.com/office/drawing/2014/main" id="{62F0EB42-85D3-4147-BFB3-2B2C11895CC2}"/>
            </a:ext>
          </a:extLst>
        </xdr:cNvPr>
        <xdr:cNvSpPr/>
      </xdr:nvSpPr>
      <xdr:spPr>
        <a:xfrm>
          <a:off x="12763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3" name="テキスト ボックス 412">
          <a:extLst>
            <a:ext uri="{FF2B5EF4-FFF2-40B4-BE49-F238E27FC236}">
              <a16:creationId xmlns:a16="http://schemas.microsoft.com/office/drawing/2014/main" id="{A16061B7-BC40-429F-899A-75565A8C190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4" name="テキスト ボックス 413">
          <a:extLst>
            <a:ext uri="{FF2B5EF4-FFF2-40B4-BE49-F238E27FC236}">
              <a16:creationId xmlns:a16="http://schemas.microsoft.com/office/drawing/2014/main" id="{41DD37F9-B1FC-4F8F-BCBC-C3A246D3A3D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5" name="テキスト ボックス 414">
          <a:extLst>
            <a:ext uri="{FF2B5EF4-FFF2-40B4-BE49-F238E27FC236}">
              <a16:creationId xmlns:a16="http://schemas.microsoft.com/office/drawing/2014/main" id="{FE94ABAB-FB9A-4836-ACC1-C53C091D48A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6" name="テキスト ボックス 415">
          <a:extLst>
            <a:ext uri="{FF2B5EF4-FFF2-40B4-BE49-F238E27FC236}">
              <a16:creationId xmlns:a16="http://schemas.microsoft.com/office/drawing/2014/main" id="{736E4B9E-E55A-4C05-BFB0-9C0668C249B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7" name="テキスト ボックス 416">
          <a:extLst>
            <a:ext uri="{FF2B5EF4-FFF2-40B4-BE49-F238E27FC236}">
              <a16:creationId xmlns:a16="http://schemas.microsoft.com/office/drawing/2014/main" id="{9A7C34BB-3A72-439A-823A-826FB1428E8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58057</xdr:rowOff>
    </xdr:from>
    <xdr:to>
      <xdr:col>81</xdr:col>
      <xdr:colOff>101600</xdr:colOff>
      <xdr:row>33</xdr:row>
      <xdr:rowOff>159657</xdr:rowOff>
    </xdr:to>
    <xdr:sp macro="" textlink="">
      <xdr:nvSpPr>
        <xdr:cNvPr id="418" name="楕円 417">
          <a:extLst>
            <a:ext uri="{FF2B5EF4-FFF2-40B4-BE49-F238E27FC236}">
              <a16:creationId xmlns:a16="http://schemas.microsoft.com/office/drawing/2014/main" id="{8E24F797-F356-4559-95A4-6A1789E84B8C}"/>
            </a:ext>
          </a:extLst>
        </xdr:cNvPr>
        <xdr:cNvSpPr/>
      </xdr:nvSpPr>
      <xdr:spPr>
        <a:xfrm>
          <a:off x="15430500" y="571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33</xdr:row>
      <xdr:rowOff>51526</xdr:rowOff>
    </xdr:from>
    <xdr:to>
      <xdr:col>76</xdr:col>
      <xdr:colOff>165100</xdr:colOff>
      <xdr:row>33</xdr:row>
      <xdr:rowOff>153126</xdr:rowOff>
    </xdr:to>
    <xdr:sp macro="" textlink="">
      <xdr:nvSpPr>
        <xdr:cNvPr id="419" name="楕円 418">
          <a:extLst>
            <a:ext uri="{FF2B5EF4-FFF2-40B4-BE49-F238E27FC236}">
              <a16:creationId xmlns:a16="http://schemas.microsoft.com/office/drawing/2014/main" id="{EFC6993D-EC80-45E4-84B3-3C059B9FB9D2}"/>
            </a:ext>
          </a:extLst>
        </xdr:cNvPr>
        <xdr:cNvSpPr/>
      </xdr:nvSpPr>
      <xdr:spPr>
        <a:xfrm>
          <a:off x="14541500" y="5709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102326</xdr:rowOff>
    </xdr:from>
    <xdr:to>
      <xdr:col>81</xdr:col>
      <xdr:colOff>50800</xdr:colOff>
      <xdr:row>33</xdr:row>
      <xdr:rowOff>108857</xdr:rowOff>
    </xdr:to>
    <xdr:cxnSp macro="">
      <xdr:nvCxnSpPr>
        <xdr:cNvPr id="420" name="直線コネクタ 419">
          <a:extLst>
            <a:ext uri="{FF2B5EF4-FFF2-40B4-BE49-F238E27FC236}">
              <a16:creationId xmlns:a16="http://schemas.microsoft.com/office/drawing/2014/main" id="{1723B620-7CEF-41CD-9481-C84093847303}"/>
            </a:ext>
          </a:extLst>
        </xdr:cNvPr>
        <xdr:cNvCxnSpPr/>
      </xdr:nvCxnSpPr>
      <xdr:spPr>
        <a:xfrm>
          <a:off x="14592300" y="576017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152763</xdr:rowOff>
    </xdr:from>
    <xdr:to>
      <xdr:col>72</xdr:col>
      <xdr:colOff>38100</xdr:colOff>
      <xdr:row>39</xdr:row>
      <xdr:rowOff>82913</xdr:rowOff>
    </xdr:to>
    <xdr:sp macro="" textlink="">
      <xdr:nvSpPr>
        <xdr:cNvPr id="421" name="楕円 420">
          <a:extLst>
            <a:ext uri="{FF2B5EF4-FFF2-40B4-BE49-F238E27FC236}">
              <a16:creationId xmlns:a16="http://schemas.microsoft.com/office/drawing/2014/main" id="{1C20B9CE-D9B1-48E7-AF28-C67AEC1E7F20}"/>
            </a:ext>
          </a:extLst>
        </xdr:cNvPr>
        <xdr:cNvSpPr/>
      </xdr:nvSpPr>
      <xdr:spPr>
        <a:xfrm>
          <a:off x="13652500" y="666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102326</xdr:rowOff>
    </xdr:from>
    <xdr:to>
      <xdr:col>76</xdr:col>
      <xdr:colOff>114300</xdr:colOff>
      <xdr:row>39</xdr:row>
      <xdr:rowOff>32113</xdr:rowOff>
    </xdr:to>
    <xdr:cxnSp macro="">
      <xdr:nvCxnSpPr>
        <xdr:cNvPr id="422" name="直線コネクタ 421">
          <a:extLst>
            <a:ext uri="{FF2B5EF4-FFF2-40B4-BE49-F238E27FC236}">
              <a16:creationId xmlns:a16="http://schemas.microsoft.com/office/drawing/2014/main" id="{E2D44D50-F3EC-40F4-9746-7321E518E957}"/>
            </a:ext>
          </a:extLst>
        </xdr:cNvPr>
        <xdr:cNvCxnSpPr/>
      </xdr:nvCxnSpPr>
      <xdr:spPr>
        <a:xfrm flipV="1">
          <a:off x="13703300" y="5760176"/>
          <a:ext cx="889000" cy="958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108676</xdr:rowOff>
    </xdr:from>
    <xdr:to>
      <xdr:col>67</xdr:col>
      <xdr:colOff>101600</xdr:colOff>
      <xdr:row>39</xdr:row>
      <xdr:rowOff>38826</xdr:rowOff>
    </xdr:to>
    <xdr:sp macro="" textlink="">
      <xdr:nvSpPr>
        <xdr:cNvPr id="423" name="楕円 422">
          <a:extLst>
            <a:ext uri="{FF2B5EF4-FFF2-40B4-BE49-F238E27FC236}">
              <a16:creationId xmlns:a16="http://schemas.microsoft.com/office/drawing/2014/main" id="{D7746CD7-8BFB-4ACD-A3B1-45336EC62584}"/>
            </a:ext>
          </a:extLst>
        </xdr:cNvPr>
        <xdr:cNvSpPr/>
      </xdr:nvSpPr>
      <xdr:spPr>
        <a:xfrm>
          <a:off x="12763500" y="662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159476</xdr:rowOff>
    </xdr:from>
    <xdr:to>
      <xdr:col>71</xdr:col>
      <xdr:colOff>177800</xdr:colOff>
      <xdr:row>39</xdr:row>
      <xdr:rowOff>32113</xdr:rowOff>
    </xdr:to>
    <xdr:cxnSp macro="">
      <xdr:nvCxnSpPr>
        <xdr:cNvPr id="424" name="直線コネクタ 423">
          <a:extLst>
            <a:ext uri="{FF2B5EF4-FFF2-40B4-BE49-F238E27FC236}">
              <a16:creationId xmlns:a16="http://schemas.microsoft.com/office/drawing/2014/main" id="{1A88B34A-DE0F-4634-AFD6-EC7AE754212C}"/>
            </a:ext>
          </a:extLst>
        </xdr:cNvPr>
        <xdr:cNvCxnSpPr/>
      </xdr:nvCxnSpPr>
      <xdr:spPr>
        <a:xfrm>
          <a:off x="12814300" y="667457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47914</xdr:rowOff>
    </xdr:from>
    <xdr:ext cx="405111" cy="259045"/>
    <xdr:sp macro="" textlink="">
      <xdr:nvSpPr>
        <xdr:cNvPr id="425" name="n_1aveValue【一般廃棄物処理施設】&#10;有形固定資産減価償却率">
          <a:extLst>
            <a:ext uri="{FF2B5EF4-FFF2-40B4-BE49-F238E27FC236}">
              <a16:creationId xmlns:a16="http://schemas.microsoft.com/office/drawing/2014/main" id="{8C04D9E8-431C-4977-821F-752261197F61}"/>
            </a:ext>
          </a:extLst>
        </xdr:cNvPr>
        <xdr:cNvSpPr txBox="1"/>
      </xdr:nvSpPr>
      <xdr:spPr>
        <a:xfrm>
          <a:off x="15266044" y="673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64243</xdr:rowOff>
    </xdr:from>
    <xdr:ext cx="405111" cy="259045"/>
    <xdr:sp macro="" textlink="">
      <xdr:nvSpPr>
        <xdr:cNvPr id="426" name="n_2aveValue【一般廃棄物処理施設】&#10;有形固定資産減価償却率">
          <a:extLst>
            <a:ext uri="{FF2B5EF4-FFF2-40B4-BE49-F238E27FC236}">
              <a16:creationId xmlns:a16="http://schemas.microsoft.com/office/drawing/2014/main" id="{2980DC1E-D27D-408A-B047-A99660B17A5D}"/>
            </a:ext>
          </a:extLst>
        </xdr:cNvPr>
        <xdr:cNvSpPr txBox="1"/>
      </xdr:nvSpPr>
      <xdr:spPr>
        <a:xfrm>
          <a:off x="14389744" y="675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166387</xdr:rowOff>
    </xdr:from>
    <xdr:ext cx="405111" cy="259045"/>
    <xdr:sp macro="" textlink="">
      <xdr:nvSpPr>
        <xdr:cNvPr id="427" name="n_3aveValue【一般廃棄物処理施設】&#10;有形固定資産減価償却率">
          <a:extLst>
            <a:ext uri="{FF2B5EF4-FFF2-40B4-BE49-F238E27FC236}">
              <a16:creationId xmlns:a16="http://schemas.microsoft.com/office/drawing/2014/main" id="{C5B950E0-7C77-44C1-AA90-9E19F8DC6CBD}"/>
            </a:ext>
          </a:extLst>
        </xdr:cNvPr>
        <xdr:cNvSpPr txBox="1"/>
      </xdr:nvSpPr>
      <xdr:spPr>
        <a:xfrm>
          <a:off x="13500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166387</xdr:rowOff>
    </xdr:from>
    <xdr:ext cx="405111" cy="259045"/>
    <xdr:sp macro="" textlink="">
      <xdr:nvSpPr>
        <xdr:cNvPr id="428" name="n_4aveValue【一般廃棄物処理施設】&#10;有形固定資産減価償却率">
          <a:extLst>
            <a:ext uri="{FF2B5EF4-FFF2-40B4-BE49-F238E27FC236}">
              <a16:creationId xmlns:a16="http://schemas.microsoft.com/office/drawing/2014/main" id="{3B119AF1-5EE3-418D-A6F5-9EF0AD84FDA0}"/>
            </a:ext>
          </a:extLst>
        </xdr:cNvPr>
        <xdr:cNvSpPr txBox="1"/>
      </xdr:nvSpPr>
      <xdr:spPr>
        <a:xfrm>
          <a:off x="12611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32</xdr:row>
      <xdr:rowOff>4734</xdr:rowOff>
    </xdr:from>
    <xdr:ext cx="340478" cy="259045"/>
    <xdr:sp macro="" textlink="">
      <xdr:nvSpPr>
        <xdr:cNvPr id="429" name="n_1mainValue【一般廃棄物処理施設】&#10;有形固定資産減価償却率">
          <a:extLst>
            <a:ext uri="{FF2B5EF4-FFF2-40B4-BE49-F238E27FC236}">
              <a16:creationId xmlns:a16="http://schemas.microsoft.com/office/drawing/2014/main" id="{F2C80A75-E22D-4AF4-99C7-2BB7D37CF26A}"/>
            </a:ext>
          </a:extLst>
        </xdr:cNvPr>
        <xdr:cNvSpPr txBox="1"/>
      </xdr:nvSpPr>
      <xdr:spPr>
        <a:xfrm>
          <a:off x="15298361" y="54911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31</xdr:row>
      <xdr:rowOff>169653</xdr:rowOff>
    </xdr:from>
    <xdr:ext cx="340478" cy="259045"/>
    <xdr:sp macro="" textlink="">
      <xdr:nvSpPr>
        <xdr:cNvPr id="430" name="n_2mainValue【一般廃棄物処理施設】&#10;有形固定資産減価償却率">
          <a:extLst>
            <a:ext uri="{FF2B5EF4-FFF2-40B4-BE49-F238E27FC236}">
              <a16:creationId xmlns:a16="http://schemas.microsoft.com/office/drawing/2014/main" id="{69A910A9-5E9F-491B-A07F-91E884B40EE7}"/>
            </a:ext>
          </a:extLst>
        </xdr:cNvPr>
        <xdr:cNvSpPr txBox="1"/>
      </xdr:nvSpPr>
      <xdr:spPr>
        <a:xfrm>
          <a:off x="14422061" y="54846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74040</xdr:rowOff>
    </xdr:from>
    <xdr:ext cx="405111" cy="259045"/>
    <xdr:sp macro="" textlink="">
      <xdr:nvSpPr>
        <xdr:cNvPr id="431" name="n_3mainValue【一般廃棄物処理施設】&#10;有形固定資産減価償却率">
          <a:extLst>
            <a:ext uri="{FF2B5EF4-FFF2-40B4-BE49-F238E27FC236}">
              <a16:creationId xmlns:a16="http://schemas.microsoft.com/office/drawing/2014/main" id="{6FB5A1F4-9F9E-4CC2-AAE3-5C62A7E9D9D1}"/>
            </a:ext>
          </a:extLst>
        </xdr:cNvPr>
        <xdr:cNvSpPr txBox="1"/>
      </xdr:nvSpPr>
      <xdr:spPr>
        <a:xfrm>
          <a:off x="13500744" y="676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29953</xdr:rowOff>
    </xdr:from>
    <xdr:ext cx="405111" cy="259045"/>
    <xdr:sp macro="" textlink="">
      <xdr:nvSpPr>
        <xdr:cNvPr id="432" name="n_4mainValue【一般廃棄物処理施設】&#10;有形固定資産減価償却率">
          <a:extLst>
            <a:ext uri="{FF2B5EF4-FFF2-40B4-BE49-F238E27FC236}">
              <a16:creationId xmlns:a16="http://schemas.microsoft.com/office/drawing/2014/main" id="{593ACB8B-974D-4654-89C1-CF0AD8FE7309}"/>
            </a:ext>
          </a:extLst>
        </xdr:cNvPr>
        <xdr:cNvSpPr txBox="1"/>
      </xdr:nvSpPr>
      <xdr:spPr>
        <a:xfrm>
          <a:off x="12611744" y="671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3" name="正方形/長方形 432">
          <a:extLst>
            <a:ext uri="{FF2B5EF4-FFF2-40B4-BE49-F238E27FC236}">
              <a16:creationId xmlns:a16="http://schemas.microsoft.com/office/drawing/2014/main" id="{481C61BD-4B1D-4099-9DAB-192F218E5A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4" name="正方形/長方形 433">
          <a:extLst>
            <a:ext uri="{FF2B5EF4-FFF2-40B4-BE49-F238E27FC236}">
              <a16:creationId xmlns:a16="http://schemas.microsoft.com/office/drawing/2014/main" id="{180620AE-C774-4A4D-A1BF-D40B6DBA8B4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5" name="正方形/長方形 434">
          <a:extLst>
            <a:ext uri="{FF2B5EF4-FFF2-40B4-BE49-F238E27FC236}">
              <a16:creationId xmlns:a16="http://schemas.microsoft.com/office/drawing/2014/main" id="{3E2573F7-BB7F-41C3-9E8C-008EB82FFBB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6" name="正方形/長方形 435">
          <a:extLst>
            <a:ext uri="{FF2B5EF4-FFF2-40B4-BE49-F238E27FC236}">
              <a16:creationId xmlns:a16="http://schemas.microsoft.com/office/drawing/2014/main" id="{E5DEA0E7-9B60-4BE1-A31A-4F9F8BFF3C3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7" name="正方形/長方形 436">
          <a:extLst>
            <a:ext uri="{FF2B5EF4-FFF2-40B4-BE49-F238E27FC236}">
              <a16:creationId xmlns:a16="http://schemas.microsoft.com/office/drawing/2014/main" id="{494092EE-0FFD-4892-94DF-3F39278BA4F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8" name="正方形/長方形 437">
          <a:extLst>
            <a:ext uri="{FF2B5EF4-FFF2-40B4-BE49-F238E27FC236}">
              <a16:creationId xmlns:a16="http://schemas.microsoft.com/office/drawing/2014/main" id="{C72CA08D-63E6-4230-9CD1-47617445883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9" name="正方形/長方形 438">
          <a:extLst>
            <a:ext uri="{FF2B5EF4-FFF2-40B4-BE49-F238E27FC236}">
              <a16:creationId xmlns:a16="http://schemas.microsoft.com/office/drawing/2014/main" id="{5DDB0F23-9E6B-451E-AA63-6752EC91C7E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0" name="正方形/長方形 439">
          <a:extLst>
            <a:ext uri="{FF2B5EF4-FFF2-40B4-BE49-F238E27FC236}">
              <a16:creationId xmlns:a16="http://schemas.microsoft.com/office/drawing/2014/main" id="{1D9464D0-3BF3-45EC-8B47-8FC7563A1FA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1" name="テキスト ボックス 440">
          <a:extLst>
            <a:ext uri="{FF2B5EF4-FFF2-40B4-BE49-F238E27FC236}">
              <a16:creationId xmlns:a16="http://schemas.microsoft.com/office/drawing/2014/main" id="{91C009B3-BC95-4E89-A3C0-CBB7F48DCB4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2" name="直線コネクタ 441">
          <a:extLst>
            <a:ext uri="{FF2B5EF4-FFF2-40B4-BE49-F238E27FC236}">
              <a16:creationId xmlns:a16="http://schemas.microsoft.com/office/drawing/2014/main" id="{A3E2A544-C96A-4FC1-AB06-AD2F6AF27F5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43" name="直線コネクタ 442">
          <a:extLst>
            <a:ext uri="{FF2B5EF4-FFF2-40B4-BE49-F238E27FC236}">
              <a16:creationId xmlns:a16="http://schemas.microsoft.com/office/drawing/2014/main" id="{7915B7D8-AA6B-449E-8515-25ECF5A7B261}"/>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44" name="テキスト ボックス 443">
          <a:extLst>
            <a:ext uri="{FF2B5EF4-FFF2-40B4-BE49-F238E27FC236}">
              <a16:creationId xmlns:a16="http://schemas.microsoft.com/office/drawing/2014/main" id="{F57EFAEA-9E9F-4162-9C40-612059047197}"/>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45" name="直線コネクタ 444">
          <a:extLst>
            <a:ext uri="{FF2B5EF4-FFF2-40B4-BE49-F238E27FC236}">
              <a16:creationId xmlns:a16="http://schemas.microsoft.com/office/drawing/2014/main" id="{3FC99B50-79F6-4E1B-81D1-9F9F06A89BF5}"/>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46" name="テキスト ボックス 445">
          <a:extLst>
            <a:ext uri="{FF2B5EF4-FFF2-40B4-BE49-F238E27FC236}">
              <a16:creationId xmlns:a16="http://schemas.microsoft.com/office/drawing/2014/main" id="{D604C329-9AF0-42BF-8624-60124C2F9A09}"/>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7" name="直線コネクタ 446">
          <a:extLst>
            <a:ext uri="{FF2B5EF4-FFF2-40B4-BE49-F238E27FC236}">
              <a16:creationId xmlns:a16="http://schemas.microsoft.com/office/drawing/2014/main" id="{38225098-3D1A-4219-AC3C-BD454B666166}"/>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48" name="テキスト ボックス 447">
          <a:extLst>
            <a:ext uri="{FF2B5EF4-FFF2-40B4-BE49-F238E27FC236}">
              <a16:creationId xmlns:a16="http://schemas.microsoft.com/office/drawing/2014/main" id="{EB4EAC63-42EE-436A-A6EB-D601DA87DCF1}"/>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49" name="直線コネクタ 448">
          <a:extLst>
            <a:ext uri="{FF2B5EF4-FFF2-40B4-BE49-F238E27FC236}">
              <a16:creationId xmlns:a16="http://schemas.microsoft.com/office/drawing/2014/main" id="{2E6B43AF-E6AB-4387-8754-933B1E33CD0F}"/>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50" name="テキスト ボックス 449">
          <a:extLst>
            <a:ext uri="{FF2B5EF4-FFF2-40B4-BE49-F238E27FC236}">
              <a16:creationId xmlns:a16="http://schemas.microsoft.com/office/drawing/2014/main" id="{C11A2BB9-4090-4614-9978-265FF8B5358A}"/>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51" name="直線コネクタ 450">
          <a:extLst>
            <a:ext uri="{FF2B5EF4-FFF2-40B4-BE49-F238E27FC236}">
              <a16:creationId xmlns:a16="http://schemas.microsoft.com/office/drawing/2014/main" id="{50933011-1AEB-4786-BD0C-38BB6CD7297F}"/>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52" name="テキスト ボックス 451">
          <a:extLst>
            <a:ext uri="{FF2B5EF4-FFF2-40B4-BE49-F238E27FC236}">
              <a16:creationId xmlns:a16="http://schemas.microsoft.com/office/drawing/2014/main" id="{5C5CAFC4-D6CE-44DA-9A46-56FAE4281198}"/>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3" name="直線コネクタ 452">
          <a:extLst>
            <a:ext uri="{FF2B5EF4-FFF2-40B4-BE49-F238E27FC236}">
              <a16:creationId xmlns:a16="http://schemas.microsoft.com/office/drawing/2014/main" id="{6BCA3F9D-859E-45DD-B1CB-FE849253509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54" name="テキスト ボックス 453">
          <a:extLst>
            <a:ext uri="{FF2B5EF4-FFF2-40B4-BE49-F238E27FC236}">
              <a16:creationId xmlns:a16="http://schemas.microsoft.com/office/drawing/2014/main" id="{9F9454A2-E477-46E4-AA59-0BDCF07429F8}"/>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5" name="【一般廃棄物処理施設】&#10;一人当たり有形固定資産（償却資産）額グラフ枠">
          <a:extLst>
            <a:ext uri="{FF2B5EF4-FFF2-40B4-BE49-F238E27FC236}">
              <a16:creationId xmlns:a16="http://schemas.microsoft.com/office/drawing/2014/main" id="{2A6BC9F0-6644-43CA-B2DB-54675F3B7CE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121527</xdr:rowOff>
    </xdr:from>
    <xdr:to>
      <xdr:col>116</xdr:col>
      <xdr:colOff>62864</xdr:colOff>
      <xdr:row>42</xdr:row>
      <xdr:rowOff>34873</xdr:rowOff>
    </xdr:to>
    <xdr:cxnSp macro="">
      <xdr:nvCxnSpPr>
        <xdr:cNvPr id="456" name="直線コネクタ 455">
          <a:extLst>
            <a:ext uri="{FF2B5EF4-FFF2-40B4-BE49-F238E27FC236}">
              <a16:creationId xmlns:a16="http://schemas.microsoft.com/office/drawing/2014/main" id="{BDCD5F01-C0AB-4C3D-802B-A2E415054885}"/>
            </a:ext>
          </a:extLst>
        </xdr:cNvPr>
        <xdr:cNvCxnSpPr/>
      </xdr:nvCxnSpPr>
      <xdr:spPr>
        <a:xfrm flipV="1">
          <a:off x="22160864" y="5950827"/>
          <a:ext cx="0" cy="1284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38700</xdr:rowOff>
    </xdr:from>
    <xdr:ext cx="469744" cy="259045"/>
    <xdr:sp macro="" textlink="">
      <xdr:nvSpPr>
        <xdr:cNvPr id="457" name="【一般廃棄物処理施設】&#10;一人当たり有形固定資産（償却資産）額最小値テキスト">
          <a:extLst>
            <a:ext uri="{FF2B5EF4-FFF2-40B4-BE49-F238E27FC236}">
              <a16:creationId xmlns:a16="http://schemas.microsoft.com/office/drawing/2014/main" id="{A613003D-33CB-4B98-8D19-3A062FEF5161}"/>
            </a:ext>
          </a:extLst>
        </xdr:cNvPr>
        <xdr:cNvSpPr txBox="1"/>
      </xdr:nvSpPr>
      <xdr:spPr>
        <a:xfrm>
          <a:off x="22199600" y="7239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34873</xdr:rowOff>
    </xdr:from>
    <xdr:to>
      <xdr:col>116</xdr:col>
      <xdr:colOff>152400</xdr:colOff>
      <xdr:row>42</xdr:row>
      <xdr:rowOff>34873</xdr:rowOff>
    </xdr:to>
    <xdr:cxnSp macro="">
      <xdr:nvCxnSpPr>
        <xdr:cNvPr id="458" name="直線コネクタ 457">
          <a:extLst>
            <a:ext uri="{FF2B5EF4-FFF2-40B4-BE49-F238E27FC236}">
              <a16:creationId xmlns:a16="http://schemas.microsoft.com/office/drawing/2014/main" id="{7BA766EC-E4E3-4332-9F76-2A70F0CF4D85}"/>
            </a:ext>
          </a:extLst>
        </xdr:cNvPr>
        <xdr:cNvCxnSpPr/>
      </xdr:nvCxnSpPr>
      <xdr:spPr>
        <a:xfrm>
          <a:off x="22072600" y="723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68204</xdr:rowOff>
    </xdr:from>
    <xdr:ext cx="599010" cy="259045"/>
    <xdr:sp macro="" textlink="">
      <xdr:nvSpPr>
        <xdr:cNvPr id="459" name="【一般廃棄物処理施設】&#10;一人当たり有形固定資産（償却資産）額最大値テキスト">
          <a:extLst>
            <a:ext uri="{FF2B5EF4-FFF2-40B4-BE49-F238E27FC236}">
              <a16:creationId xmlns:a16="http://schemas.microsoft.com/office/drawing/2014/main" id="{D9F295C1-2BEC-4529-9100-216FC0E8526D}"/>
            </a:ext>
          </a:extLst>
        </xdr:cNvPr>
        <xdr:cNvSpPr txBox="1"/>
      </xdr:nvSpPr>
      <xdr:spPr>
        <a:xfrm>
          <a:off x="22199600" y="5726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121527</xdr:rowOff>
    </xdr:from>
    <xdr:to>
      <xdr:col>116</xdr:col>
      <xdr:colOff>152400</xdr:colOff>
      <xdr:row>34</xdr:row>
      <xdr:rowOff>121527</xdr:rowOff>
    </xdr:to>
    <xdr:cxnSp macro="">
      <xdr:nvCxnSpPr>
        <xdr:cNvPr id="460" name="直線コネクタ 459">
          <a:extLst>
            <a:ext uri="{FF2B5EF4-FFF2-40B4-BE49-F238E27FC236}">
              <a16:creationId xmlns:a16="http://schemas.microsoft.com/office/drawing/2014/main" id="{4B52D57D-FDCA-49E1-832D-FE346C4BAB66}"/>
            </a:ext>
          </a:extLst>
        </xdr:cNvPr>
        <xdr:cNvCxnSpPr/>
      </xdr:nvCxnSpPr>
      <xdr:spPr>
        <a:xfrm>
          <a:off x="22072600" y="5950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88883</xdr:rowOff>
    </xdr:from>
    <xdr:ext cx="599010" cy="259045"/>
    <xdr:sp macro="" textlink="">
      <xdr:nvSpPr>
        <xdr:cNvPr id="461" name="【一般廃棄物処理施設】&#10;一人当たり有形固定資産（償却資産）額平均値テキスト">
          <a:extLst>
            <a:ext uri="{FF2B5EF4-FFF2-40B4-BE49-F238E27FC236}">
              <a16:creationId xmlns:a16="http://schemas.microsoft.com/office/drawing/2014/main" id="{671EB676-D8B9-47F6-812A-6CAFE4769AE4}"/>
            </a:ext>
          </a:extLst>
        </xdr:cNvPr>
        <xdr:cNvSpPr txBox="1"/>
      </xdr:nvSpPr>
      <xdr:spPr>
        <a:xfrm>
          <a:off x="22199600" y="6946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110456</xdr:rowOff>
    </xdr:from>
    <xdr:to>
      <xdr:col>116</xdr:col>
      <xdr:colOff>114300</xdr:colOff>
      <xdr:row>41</xdr:row>
      <xdr:rowOff>40606</xdr:rowOff>
    </xdr:to>
    <xdr:sp macro="" textlink="">
      <xdr:nvSpPr>
        <xdr:cNvPr id="462" name="フローチャート: 判断 461">
          <a:extLst>
            <a:ext uri="{FF2B5EF4-FFF2-40B4-BE49-F238E27FC236}">
              <a16:creationId xmlns:a16="http://schemas.microsoft.com/office/drawing/2014/main" id="{F663E337-BA91-4715-AB12-95B61A01D5BA}"/>
            </a:ext>
          </a:extLst>
        </xdr:cNvPr>
        <xdr:cNvSpPr/>
      </xdr:nvSpPr>
      <xdr:spPr>
        <a:xfrm>
          <a:off x="22110700" y="696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87404</xdr:rowOff>
    </xdr:from>
    <xdr:to>
      <xdr:col>112</xdr:col>
      <xdr:colOff>38100</xdr:colOff>
      <xdr:row>41</xdr:row>
      <xdr:rowOff>17554</xdr:rowOff>
    </xdr:to>
    <xdr:sp macro="" textlink="">
      <xdr:nvSpPr>
        <xdr:cNvPr id="463" name="フローチャート: 判断 462">
          <a:extLst>
            <a:ext uri="{FF2B5EF4-FFF2-40B4-BE49-F238E27FC236}">
              <a16:creationId xmlns:a16="http://schemas.microsoft.com/office/drawing/2014/main" id="{1B364FF7-BCC9-4AF7-B1EC-20156FB1E1F1}"/>
            </a:ext>
          </a:extLst>
        </xdr:cNvPr>
        <xdr:cNvSpPr/>
      </xdr:nvSpPr>
      <xdr:spPr>
        <a:xfrm>
          <a:off x="21272500" y="69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104901</xdr:rowOff>
    </xdr:from>
    <xdr:to>
      <xdr:col>107</xdr:col>
      <xdr:colOff>101600</xdr:colOff>
      <xdr:row>41</xdr:row>
      <xdr:rowOff>35051</xdr:rowOff>
    </xdr:to>
    <xdr:sp macro="" textlink="">
      <xdr:nvSpPr>
        <xdr:cNvPr id="464" name="フローチャート: 判断 463">
          <a:extLst>
            <a:ext uri="{FF2B5EF4-FFF2-40B4-BE49-F238E27FC236}">
              <a16:creationId xmlns:a16="http://schemas.microsoft.com/office/drawing/2014/main" id="{1CBB8A1A-EC7B-4BDF-9C92-553775C2B016}"/>
            </a:ext>
          </a:extLst>
        </xdr:cNvPr>
        <xdr:cNvSpPr/>
      </xdr:nvSpPr>
      <xdr:spPr>
        <a:xfrm>
          <a:off x="20383500" y="696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111626</xdr:rowOff>
    </xdr:from>
    <xdr:to>
      <xdr:col>102</xdr:col>
      <xdr:colOff>165100</xdr:colOff>
      <xdr:row>41</xdr:row>
      <xdr:rowOff>41776</xdr:rowOff>
    </xdr:to>
    <xdr:sp macro="" textlink="">
      <xdr:nvSpPr>
        <xdr:cNvPr id="465" name="フローチャート: 判断 464">
          <a:extLst>
            <a:ext uri="{FF2B5EF4-FFF2-40B4-BE49-F238E27FC236}">
              <a16:creationId xmlns:a16="http://schemas.microsoft.com/office/drawing/2014/main" id="{58949138-E81E-4E6D-8B4F-96D5D6448071}"/>
            </a:ext>
          </a:extLst>
        </xdr:cNvPr>
        <xdr:cNvSpPr/>
      </xdr:nvSpPr>
      <xdr:spPr>
        <a:xfrm>
          <a:off x="19494500" y="696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117221</xdr:rowOff>
    </xdr:from>
    <xdr:to>
      <xdr:col>98</xdr:col>
      <xdr:colOff>38100</xdr:colOff>
      <xdr:row>41</xdr:row>
      <xdr:rowOff>47371</xdr:rowOff>
    </xdr:to>
    <xdr:sp macro="" textlink="">
      <xdr:nvSpPr>
        <xdr:cNvPr id="466" name="フローチャート: 判断 465">
          <a:extLst>
            <a:ext uri="{FF2B5EF4-FFF2-40B4-BE49-F238E27FC236}">
              <a16:creationId xmlns:a16="http://schemas.microsoft.com/office/drawing/2014/main" id="{C7CFEE47-D7EF-4DF6-9947-8CE17E9C6BBC}"/>
            </a:ext>
          </a:extLst>
        </xdr:cNvPr>
        <xdr:cNvSpPr/>
      </xdr:nvSpPr>
      <xdr:spPr>
        <a:xfrm>
          <a:off x="18605500" y="697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7" name="テキスト ボックス 466">
          <a:extLst>
            <a:ext uri="{FF2B5EF4-FFF2-40B4-BE49-F238E27FC236}">
              <a16:creationId xmlns:a16="http://schemas.microsoft.com/office/drawing/2014/main" id="{D81BCD3F-B49F-4948-8F5D-3D007009964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8" name="テキスト ボックス 467">
          <a:extLst>
            <a:ext uri="{FF2B5EF4-FFF2-40B4-BE49-F238E27FC236}">
              <a16:creationId xmlns:a16="http://schemas.microsoft.com/office/drawing/2014/main" id="{B0FE880C-3726-4FD9-9B14-FC105F31D23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9" name="テキスト ボックス 468">
          <a:extLst>
            <a:ext uri="{FF2B5EF4-FFF2-40B4-BE49-F238E27FC236}">
              <a16:creationId xmlns:a16="http://schemas.microsoft.com/office/drawing/2014/main" id="{24F0127D-A114-4BCD-A048-1CFCBB25BF8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0" name="テキスト ボックス 469">
          <a:extLst>
            <a:ext uri="{FF2B5EF4-FFF2-40B4-BE49-F238E27FC236}">
              <a16:creationId xmlns:a16="http://schemas.microsoft.com/office/drawing/2014/main" id="{902056A9-740B-41F0-A7D4-0B452BFCFBF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1" name="テキスト ボックス 470">
          <a:extLst>
            <a:ext uri="{FF2B5EF4-FFF2-40B4-BE49-F238E27FC236}">
              <a16:creationId xmlns:a16="http://schemas.microsoft.com/office/drawing/2014/main" id="{DB1BFD94-B770-444D-A0F8-029819B06BE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107509</xdr:rowOff>
    </xdr:from>
    <xdr:to>
      <xdr:col>112</xdr:col>
      <xdr:colOff>38100</xdr:colOff>
      <xdr:row>40</xdr:row>
      <xdr:rowOff>37659</xdr:rowOff>
    </xdr:to>
    <xdr:sp macro="" textlink="">
      <xdr:nvSpPr>
        <xdr:cNvPr id="472" name="楕円 471">
          <a:extLst>
            <a:ext uri="{FF2B5EF4-FFF2-40B4-BE49-F238E27FC236}">
              <a16:creationId xmlns:a16="http://schemas.microsoft.com/office/drawing/2014/main" id="{C5C285EB-56A1-4423-AE89-85F969D662F1}"/>
            </a:ext>
          </a:extLst>
        </xdr:cNvPr>
        <xdr:cNvSpPr/>
      </xdr:nvSpPr>
      <xdr:spPr>
        <a:xfrm>
          <a:off x="21272500" y="679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153618</xdr:rowOff>
    </xdr:from>
    <xdr:to>
      <xdr:col>107</xdr:col>
      <xdr:colOff>101600</xdr:colOff>
      <xdr:row>40</xdr:row>
      <xdr:rowOff>83768</xdr:rowOff>
    </xdr:to>
    <xdr:sp macro="" textlink="">
      <xdr:nvSpPr>
        <xdr:cNvPr id="473" name="楕円 472">
          <a:extLst>
            <a:ext uri="{FF2B5EF4-FFF2-40B4-BE49-F238E27FC236}">
              <a16:creationId xmlns:a16="http://schemas.microsoft.com/office/drawing/2014/main" id="{710A6856-85FD-456A-8980-5395109F3D43}"/>
            </a:ext>
          </a:extLst>
        </xdr:cNvPr>
        <xdr:cNvSpPr/>
      </xdr:nvSpPr>
      <xdr:spPr>
        <a:xfrm>
          <a:off x="20383500" y="684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158309</xdr:rowOff>
    </xdr:from>
    <xdr:to>
      <xdr:col>111</xdr:col>
      <xdr:colOff>177800</xdr:colOff>
      <xdr:row>40</xdr:row>
      <xdr:rowOff>32968</xdr:rowOff>
    </xdr:to>
    <xdr:cxnSp macro="">
      <xdr:nvCxnSpPr>
        <xdr:cNvPr id="474" name="直線コネクタ 473">
          <a:extLst>
            <a:ext uri="{FF2B5EF4-FFF2-40B4-BE49-F238E27FC236}">
              <a16:creationId xmlns:a16="http://schemas.microsoft.com/office/drawing/2014/main" id="{6D856017-36B7-4A71-A77A-2248FFBC23F4}"/>
            </a:ext>
          </a:extLst>
        </xdr:cNvPr>
        <xdr:cNvCxnSpPr/>
      </xdr:nvCxnSpPr>
      <xdr:spPr>
        <a:xfrm flipV="1">
          <a:off x="20434300" y="6844859"/>
          <a:ext cx="889000" cy="46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94069</xdr:rowOff>
    </xdr:from>
    <xdr:to>
      <xdr:col>102</xdr:col>
      <xdr:colOff>165100</xdr:colOff>
      <xdr:row>42</xdr:row>
      <xdr:rowOff>24219</xdr:rowOff>
    </xdr:to>
    <xdr:sp macro="" textlink="">
      <xdr:nvSpPr>
        <xdr:cNvPr id="475" name="楕円 474">
          <a:extLst>
            <a:ext uri="{FF2B5EF4-FFF2-40B4-BE49-F238E27FC236}">
              <a16:creationId xmlns:a16="http://schemas.microsoft.com/office/drawing/2014/main" id="{93E9DACE-20D7-4316-9E79-91DFD098A5CA}"/>
            </a:ext>
          </a:extLst>
        </xdr:cNvPr>
        <xdr:cNvSpPr/>
      </xdr:nvSpPr>
      <xdr:spPr>
        <a:xfrm>
          <a:off x="19494500" y="712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32968</xdr:rowOff>
    </xdr:from>
    <xdr:to>
      <xdr:col>107</xdr:col>
      <xdr:colOff>50800</xdr:colOff>
      <xdr:row>41</xdr:row>
      <xdr:rowOff>144869</xdr:rowOff>
    </xdr:to>
    <xdr:cxnSp macro="">
      <xdr:nvCxnSpPr>
        <xdr:cNvPr id="476" name="直線コネクタ 475">
          <a:extLst>
            <a:ext uri="{FF2B5EF4-FFF2-40B4-BE49-F238E27FC236}">
              <a16:creationId xmlns:a16="http://schemas.microsoft.com/office/drawing/2014/main" id="{BA682C8A-486E-4634-85AC-2FEFC25C94B9}"/>
            </a:ext>
          </a:extLst>
        </xdr:cNvPr>
        <xdr:cNvCxnSpPr/>
      </xdr:nvCxnSpPr>
      <xdr:spPr>
        <a:xfrm flipV="1">
          <a:off x="19545300" y="6890968"/>
          <a:ext cx="889000" cy="283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95297</xdr:rowOff>
    </xdr:from>
    <xdr:to>
      <xdr:col>98</xdr:col>
      <xdr:colOff>38100</xdr:colOff>
      <xdr:row>42</xdr:row>
      <xdr:rowOff>25447</xdr:rowOff>
    </xdr:to>
    <xdr:sp macro="" textlink="">
      <xdr:nvSpPr>
        <xdr:cNvPr id="477" name="楕円 476">
          <a:extLst>
            <a:ext uri="{FF2B5EF4-FFF2-40B4-BE49-F238E27FC236}">
              <a16:creationId xmlns:a16="http://schemas.microsoft.com/office/drawing/2014/main" id="{9C13015E-76BE-47FD-83D7-93DCD33E8ED5}"/>
            </a:ext>
          </a:extLst>
        </xdr:cNvPr>
        <xdr:cNvSpPr/>
      </xdr:nvSpPr>
      <xdr:spPr>
        <a:xfrm>
          <a:off x="18605500" y="712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144869</xdr:rowOff>
    </xdr:from>
    <xdr:to>
      <xdr:col>102</xdr:col>
      <xdr:colOff>114300</xdr:colOff>
      <xdr:row>41</xdr:row>
      <xdr:rowOff>146097</xdr:rowOff>
    </xdr:to>
    <xdr:cxnSp macro="">
      <xdr:nvCxnSpPr>
        <xdr:cNvPr id="478" name="直線コネクタ 477">
          <a:extLst>
            <a:ext uri="{FF2B5EF4-FFF2-40B4-BE49-F238E27FC236}">
              <a16:creationId xmlns:a16="http://schemas.microsoft.com/office/drawing/2014/main" id="{E90C0008-12F0-4CF3-ADE1-E36B37C42FAA}"/>
            </a:ext>
          </a:extLst>
        </xdr:cNvPr>
        <xdr:cNvCxnSpPr/>
      </xdr:nvCxnSpPr>
      <xdr:spPr>
        <a:xfrm flipV="1">
          <a:off x="18656300" y="7174319"/>
          <a:ext cx="889000" cy="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8681</xdr:rowOff>
    </xdr:from>
    <xdr:ext cx="599010" cy="259045"/>
    <xdr:sp macro="" textlink="">
      <xdr:nvSpPr>
        <xdr:cNvPr id="479" name="n_1aveValue【一般廃棄物処理施設】&#10;一人当たり有形固定資産（償却資産）額">
          <a:extLst>
            <a:ext uri="{FF2B5EF4-FFF2-40B4-BE49-F238E27FC236}">
              <a16:creationId xmlns:a16="http://schemas.microsoft.com/office/drawing/2014/main" id="{AAF365EF-FB49-435C-85C4-CC8DB9A6BDA6}"/>
            </a:ext>
          </a:extLst>
        </xdr:cNvPr>
        <xdr:cNvSpPr txBox="1"/>
      </xdr:nvSpPr>
      <xdr:spPr>
        <a:xfrm>
          <a:off x="21011095" y="7038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26178</xdr:rowOff>
    </xdr:from>
    <xdr:ext cx="599010" cy="259045"/>
    <xdr:sp macro="" textlink="">
      <xdr:nvSpPr>
        <xdr:cNvPr id="480" name="n_2aveValue【一般廃棄物処理施設】&#10;一人当たり有形固定資産（償却資産）額">
          <a:extLst>
            <a:ext uri="{FF2B5EF4-FFF2-40B4-BE49-F238E27FC236}">
              <a16:creationId xmlns:a16="http://schemas.microsoft.com/office/drawing/2014/main" id="{5D9E52AC-102E-43BF-9EFB-0A698763F0E6}"/>
            </a:ext>
          </a:extLst>
        </xdr:cNvPr>
        <xdr:cNvSpPr txBox="1"/>
      </xdr:nvSpPr>
      <xdr:spPr>
        <a:xfrm>
          <a:off x="20134795" y="7055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58303</xdr:rowOff>
    </xdr:from>
    <xdr:ext cx="599010" cy="259045"/>
    <xdr:sp macro="" textlink="">
      <xdr:nvSpPr>
        <xdr:cNvPr id="481" name="n_3aveValue【一般廃棄物処理施設】&#10;一人当たり有形固定資産（償却資産）額">
          <a:extLst>
            <a:ext uri="{FF2B5EF4-FFF2-40B4-BE49-F238E27FC236}">
              <a16:creationId xmlns:a16="http://schemas.microsoft.com/office/drawing/2014/main" id="{7C66D857-4B94-46E1-86F3-036B491C7B4E}"/>
            </a:ext>
          </a:extLst>
        </xdr:cNvPr>
        <xdr:cNvSpPr txBox="1"/>
      </xdr:nvSpPr>
      <xdr:spPr>
        <a:xfrm>
          <a:off x="19245795" y="6744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63898</xdr:rowOff>
    </xdr:from>
    <xdr:ext cx="599010" cy="259045"/>
    <xdr:sp macro="" textlink="">
      <xdr:nvSpPr>
        <xdr:cNvPr id="482" name="n_4aveValue【一般廃棄物処理施設】&#10;一人当たり有形固定資産（償却資産）額">
          <a:extLst>
            <a:ext uri="{FF2B5EF4-FFF2-40B4-BE49-F238E27FC236}">
              <a16:creationId xmlns:a16="http://schemas.microsoft.com/office/drawing/2014/main" id="{4ABFEC64-8968-4052-8DE3-1DE76FED2248}"/>
            </a:ext>
          </a:extLst>
        </xdr:cNvPr>
        <xdr:cNvSpPr txBox="1"/>
      </xdr:nvSpPr>
      <xdr:spPr>
        <a:xfrm>
          <a:off x="18356795" y="6750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54186</xdr:rowOff>
    </xdr:from>
    <xdr:ext cx="599010" cy="259045"/>
    <xdr:sp macro="" textlink="">
      <xdr:nvSpPr>
        <xdr:cNvPr id="483" name="n_1mainValue【一般廃棄物処理施設】&#10;一人当たり有形固定資産（償却資産）額">
          <a:extLst>
            <a:ext uri="{FF2B5EF4-FFF2-40B4-BE49-F238E27FC236}">
              <a16:creationId xmlns:a16="http://schemas.microsoft.com/office/drawing/2014/main" id="{799F7DCB-824F-482E-AF81-0BF343EB718C}"/>
            </a:ext>
          </a:extLst>
        </xdr:cNvPr>
        <xdr:cNvSpPr txBox="1"/>
      </xdr:nvSpPr>
      <xdr:spPr>
        <a:xfrm>
          <a:off x="21011095" y="6569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100295</xdr:rowOff>
    </xdr:from>
    <xdr:ext cx="599010" cy="259045"/>
    <xdr:sp macro="" textlink="">
      <xdr:nvSpPr>
        <xdr:cNvPr id="484" name="n_2mainValue【一般廃棄物処理施設】&#10;一人当たり有形固定資産（償却資産）額">
          <a:extLst>
            <a:ext uri="{FF2B5EF4-FFF2-40B4-BE49-F238E27FC236}">
              <a16:creationId xmlns:a16="http://schemas.microsoft.com/office/drawing/2014/main" id="{02D02586-1176-4302-8214-71257F535C1E}"/>
            </a:ext>
          </a:extLst>
        </xdr:cNvPr>
        <xdr:cNvSpPr txBox="1"/>
      </xdr:nvSpPr>
      <xdr:spPr>
        <a:xfrm>
          <a:off x="20134795" y="6615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15346</xdr:rowOff>
    </xdr:from>
    <xdr:ext cx="534377" cy="259045"/>
    <xdr:sp macro="" textlink="">
      <xdr:nvSpPr>
        <xdr:cNvPr id="485" name="n_3mainValue【一般廃棄物処理施設】&#10;一人当たり有形固定資産（償却資産）額">
          <a:extLst>
            <a:ext uri="{FF2B5EF4-FFF2-40B4-BE49-F238E27FC236}">
              <a16:creationId xmlns:a16="http://schemas.microsoft.com/office/drawing/2014/main" id="{88EF69BE-D4A8-4FAC-A9D6-8CBECE3F5B7A}"/>
            </a:ext>
          </a:extLst>
        </xdr:cNvPr>
        <xdr:cNvSpPr txBox="1"/>
      </xdr:nvSpPr>
      <xdr:spPr>
        <a:xfrm>
          <a:off x="19278111" y="721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16574</xdr:rowOff>
    </xdr:from>
    <xdr:ext cx="534377" cy="259045"/>
    <xdr:sp macro="" textlink="">
      <xdr:nvSpPr>
        <xdr:cNvPr id="486" name="n_4mainValue【一般廃棄物処理施設】&#10;一人当たり有形固定資産（償却資産）額">
          <a:extLst>
            <a:ext uri="{FF2B5EF4-FFF2-40B4-BE49-F238E27FC236}">
              <a16:creationId xmlns:a16="http://schemas.microsoft.com/office/drawing/2014/main" id="{FEC47C43-075C-4ED6-9E44-00DF1D715F72}"/>
            </a:ext>
          </a:extLst>
        </xdr:cNvPr>
        <xdr:cNvSpPr txBox="1"/>
      </xdr:nvSpPr>
      <xdr:spPr>
        <a:xfrm>
          <a:off x="18389111" y="7217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7" name="正方形/長方形 486">
          <a:extLst>
            <a:ext uri="{FF2B5EF4-FFF2-40B4-BE49-F238E27FC236}">
              <a16:creationId xmlns:a16="http://schemas.microsoft.com/office/drawing/2014/main" id="{CDB301FE-0202-455F-9288-59B516B8F82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8" name="正方形/長方形 487">
          <a:extLst>
            <a:ext uri="{FF2B5EF4-FFF2-40B4-BE49-F238E27FC236}">
              <a16:creationId xmlns:a16="http://schemas.microsoft.com/office/drawing/2014/main" id="{7BF7B936-E4B9-48BB-A885-1BFDC14053E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9" name="正方形/長方形 488">
          <a:extLst>
            <a:ext uri="{FF2B5EF4-FFF2-40B4-BE49-F238E27FC236}">
              <a16:creationId xmlns:a16="http://schemas.microsoft.com/office/drawing/2014/main" id="{717DAF84-C500-41DE-8E03-F222EDCA4F1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0" name="正方形/長方形 489">
          <a:extLst>
            <a:ext uri="{FF2B5EF4-FFF2-40B4-BE49-F238E27FC236}">
              <a16:creationId xmlns:a16="http://schemas.microsoft.com/office/drawing/2014/main" id="{A579524E-315F-40B8-A845-8FF512BDFFE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1" name="正方形/長方形 490">
          <a:extLst>
            <a:ext uri="{FF2B5EF4-FFF2-40B4-BE49-F238E27FC236}">
              <a16:creationId xmlns:a16="http://schemas.microsoft.com/office/drawing/2014/main" id="{CA87C903-FD71-40F6-BAC0-A636DBB171A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2" name="正方形/長方形 491">
          <a:extLst>
            <a:ext uri="{FF2B5EF4-FFF2-40B4-BE49-F238E27FC236}">
              <a16:creationId xmlns:a16="http://schemas.microsoft.com/office/drawing/2014/main" id="{D396C2F8-1C6F-4AFF-87B3-25D0F0CD136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3" name="正方形/長方形 492">
          <a:extLst>
            <a:ext uri="{FF2B5EF4-FFF2-40B4-BE49-F238E27FC236}">
              <a16:creationId xmlns:a16="http://schemas.microsoft.com/office/drawing/2014/main" id="{26F6DB4D-7BB4-4960-96B1-4B1733F55E5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4" name="正方形/長方形 493">
          <a:extLst>
            <a:ext uri="{FF2B5EF4-FFF2-40B4-BE49-F238E27FC236}">
              <a16:creationId xmlns:a16="http://schemas.microsoft.com/office/drawing/2014/main" id="{9353C073-98DB-41F3-BD7B-0641956D9356}"/>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95" name="正方形/長方形 494">
          <a:extLst>
            <a:ext uri="{FF2B5EF4-FFF2-40B4-BE49-F238E27FC236}">
              <a16:creationId xmlns:a16="http://schemas.microsoft.com/office/drawing/2014/main" id="{A75FFB64-3409-465D-A97B-4318896AB22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6" name="正方形/長方形 495">
          <a:extLst>
            <a:ext uri="{FF2B5EF4-FFF2-40B4-BE49-F238E27FC236}">
              <a16:creationId xmlns:a16="http://schemas.microsoft.com/office/drawing/2014/main" id="{2FF9C000-3962-410F-B370-F40FCF79F3D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7" name="正方形/長方形 496">
          <a:extLst>
            <a:ext uri="{FF2B5EF4-FFF2-40B4-BE49-F238E27FC236}">
              <a16:creationId xmlns:a16="http://schemas.microsoft.com/office/drawing/2014/main" id="{E366381D-3A99-4791-A8E2-FE4E01C097F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8" name="正方形/長方形 497">
          <a:extLst>
            <a:ext uri="{FF2B5EF4-FFF2-40B4-BE49-F238E27FC236}">
              <a16:creationId xmlns:a16="http://schemas.microsoft.com/office/drawing/2014/main" id="{8F8F9899-AF61-4347-B934-0B6A4781504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9" name="正方形/長方形 498">
          <a:extLst>
            <a:ext uri="{FF2B5EF4-FFF2-40B4-BE49-F238E27FC236}">
              <a16:creationId xmlns:a16="http://schemas.microsoft.com/office/drawing/2014/main" id="{6DB00BB8-1F42-4B3D-8C5F-E5E88F212F3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0" name="正方形/長方形 499">
          <a:extLst>
            <a:ext uri="{FF2B5EF4-FFF2-40B4-BE49-F238E27FC236}">
              <a16:creationId xmlns:a16="http://schemas.microsoft.com/office/drawing/2014/main" id="{706ACDAB-0F55-48E2-8DE2-2142A812B54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1" name="正方形/長方形 500">
          <a:extLst>
            <a:ext uri="{FF2B5EF4-FFF2-40B4-BE49-F238E27FC236}">
              <a16:creationId xmlns:a16="http://schemas.microsoft.com/office/drawing/2014/main" id="{8B502010-946A-4850-9B41-4750F8BF36B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2" name="正方形/長方形 501">
          <a:extLst>
            <a:ext uri="{FF2B5EF4-FFF2-40B4-BE49-F238E27FC236}">
              <a16:creationId xmlns:a16="http://schemas.microsoft.com/office/drawing/2014/main" id="{C8B11582-698F-4CF0-B468-D1015F149491}"/>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03" name="正方形/長方形 502">
          <a:extLst>
            <a:ext uri="{FF2B5EF4-FFF2-40B4-BE49-F238E27FC236}">
              <a16:creationId xmlns:a16="http://schemas.microsoft.com/office/drawing/2014/main" id="{11E1D88C-01B5-49E8-AEC4-79A52CEBC64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4" name="正方形/長方形 503">
          <a:extLst>
            <a:ext uri="{FF2B5EF4-FFF2-40B4-BE49-F238E27FC236}">
              <a16:creationId xmlns:a16="http://schemas.microsoft.com/office/drawing/2014/main" id="{FD626ABC-9BE6-4696-8591-68EB08607D3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5" name="正方形/長方形 504">
          <a:extLst>
            <a:ext uri="{FF2B5EF4-FFF2-40B4-BE49-F238E27FC236}">
              <a16:creationId xmlns:a16="http://schemas.microsoft.com/office/drawing/2014/main" id="{4EA63B97-8687-4B59-90B1-75A38761F09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6" name="正方形/長方形 505">
          <a:extLst>
            <a:ext uri="{FF2B5EF4-FFF2-40B4-BE49-F238E27FC236}">
              <a16:creationId xmlns:a16="http://schemas.microsoft.com/office/drawing/2014/main" id="{63490619-0451-4A10-924F-EEFE25C7D36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7" name="正方形/長方形 506">
          <a:extLst>
            <a:ext uri="{FF2B5EF4-FFF2-40B4-BE49-F238E27FC236}">
              <a16:creationId xmlns:a16="http://schemas.microsoft.com/office/drawing/2014/main" id="{73D947AB-DB8C-4979-B5C4-AC50CDE91BB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8" name="正方形/長方形 507">
          <a:extLst>
            <a:ext uri="{FF2B5EF4-FFF2-40B4-BE49-F238E27FC236}">
              <a16:creationId xmlns:a16="http://schemas.microsoft.com/office/drawing/2014/main" id="{AE8F2C3A-F41E-4055-9C94-B423FE2A91E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9" name="正方形/長方形 508">
          <a:extLst>
            <a:ext uri="{FF2B5EF4-FFF2-40B4-BE49-F238E27FC236}">
              <a16:creationId xmlns:a16="http://schemas.microsoft.com/office/drawing/2014/main" id="{FB1B6363-F02B-45A7-A338-FF1A701073E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10" name="正方形/長方形 509">
          <a:extLst>
            <a:ext uri="{FF2B5EF4-FFF2-40B4-BE49-F238E27FC236}">
              <a16:creationId xmlns:a16="http://schemas.microsoft.com/office/drawing/2014/main" id="{0300DF76-CBAE-40FB-B178-5433FE73889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11" name="テキスト ボックス 510">
          <a:extLst>
            <a:ext uri="{FF2B5EF4-FFF2-40B4-BE49-F238E27FC236}">
              <a16:creationId xmlns:a16="http://schemas.microsoft.com/office/drawing/2014/main" id="{9D4BB7C8-61AC-4F09-A893-37476B7627B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12" name="直線コネクタ 511">
          <a:extLst>
            <a:ext uri="{FF2B5EF4-FFF2-40B4-BE49-F238E27FC236}">
              <a16:creationId xmlns:a16="http://schemas.microsoft.com/office/drawing/2014/main" id="{7DD0DB9B-6158-445A-8AF6-85CD32D962E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13" name="テキスト ボックス 512">
          <a:extLst>
            <a:ext uri="{FF2B5EF4-FFF2-40B4-BE49-F238E27FC236}">
              <a16:creationId xmlns:a16="http://schemas.microsoft.com/office/drawing/2014/main" id="{DCF3B8EF-AB02-477B-8541-6D36A1BFAC54}"/>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14" name="直線コネクタ 513">
          <a:extLst>
            <a:ext uri="{FF2B5EF4-FFF2-40B4-BE49-F238E27FC236}">
              <a16:creationId xmlns:a16="http://schemas.microsoft.com/office/drawing/2014/main" id="{0358CBEF-5D16-4F65-B9CB-6B5829D0913C}"/>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15" name="テキスト ボックス 514">
          <a:extLst>
            <a:ext uri="{FF2B5EF4-FFF2-40B4-BE49-F238E27FC236}">
              <a16:creationId xmlns:a16="http://schemas.microsoft.com/office/drawing/2014/main" id="{05BF94BE-AEB5-4A21-9B46-F48F891DD49F}"/>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16" name="直線コネクタ 515">
          <a:extLst>
            <a:ext uri="{FF2B5EF4-FFF2-40B4-BE49-F238E27FC236}">
              <a16:creationId xmlns:a16="http://schemas.microsoft.com/office/drawing/2014/main" id="{557FCD96-75D8-4459-A3AA-FC975995C27F}"/>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17" name="テキスト ボックス 516">
          <a:extLst>
            <a:ext uri="{FF2B5EF4-FFF2-40B4-BE49-F238E27FC236}">
              <a16:creationId xmlns:a16="http://schemas.microsoft.com/office/drawing/2014/main" id="{5D608069-2D61-4FA7-842D-7F0B81382FC5}"/>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18" name="直線コネクタ 517">
          <a:extLst>
            <a:ext uri="{FF2B5EF4-FFF2-40B4-BE49-F238E27FC236}">
              <a16:creationId xmlns:a16="http://schemas.microsoft.com/office/drawing/2014/main" id="{DA5B60EE-1758-4D80-AF25-7E856E415EA8}"/>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19" name="テキスト ボックス 518">
          <a:extLst>
            <a:ext uri="{FF2B5EF4-FFF2-40B4-BE49-F238E27FC236}">
              <a16:creationId xmlns:a16="http://schemas.microsoft.com/office/drawing/2014/main" id="{EE6B4AA4-A315-44C5-B39C-85AF688B5381}"/>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20" name="直線コネクタ 519">
          <a:extLst>
            <a:ext uri="{FF2B5EF4-FFF2-40B4-BE49-F238E27FC236}">
              <a16:creationId xmlns:a16="http://schemas.microsoft.com/office/drawing/2014/main" id="{8870C6E7-7778-4AAE-88A8-781BEAD1F41D}"/>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21" name="テキスト ボックス 520">
          <a:extLst>
            <a:ext uri="{FF2B5EF4-FFF2-40B4-BE49-F238E27FC236}">
              <a16:creationId xmlns:a16="http://schemas.microsoft.com/office/drawing/2014/main" id="{59F656E7-4BEB-44C0-9356-04BC0BF69DE4}"/>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22" name="直線コネクタ 521">
          <a:extLst>
            <a:ext uri="{FF2B5EF4-FFF2-40B4-BE49-F238E27FC236}">
              <a16:creationId xmlns:a16="http://schemas.microsoft.com/office/drawing/2014/main" id="{EEA9E7B2-C594-43D1-AE11-B45F7C0786AB}"/>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23" name="テキスト ボックス 522">
          <a:extLst>
            <a:ext uri="{FF2B5EF4-FFF2-40B4-BE49-F238E27FC236}">
              <a16:creationId xmlns:a16="http://schemas.microsoft.com/office/drawing/2014/main" id="{484022AF-CCA7-459F-88E1-7F134A38E638}"/>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24" name="直線コネクタ 523">
          <a:extLst>
            <a:ext uri="{FF2B5EF4-FFF2-40B4-BE49-F238E27FC236}">
              <a16:creationId xmlns:a16="http://schemas.microsoft.com/office/drawing/2014/main" id="{8F4E7F7D-5A1E-4AD3-81EE-FAB665F077E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25" name="テキスト ボックス 524">
          <a:extLst>
            <a:ext uri="{FF2B5EF4-FFF2-40B4-BE49-F238E27FC236}">
              <a16:creationId xmlns:a16="http://schemas.microsoft.com/office/drawing/2014/main" id="{53D50175-7EA3-4244-BEA7-246551F78186}"/>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26" name="【消防施設】&#10;有形固定資産減価償却率グラフ枠">
          <a:extLst>
            <a:ext uri="{FF2B5EF4-FFF2-40B4-BE49-F238E27FC236}">
              <a16:creationId xmlns:a16="http://schemas.microsoft.com/office/drawing/2014/main" id="{1D0E151C-036B-4C85-85FB-18BD747F1E43}"/>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49530</xdr:rowOff>
    </xdr:from>
    <xdr:to>
      <xdr:col>85</xdr:col>
      <xdr:colOff>126364</xdr:colOff>
      <xdr:row>86</xdr:row>
      <xdr:rowOff>114300</xdr:rowOff>
    </xdr:to>
    <xdr:cxnSp macro="">
      <xdr:nvCxnSpPr>
        <xdr:cNvPr id="527" name="直線コネクタ 526">
          <a:extLst>
            <a:ext uri="{FF2B5EF4-FFF2-40B4-BE49-F238E27FC236}">
              <a16:creationId xmlns:a16="http://schemas.microsoft.com/office/drawing/2014/main" id="{9ADE3B92-761F-4FBC-80AD-9CC37F102A0D}"/>
            </a:ext>
          </a:extLst>
        </xdr:cNvPr>
        <xdr:cNvCxnSpPr/>
      </xdr:nvCxnSpPr>
      <xdr:spPr>
        <a:xfrm flipV="1">
          <a:off x="16318864" y="1325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28" name="【消防施設】&#10;有形固定資産減価償却率最小値テキスト">
          <a:extLst>
            <a:ext uri="{FF2B5EF4-FFF2-40B4-BE49-F238E27FC236}">
              <a16:creationId xmlns:a16="http://schemas.microsoft.com/office/drawing/2014/main" id="{DCAB6077-80C1-4296-9E9D-8060E7A61BBC}"/>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29" name="直線コネクタ 528">
          <a:extLst>
            <a:ext uri="{FF2B5EF4-FFF2-40B4-BE49-F238E27FC236}">
              <a16:creationId xmlns:a16="http://schemas.microsoft.com/office/drawing/2014/main" id="{FBB9A7DA-C65E-4B75-9EB3-F2548A96EDC9}"/>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167657</xdr:rowOff>
    </xdr:from>
    <xdr:ext cx="405111" cy="259045"/>
    <xdr:sp macro="" textlink="">
      <xdr:nvSpPr>
        <xdr:cNvPr id="530" name="【消防施設】&#10;有形固定資産減価償却率最大値テキスト">
          <a:extLst>
            <a:ext uri="{FF2B5EF4-FFF2-40B4-BE49-F238E27FC236}">
              <a16:creationId xmlns:a16="http://schemas.microsoft.com/office/drawing/2014/main" id="{F5F85E6F-6C4A-4FDB-9B8F-FBCBC3A7F5AA}"/>
            </a:ext>
          </a:extLst>
        </xdr:cNvPr>
        <xdr:cNvSpPr txBox="1"/>
      </xdr:nvSpPr>
      <xdr:spPr>
        <a:xfrm>
          <a:off x="16357600" y="1302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49530</xdr:rowOff>
    </xdr:from>
    <xdr:to>
      <xdr:col>86</xdr:col>
      <xdr:colOff>25400</xdr:colOff>
      <xdr:row>77</xdr:row>
      <xdr:rowOff>49530</xdr:rowOff>
    </xdr:to>
    <xdr:cxnSp macro="">
      <xdr:nvCxnSpPr>
        <xdr:cNvPr id="531" name="直線コネクタ 530">
          <a:extLst>
            <a:ext uri="{FF2B5EF4-FFF2-40B4-BE49-F238E27FC236}">
              <a16:creationId xmlns:a16="http://schemas.microsoft.com/office/drawing/2014/main" id="{C8AF9426-CB3E-4F01-B4E9-11F867ACE020}"/>
            </a:ext>
          </a:extLst>
        </xdr:cNvPr>
        <xdr:cNvCxnSpPr/>
      </xdr:nvCxnSpPr>
      <xdr:spPr>
        <a:xfrm>
          <a:off x="16230600" y="1325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100982</xdr:rowOff>
    </xdr:from>
    <xdr:ext cx="405111" cy="259045"/>
    <xdr:sp macro="" textlink="">
      <xdr:nvSpPr>
        <xdr:cNvPr id="532" name="【消防施設】&#10;有形固定資産減価償却率平均値テキスト">
          <a:extLst>
            <a:ext uri="{FF2B5EF4-FFF2-40B4-BE49-F238E27FC236}">
              <a16:creationId xmlns:a16="http://schemas.microsoft.com/office/drawing/2014/main" id="{2BDDD527-E305-4275-A016-C15EFEC6F87B}"/>
            </a:ext>
          </a:extLst>
        </xdr:cNvPr>
        <xdr:cNvSpPr txBox="1"/>
      </xdr:nvSpPr>
      <xdr:spPr>
        <a:xfrm>
          <a:off x="16357600" y="13988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122555</xdr:rowOff>
    </xdr:from>
    <xdr:to>
      <xdr:col>85</xdr:col>
      <xdr:colOff>177800</xdr:colOff>
      <xdr:row>82</xdr:row>
      <xdr:rowOff>52705</xdr:rowOff>
    </xdr:to>
    <xdr:sp macro="" textlink="">
      <xdr:nvSpPr>
        <xdr:cNvPr id="533" name="フローチャート: 判断 532">
          <a:extLst>
            <a:ext uri="{FF2B5EF4-FFF2-40B4-BE49-F238E27FC236}">
              <a16:creationId xmlns:a16="http://schemas.microsoft.com/office/drawing/2014/main" id="{4283B9D2-7ECA-4E72-9A2F-EFDFBCD56716}"/>
            </a:ext>
          </a:extLst>
        </xdr:cNvPr>
        <xdr:cNvSpPr/>
      </xdr:nvSpPr>
      <xdr:spPr>
        <a:xfrm>
          <a:off x="162687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137795</xdr:rowOff>
    </xdr:from>
    <xdr:to>
      <xdr:col>81</xdr:col>
      <xdr:colOff>101600</xdr:colOff>
      <xdr:row>82</xdr:row>
      <xdr:rowOff>67945</xdr:rowOff>
    </xdr:to>
    <xdr:sp macro="" textlink="">
      <xdr:nvSpPr>
        <xdr:cNvPr id="534" name="フローチャート: 判断 533">
          <a:extLst>
            <a:ext uri="{FF2B5EF4-FFF2-40B4-BE49-F238E27FC236}">
              <a16:creationId xmlns:a16="http://schemas.microsoft.com/office/drawing/2014/main" id="{877D71A0-AC73-4385-A549-769F37F2BB01}"/>
            </a:ext>
          </a:extLst>
        </xdr:cNvPr>
        <xdr:cNvSpPr/>
      </xdr:nvSpPr>
      <xdr:spPr>
        <a:xfrm>
          <a:off x="15430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97789</xdr:rowOff>
    </xdr:from>
    <xdr:to>
      <xdr:col>76</xdr:col>
      <xdr:colOff>165100</xdr:colOff>
      <xdr:row>82</xdr:row>
      <xdr:rowOff>27939</xdr:rowOff>
    </xdr:to>
    <xdr:sp macro="" textlink="">
      <xdr:nvSpPr>
        <xdr:cNvPr id="535" name="フローチャート: 判断 534">
          <a:extLst>
            <a:ext uri="{FF2B5EF4-FFF2-40B4-BE49-F238E27FC236}">
              <a16:creationId xmlns:a16="http://schemas.microsoft.com/office/drawing/2014/main" id="{8339A155-A49D-41A3-BF07-2C2FADF236F8}"/>
            </a:ext>
          </a:extLst>
        </xdr:cNvPr>
        <xdr:cNvSpPr/>
      </xdr:nvSpPr>
      <xdr:spPr>
        <a:xfrm>
          <a:off x="145415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636</xdr:rowOff>
    </xdr:from>
    <xdr:to>
      <xdr:col>72</xdr:col>
      <xdr:colOff>38100</xdr:colOff>
      <xdr:row>82</xdr:row>
      <xdr:rowOff>102236</xdr:rowOff>
    </xdr:to>
    <xdr:sp macro="" textlink="">
      <xdr:nvSpPr>
        <xdr:cNvPr id="536" name="フローチャート: 判断 535">
          <a:extLst>
            <a:ext uri="{FF2B5EF4-FFF2-40B4-BE49-F238E27FC236}">
              <a16:creationId xmlns:a16="http://schemas.microsoft.com/office/drawing/2014/main" id="{5D64C2FC-6B01-4719-A0BF-CB2E0DF675E3}"/>
            </a:ext>
          </a:extLst>
        </xdr:cNvPr>
        <xdr:cNvSpPr/>
      </xdr:nvSpPr>
      <xdr:spPr>
        <a:xfrm>
          <a:off x="13652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17780</xdr:rowOff>
    </xdr:from>
    <xdr:to>
      <xdr:col>67</xdr:col>
      <xdr:colOff>101600</xdr:colOff>
      <xdr:row>82</xdr:row>
      <xdr:rowOff>119380</xdr:rowOff>
    </xdr:to>
    <xdr:sp macro="" textlink="">
      <xdr:nvSpPr>
        <xdr:cNvPr id="537" name="フローチャート: 判断 536">
          <a:extLst>
            <a:ext uri="{FF2B5EF4-FFF2-40B4-BE49-F238E27FC236}">
              <a16:creationId xmlns:a16="http://schemas.microsoft.com/office/drawing/2014/main" id="{38AB78D8-5636-4BF4-BE89-4EE9C070D9B1}"/>
            </a:ext>
          </a:extLst>
        </xdr:cNvPr>
        <xdr:cNvSpPr/>
      </xdr:nvSpPr>
      <xdr:spPr>
        <a:xfrm>
          <a:off x="12763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8" name="テキスト ボックス 537">
          <a:extLst>
            <a:ext uri="{FF2B5EF4-FFF2-40B4-BE49-F238E27FC236}">
              <a16:creationId xmlns:a16="http://schemas.microsoft.com/office/drawing/2014/main" id="{62818243-6EA1-42BE-AC6C-111B102A5A7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9" name="テキスト ボックス 538">
          <a:extLst>
            <a:ext uri="{FF2B5EF4-FFF2-40B4-BE49-F238E27FC236}">
              <a16:creationId xmlns:a16="http://schemas.microsoft.com/office/drawing/2014/main" id="{5292AABA-0BF9-4A40-8C3A-D8210F3DDA4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40" name="テキスト ボックス 539">
          <a:extLst>
            <a:ext uri="{FF2B5EF4-FFF2-40B4-BE49-F238E27FC236}">
              <a16:creationId xmlns:a16="http://schemas.microsoft.com/office/drawing/2014/main" id="{0AC6A0ED-746A-4600-9295-7A57E7B1A50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41" name="テキスト ボックス 540">
          <a:extLst>
            <a:ext uri="{FF2B5EF4-FFF2-40B4-BE49-F238E27FC236}">
              <a16:creationId xmlns:a16="http://schemas.microsoft.com/office/drawing/2014/main" id="{B8CFC82B-F18B-47DA-AB5C-0099B7DE20F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42" name="テキスト ボックス 541">
          <a:extLst>
            <a:ext uri="{FF2B5EF4-FFF2-40B4-BE49-F238E27FC236}">
              <a16:creationId xmlns:a16="http://schemas.microsoft.com/office/drawing/2014/main" id="{CA8C4879-290D-4481-967E-BA20F61559C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141605</xdr:rowOff>
    </xdr:from>
    <xdr:to>
      <xdr:col>81</xdr:col>
      <xdr:colOff>101600</xdr:colOff>
      <xdr:row>80</xdr:row>
      <xdr:rowOff>71755</xdr:rowOff>
    </xdr:to>
    <xdr:sp macro="" textlink="">
      <xdr:nvSpPr>
        <xdr:cNvPr id="543" name="楕円 542">
          <a:extLst>
            <a:ext uri="{FF2B5EF4-FFF2-40B4-BE49-F238E27FC236}">
              <a16:creationId xmlns:a16="http://schemas.microsoft.com/office/drawing/2014/main" id="{DD000B40-8403-4ACF-844B-ABD72A734777}"/>
            </a:ext>
          </a:extLst>
        </xdr:cNvPr>
        <xdr:cNvSpPr/>
      </xdr:nvSpPr>
      <xdr:spPr>
        <a:xfrm>
          <a:off x="15430500" y="1368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86361</xdr:rowOff>
    </xdr:from>
    <xdr:to>
      <xdr:col>76</xdr:col>
      <xdr:colOff>165100</xdr:colOff>
      <xdr:row>80</xdr:row>
      <xdr:rowOff>16511</xdr:rowOff>
    </xdr:to>
    <xdr:sp macro="" textlink="">
      <xdr:nvSpPr>
        <xdr:cNvPr id="544" name="楕円 543">
          <a:extLst>
            <a:ext uri="{FF2B5EF4-FFF2-40B4-BE49-F238E27FC236}">
              <a16:creationId xmlns:a16="http://schemas.microsoft.com/office/drawing/2014/main" id="{2C5D64D5-B598-41F1-9276-93A26A724F8F}"/>
            </a:ext>
          </a:extLst>
        </xdr:cNvPr>
        <xdr:cNvSpPr/>
      </xdr:nvSpPr>
      <xdr:spPr>
        <a:xfrm>
          <a:off x="14541500" y="1363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137161</xdr:rowOff>
    </xdr:from>
    <xdr:to>
      <xdr:col>81</xdr:col>
      <xdr:colOff>50800</xdr:colOff>
      <xdr:row>80</xdr:row>
      <xdr:rowOff>20955</xdr:rowOff>
    </xdr:to>
    <xdr:cxnSp macro="">
      <xdr:nvCxnSpPr>
        <xdr:cNvPr id="545" name="直線コネクタ 544">
          <a:extLst>
            <a:ext uri="{FF2B5EF4-FFF2-40B4-BE49-F238E27FC236}">
              <a16:creationId xmlns:a16="http://schemas.microsoft.com/office/drawing/2014/main" id="{57124F30-F142-4A1A-835B-36208A52BBD0}"/>
            </a:ext>
          </a:extLst>
        </xdr:cNvPr>
        <xdr:cNvCxnSpPr/>
      </xdr:nvCxnSpPr>
      <xdr:spPr>
        <a:xfrm>
          <a:off x="14592300" y="13681711"/>
          <a:ext cx="8890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33020</xdr:rowOff>
    </xdr:from>
    <xdr:to>
      <xdr:col>72</xdr:col>
      <xdr:colOff>38100</xdr:colOff>
      <xdr:row>79</xdr:row>
      <xdr:rowOff>134620</xdr:rowOff>
    </xdr:to>
    <xdr:sp macro="" textlink="">
      <xdr:nvSpPr>
        <xdr:cNvPr id="546" name="楕円 545">
          <a:extLst>
            <a:ext uri="{FF2B5EF4-FFF2-40B4-BE49-F238E27FC236}">
              <a16:creationId xmlns:a16="http://schemas.microsoft.com/office/drawing/2014/main" id="{CF9EDA51-F237-4DE4-900E-DDD7D258CEEB}"/>
            </a:ext>
          </a:extLst>
        </xdr:cNvPr>
        <xdr:cNvSpPr/>
      </xdr:nvSpPr>
      <xdr:spPr>
        <a:xfrm>
          <a:off x="13652500" y="1357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83820</xdr:rowOff>
    </xdr:from>
    <xdr:to>
      <xdr:col>76</xdr:col>
      <xdr:colOff>114300</xdr:colOff>
      <xdr:row>79</xdr:row>
      <xdr:rowOff>137161</xdr:rowOff>
    </xdr:to>
    <xdr:cxnSp macro="">
      <xdr:nvCxnSpPr>
        <xdr:cNvPr id="547" name="直線コネクタ 546">
          <a:extLst>
            <a:ext uri="{FF2B5EF4-FFF2-40B4-BE49-F238E27FC236}">
              <a16:creationId xmlns:a16="http://schemas.microsoft.com/office/drawing/2014/main" id="{932620CA-08FA-481B-B624-DE505F405AA8}"/>
            </a:ext>
          </a:extLst>
        </xdr:cNvPr>
        <xdr:cNvCxnSpPr/>
      </xdr:nvCxnSpPr>
      <xdr:spPr>
        <a:xfrm>
          <a:off x="13703300" y="1362837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164464</xdr:rowOff>
    </xdr:from>
    <xdr:to>
      <xdr:col>67</xdr:col>
      <xdr:colOff>101600</xdr:colOff>
      <xdr:row>79</xdr:row>
      <xdr:rowOff>94614</xdr:rowOff>
    </xdr:to>
    <xdr:sp macro="" textlink="">
      <xdr:nvSpPr>
        <xdr:cNvPr id="548" name="楕円 547">
          <a:extLst>
            <a:ext uri="{FF2B5EF4-FFF2-40B4-BE49-F238E27FC236}">
              <a16:creationId xmlns:a16="http://schemas.microsoft.com/office/drawing/2014/main" id="{78F519F4-CF33-40A1-BD54-D0B2F28A9264}"/>
            </a:ext>
          </a:extLst>
        </xdr:cNvPr>
        <xdr:cNvSpPr/>
      </xdr:nvSpPr>
      <xdr:spPr>
        <a:xfrm>
          <a:off x="12763500" y="1353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43814</xdr:rowOff>
    </xdr:from>
    <xdr:to>
      <xdr:col>71</xdr:col>
      <xdr:colOff>177800</xdr:colOff>
      <xdr:row>79</xdr:row>
      <xdr:rowOff>83820</xdr:rowOff>
    </xdr:to>
    <xdr:cxnSp macro="">
      <xdr:nvCxnSpPr>
        <xdr:cNvPr id="549" name="直線コネクタ 548">
          <a:extLst>
            <a:ext uri="{FF2B5EF4-FFF2-40B4-BE49-F238E27FC236}">
              <a16:creationId xmlns:a16="http://schemas.microsoft.com/office/drawing/2014/main" id="{7370AAC9-3A2F-495E-9D7E-D366980E0DB6}"/>
            </a:ext>
          </a:extLst>
        </xdr:cNvPr>
        <xdr:cNvCxnSpPr/>
      </xdr:nvCxnSpPr>
      <xdr:spPr>
        <a:xfrm>
          <a:off x="12814300" y="13588364"/>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59072</xdr:rowOff>
    </xdr:from>
    <xdr:ext cx="405111" cy="259045"/>
    <xdr:sp macro="" textlink="">
      <xdr:nvSpPr>
        <xdr:cNvPr id="550" name="n_1aveValue【消防施設】&#10;有形固定資産減価償却率">
          <a:extLst>
            <a:ext uri="{FF2B5EF4-FFF2-40B4-BE49-F238E27FC236}">
              <a16:creationId xmlns:a16="http://schemas.microsoft.com/office/drawing/2014/main" id="{DD7F8D38-F0D9-4292-B0FF-677F90482A3D}"/>
            </a:ext>
          </a:extLst>
        </xdr:cNvPr>
        <xdr:cNvSpPr txBox="1"/>
      </xdr:nvSpPr>
      <xdr:spPr>
        <a:xfrm>
          <a:off x="1526604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19066</xdr:rowOff>
    </xdr:from>
    <xdr:ext cx="405111" cy="259045"/>
    <xdr:sp macro="" textlink="">
      <xdr:nvSpPr>
        <xdr:cNvPr id="551" name="n_2aveValue【消防施設】&#10;有形固定資産減価償却率">
          <a:extLst>
            <a:ext uri="{FF2B5EF4-FFF2-40B4-BE49-F238E27FC236}">
              <a16:creationId xmlns:a16="http://schemas.microsoft.com/office/drawing/2014/main" id="{C40AE0D3-3580-4B66-9FC1-89B100E2833F}"/>
            </a:ext>
          </a:extLst>
        </xdr:cNvPr>
        <xdr:cNvSpPr txBox="1"/>
      </xdr:nvSpPr>
      <xdr:spPr>
        <a:xfrm>
          <a:off x="14389744" y="14077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93363</xdr:rowOff>
    </xdr:from>
    <xdr:ext cx="405111" cy="259045"/>
    <xdr:sp macro="" textlink="">
      <xdr:nvSpPr>
        <xdr:cNvPr id="552" name="n_3aveValue【消防施設】&#10;有形固定資産減価償却率">
          <a:extLst>
            <a:ext uri="{FF2B5EF4-FFF2-40B4-BE49-F238E27FC236}">
              <a16:creationId xmlns:a16="http://schemas.microsoft.com/office/drawing/2014/main" id="{AB8DEA32-E869-46E4-A433-F68048DEC986}"/>
            </a:ext>
          </a:extLst>
        </xdr:cNvPr>
        <xdr:cNvSpPr txBox="1"/>
      </xdr:nvSpPr>
      <xdr:spPr>
        <a:xfrm>
          <a:off x="13500744" y="1415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110507</xdr:rowOff>
    </xdr:from>
    <xdr:ext cx="405111" cy="259045"/>
    <xdr:sp macro="" textlink="">
      <xdr:nvSpPr>
        <xdr:cNvPr id="553" name="n_4aveValue【消防施設】&#10;有形固定資産減価償却率">
          <a:extLst>
            <a:ext uri="{FF2B5EF4-FFF2-40B4-BE49-F238E27FC236}">
              <a16:creationId xmlns:a16="http://schemas.microsoft.com/office/drawing/2014/main" id="{C269BD65-1BD7-4B04-8F0D-A30F5B99D2E1}"/>
            </a:ext>
          </a:extLst>
        </xdr:cNvPr>
        <xdr:cNvSpPr txBox="1"/>
      </xdr:nvSpPr>
      <xdr:spPr>
        <a:xfrm>
          <a:off x="12611744" y="1416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88282</xdr:rowOff>
    </xdr:from>
    <xdr:ext cx="405111" cy="259045"/>
    <xdr:sp macro="" textlink="">
      <xdr:nvSpPr>
        <xdr:cNvPr id="554" name="n_1mainValue【消防施設】&#10;有形固定資産減価償却率">
          <a:extLst>
            <a:ext uri="{FF2B5EF4-FFF2-40B4-BE49-F238E27FC236}">
              <a16:creationId xmlns:a16="http://schemas.microsoft.com/office/drawing/2014/main" id="{2D3479AC-0FCF-49B8-B34C-9B2F58A542C9}"/>
            </a:ext>
          </a:extLst>
        </xdr:cNvPr>
        <xdr:cNvSpPr txBox="1"/>
      </xdr:nvSpPr>
      <xdr:spPr>
        <a:xfrm>
          <a:off x="15266044" y="1346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33038</xdr:rowOff>
    </xdr:from>
    <xdr:ext cx="405111" cy="259045"/>
    <xdr:sp macro="" textlink="">
      <xdr:nvSpPr>
        <xdr:cNvPr id="555" name="n_2mainValue【消防施設】&#10;有形固定資産減価償却率">
          <a:extLst>
            <a:ext uri="{FF2B5EF4-FFF2-40B4-BE49-F238E27FC236}">
              <a16:creationId xmlns:a16="http://schemas.microsoft.com/office/drawing/2014/main" id="{983876EB-689A-4141-B81F-9925C03D02F0}"/>
            </a:ext>
          </a:extLst>
        </xdr:cNvPr>
        <xdr:cNvSpPr txBox="1"/>
      </xdr:nvSpPr>
      <xdr:spPr>
        <a:xfrm>
          <a:off x="14389744" y="1340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151147</xdr:rowOff>
    </xdr:from>
    <xdr:ext cx="405111" cy="259045"/>
    <xdr:sp macro="" textlink="">
      <xdr:nvSpPr>
        <xdr:cNvPr id="556" name="n_3mainValue【消防施設】&#10;有形固定資産減価償却率">
          <a:extLst>
            <a:ext uri="{FF2B5EF4-FFF2-40B4-BE49-F238E27FC236}">
              <a16:creationId xmlns:a16="http://schemas.microsoft.com/office/drawing/2014/main" id="{052CC0D1-7C9B-463B-97F4-774B59402D14}"/>
            </a:ext>
          </a:extLst>
        </xdr:cNvPr>
        <xdr:cNvSpPr txBox="1"/>
      </xdr:nvSpPr>
      <xdr:spPr>
        <a:xfrm>
          <a:off x="13500744" y="1335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111141</xdr:rowOff>
    </xdr:from>
    <xdr:ext cx="405111" cy="259045"/>
    <xdr:sp macro="" textlink="">
      <xdr:nvSpPr>
        <xdr:cNvPr id="557" name="n_4mainValue【消防施設】&#10;有形固定資産減価償却率">
          <a:extLst>
            <a:ext uri="{FF2B5EF4-FFF2-40B4-BE49-F238E27FC236}">
              <a16:creationId xmlns:a16="http://schemas.microsoft.com/office/drawing/2014/main" id="{C3ABA6DA-FB70-4D95-9229-E5F651FC0BDD}"/>
            </a:ext>
          </a:extLst>
        </xdr:cNvPr>
        <xdr:cNvSpPr txBox="1"/>
      </xdr:nvSpPr>
      <xdr:spPr>
        <a:xfrm>
          <a:off x="12611744" y="1331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58" name="正方形/長方形 557">
          <a:extLst>
            <a:ext uri="{FF2B5EF4-FFF2-40B4-BE49-F238E27FC236}">
              <a16:creationId xmlns:a16="http://schemas.microsoft.com/office/drawing/2014/main" id="{67CE3C31-BB42-4B85-88AF-4BA8CA7EB3D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9" name="正方形/長方形 558">
          <a:extLst>
            <a:ext uri="{FF2B5EF4-FFF2-40B4-BE49-F238E27FC236}">
              <a16:creationId xmlns:a16="http://schemas.microsoft.com/office/drawing/2014/main" id="{B46ED7C8-E86C-432D-9133-15DBC4B7C7C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0" name="正方形/長方形 559">
          <a:extLst>
            <a:ext uri="{FF2B5EF4-FFF2-40B4-BE49-F238E27FC236}">
              <a16:creationId xmlns:a16="http://schemas.microsoft.com/office/drawing/2014/main" id="{657BA7EF-B1BC-4D51-9D29-FE29D8895CE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1" name="正方形/長方形 560">
          <a:extLst>
            <a:ext uri="{FF2B5EF4-FFF2-40B4-BE49-F238E27FC236}">
              <a16:creationId xmlns:a16="http://schemas.microsoft.com/office/drawing/2014/main" id="{868E9F91-025B-4E7E-BCAF-39FB44BE863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2" name="正方形/長方形 561">
          <a:extLst>
            <a:ext uri="{FF2B5EF4-FFF2-40B4-BE49-F238E27FC236}">
              <a16:creationId xmlns:a16="http://schemas.microsoft.com/office/drawing/2014/main" id="{80AAA7E3-5381-467C-B1C3-D48E62FBDBE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3" name="正方形/長方形 562">
          <a:extLst>
            <a:ext uri="{FF2B5EF4-FFF2-40B4-BE49-F238E27FC236}">
              <a16:creationId xmlns:a16="http://schemas.microsoft.com/office/drawing/2014/main" id="{B96A9FC7-5ADD-4FAB-B61F-7C773C28E8D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4" name="正方形/長方形 563">
          <a:extLst>
            <a:ext uri="{FF2B5EF4-FFF2-40B4-BE49-F238E27FC236}">
              <a16:creationId xmlns:a16="http://schemas.microsoft.com/office/drawing/2014/main" id="{18B6415F-6321-4DEC-B967-77090FCA1D5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5" name="正方形/長方形 564">
          <a:extLst>
            <a:ext uri="{FF2B5EF4-FFF2-40B4-BE49-F238E27FC236}">
              <a16:creationId xmlns:a16="http://schemas.microsoft.com/office/drawing/2014/main" id="{19A903D9-756E-4E09-A568-9C1B1332AB4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66" name="テキスト ボックス 565">
          <a:extLst>
            <a:ext uri="{FF2B5EF4-FFF2-40B4-BE49-F238E27FC236}">
              <a16:creationId xmlns:a16="http://schemas.microsoft.com/office/drawing/2014/main" id="{6E991138-85AC-4167-B3C3-847F4E9C744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67" name="直線コネクタ 566">
          <a:extLst>
            <a:ext uri="{FF2B5EF4-FFF2-40B4-BE49-F238E27FC236}">
              <a16:creationId xmlns:a16="http://schemas.microsoft.com/office/drawing/2014/main" id="{A51109FA-4E87-4ACB-9B66-DB05E5B9471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68" name="直線コネクタ 567">
          <a:extLst>
            <a:ext uri="{FF2B5EF4-FFF2-40B4-BE49-F238E27FC236}">
              <a16:creationId xmlns:a16="http://schemas.microsoft.com/office/drawing/2014/main" id="{86088EEB-DD32-4D9C-BC64-BD77968B95EA}"/>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69" name="テキスト ボックス 568">
          <a:extLst>
            <a:ext uri="{FF2B5EF4-FFF2-40B4-BE49-F238E27FC236}">
              <a16:creationId xmlns:a16="http://schemas.microsoft.com/office/drawing/2014/main" id="{72BDBE2C-8C42-4943-82BE-650BBB423F0C}"/>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70" name="直線コネクタ 569">
          <a:extLst>
            <a:ext uri="{FF2B5EF4-FFF2-40B4-BE49-F238E27FC236}">
              <a16:creationId xmlns:a16="http://schemas.microsoft.com/office/drawing/2014/main" id="{E181AC9A-8AF6-4D50-9801-76EDB0C71A34}"/>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71" name="テキスト ボックス 570">
          <a:extLst>
            <a:ext uri="{FF2B5EF4-FFF2-40B4-BE49-F238E27FC236}">
              <a16:creationId xmlns:a16="http://schemas.microsoft.com/office/drawing/2014/main" id="{95FE27DF-C711-4E5C-9E8D-01C13B89912E}"/>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72" name="直線コネクタ 571">
          <a:extLst>
            <a:ext uri="{FF2B5EF4-FFF2-40B4-BE49-F238E27FC236}">
              <a16:creationId xmlns:a16="http://schemas.microsoft.com/office/drawing/2014/main" id="{DE6F7053-4321-4FC4-B65D-00DEB72E1082}"/>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73" name="テキスト ボックス 572">
          <a:extLst>
            <a:ext uri="{FF2B5EF4-FFF2-40B4-BE49-F238E27FC236}">
              <a16:creationId xmlns:a16="http://schemas.microsoft.com/office/drawing/2014/main" id="{8DFFBE25-175A-440C-8E97-6F4191CAC6E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74" name="直線コネクタ 573">
          <a:extLst>
            <a:ext uri="{FF2B5EF4-FFF2-40B4-BE49-F238E27FC236}">
              <a16:creationId xmlns:a16="http://schemas.microsoft.com/office/drawing/2014/main" id="{5F57D70A-EE02-4EF7-A624-E9CC5F3F133E}"/>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75" name="テキスト ボックス 574">
          <a:extLst>
            <a:ext uri="{FF2B5EF4-FFF2-40B4-BE49-F238E27FC236}">
              <a16:creationId xmlns:a16="http://schemas.microsoft.com/office/drawing/2014/main" id="{3B61164A-2FB3-4295-B636-689BCB2411FE}"/>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76" name="直線コネクタ 575">
          <a:extLst>
            <a:ext uri="{FF2B5EF4-FFF2-40B4-BE49-F238E27FC236}">
              <a16:creationId xmlns:a16="http://schemas.microsoft.com/office/drawing/2014/main" id="{F5CB34D7-C8AC-4E6B-8EF4-8201BC1FEC73}"/>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77" name="テキスト ボックス 576">
          <a:extLst>
            <a:ext uri="{FF2B5EF4-FFF2-40B4-BE49-F238E27FC236}">
              <a16:creationId xmlns:a16="http://schemas.microsoft.com/office/drawing/2014/main" id="{34A54670-C4CA-43E0-B0BA-FF3ADAACB6C8}"/>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78" name="直線コネクタ 577">
          <a:extLst>
            <a:ext uri="{FF2B5EF4-FFF2-40B4-BE49-F238E27FC236}">
              <a16:creationId xmlns:a16="http://schemas.microsoft.com/office/drawing/2014/main" id="{6DDB5AFB-BCEC-4C1C-B411-4035F3A8DE9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79" name="テキスト ボックス 578">
          <a:extLst>
            <a:ext uri="{FF2B5EF4-FFF2-40B4-BE49-F238E27FC236}">
              <a16:creationId xmlns:a16="http://schemas.microsoft.com/office/drawing/2014/main" id="{13844AF7-F516-41AF-A924-556411E0630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80" name="【消防施設】&#10;一人当たり面積グラフ枠">
          <a:extLst>
            <a:ext uri="{FF2B5EF4-FFF2-40B4-BE49-F238E27FC236}">
              <a16:creationId xmlns:a16="http://schemas.microsoft.com/office/drawing/2014/main" id="{9D9DFF21-5C36-4FB1-95AE-3323B574B5F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167639</xdr:rowOff>
    </xdr:from>
    <xdr:to>
      <xdr:col>116</xdr:col>
      <xdr:colOff>62864</xdr:colOff>
      <xdr:row>86</xdr:row>
      <xdr:rowOff>104775</xdr:rowOff>
    </xdr:to>
    <xdr:cxnSp macro="">
      <xdr:nvCxnSpPr>
        <xdr:cNvPr id="581" name="直線コネクタ 580">
          <a:extLst>
            <a:ext uri="{FF2B5EF4-FFF2-40B4-BE49-F238E27FC236}">
              <a16:creationId xmlns:a16="http://schemas.microsoft.com/office/drawing/2014/main" id="{CEA7171A-3BBC-4987-AA97-1C0DCC0BFAAA}"/>
            </a:ext>
          </a:extLst>
        </xdr:cNvPr>
        <xdr:cNvCxnSpPr/>
      </xdr:nvCxnSpPr>
      <xdr:spPr>
        <a:xfrm flipV="1">
          <a:off x="22160864" y="13540739"/>
          <a:ext cx="0" cy="1308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108602</xdr:rowOff>
    </xdr:from>
    <xdr:ext cx="469744" cy="259045"/>
    <xdr:sp macro="" textlink="">
      <xdr:nvSpPr>
        <xdr:cNvPr id="582" name="【消防施設】&#10;一人当たり面積最小値テキスト">
          <a:extLst>
            <a:ext uri="{FF2B5EF4-FFF2-40B4-BE49-F238E27FC236}">
              <a16:creationId xmlns:a16="http://schemas.microsoft.com/office/drawing/2014/main" id="{23451172-9F8C-4F2A-AFC5-3D3C41800D3F}"/>
            </a:ext>
          </a:extLst>
        </xdr:cNvPr>
        <xdr:cNvSpPr txBox="1"/>
      </xdr:nvSpPr>
      <xdr:spPr>
        <a:xfrm>
          <a:off x="22199600" y="1485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104775</xdr:rowOff>
    </xdr:from>
    <xdr:to>
      <xdr:col>116</xdr:col>
      <xdr:colOff>152400</xdr:colOff>
      <xdr:row>86</xdr:row>
      <xdr:rowOff>104775</xdr:rowOff>
    </xdr:to>
    <xdr:cxnSp macro="">
      <xdr:nvCxnSpPr>
        <xdr:cNvPr id="583" name="直線コネクタ 582">
          <a:extLst>
            <a:ext uri="{FF2B5EF4-FFF2-40B4-BE49-F238E27FC236}">
              <a16:creationId xmlns:a16="http://schemas.microsoft.com/office/drawing/2014/main" id="{00151E38-1A2B-484A-865B-5DA658CD4EBA}"/>
            </a:ext>
          </a:extLst>
        </xdr:cNvPr>
        <xdr:cNvCxnSpPr/>
      </xdr:nvCxnSpPr>
      <xdr:spPr>
        <a:xfrm>
          <a:off x="22072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114316</xdr:rowOff>
    </xdr:from>
    <xdr:ext cx="469744" cy="259045"/>
    <xdr:sp macro="" textlink="">
      <xdr:nvSpPr>
        <xdr:cNvPr id="584" name="【消防施設】&#10;一人当たり面積最大値テキスト">
          <a:extLst>
            <a:ext uri="{FF2B5EF4-FFF2-40B4-BE49-F238E27FC236}">
              <a16:creationId xmlns:a16="http://schemas.microsoft.com/office/drawing/2014/main" id="{A4EAD1AE-7D41-4705-8EDD-44699D411958}"/>
            </a:ext>
          </a:extLst>
        </xdr:cNvPr>
        <xdr:cNvSpPr txBox="1"/>
      </xdr:nvSpPr>
      <xdr:spPr>
        <a:xfrm>
          <a:off x="22199600" y="1331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167639</xdr:rowOff>
    </xdr:from>
    <xdr:to>
      <xdr:col>116</xdr:col>
      <xdr:colOff>152400</xdr:colOff>
      <xdr:row>78</xdr:row>
      <xdr:rowOff>167639</xdr:rowOff>
    </xdr:to>
    <xdr:cxnSp macro="">
      <xdr:nvCxnSpPr>
        <xdr:cNvPr id="585" name="直線コネクタ 584">
          <a:extLst>
            <a:ext uri="{FF2B5EF4-FFF2-40B4-BE49-F238E27FC236}">
              <a16:creationId xmlns:a16="http://schemas.microsoft.com/office/drawing/2014/main" id="{BB9160E1-2BD0-48BE-9385-A2FAC38D0644}"/>
            </a:ext>
          </a:extLst>
        </xdr:cNvPr>
        <xdr:cNvCxnSpPr/>
      </xdr:nvCxnSpPr>
      <xdr:spPr>
        <a:xfrm>
          <a:off x="22072600" y="1354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22877</xdr:rowOff>
    </xdr:from>
    <xdr:ext cx="469744" cy="259045"/>
    <xdr:sp macro="" textlink="">
      <xdr:nvSpPr>
        <xdr:cNvPr id="586" name="【消防施設】&#10;一人当たり面積平均値テキスト">
          <a:extLst>
            <a:ext uri="{FF2B5EF4-FFF2-40B4-BE49-F238E27FC236}">
              <a16:creationId xmlns:a16="http://schemas.microsoft.com/office/drawing/2014/main" id="{EB525782-B9E2-4CAE-B644-9F0ECB03FA9C}"/>
            </a:ext>
          </a:extLst>
        </xdr:cNvPr>
        <xdr:cNvSpPr txBox="1"/>
      </xdr:nvSpPr>
      <xdr:spPr>
        <a:xfrm>
          <a:off x="22199600" y="14596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44450</xdr:rowOff>
    </xdr:from>
    <xdr:to>
      <xdr:col>116</xdr:col>
      <xdr:colOff>114300</xdr:colOff>
      <xdr:row>85</xdr:row>
      <xdr:rowOff>146050</xdr:rowOff>
    </xdr:to>
    <xdr:sp macro="" textlink="">
      <xdr:nvSpPr>
        <xdr:cNvPr id="587" name="フローチャート: 判断 586">
          <a:extLst>
            <a:ext uri="{FF2B5EF4-FFF2-40B4-BE49-F238E27FC236}">
              <a16:creationId xmlns:a16="http://schemas.microsoft.com/office/drawing/2014/main" id="{37F1A278-0892-44D8-B7E4-1510A99C35D1}"/>
            </a:ext>
          </a:extLst>
        </xdr:cNvPr>
        <xdr:cNvSpPr/>
      </xdr:nvSpPr>
      <xdr:spPr>
        <a:xfrm>
          <a:off x="22110700" y="1461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50164</xdr:rowOff>
    </xdr:from>
    <xdr:to>
      <xdr:col>112</xdr:col>
      <xdr:colOff>38100</xdr:colOff>
      <xdr:row>85</xdr:row>
      <xdr:rowOff>151764</xdr:rowOff>
    </xdr:to>
    <xdr:sp macro="" textlink="">
      <xdr:nvSpPr>
        <xdr:cNvPr id="588" name="フローチャート: 判断 587">
          <a:extLst>
            <a:ext uri="{FF2B5EF4-FFF2-40B4-BE49-F238E27FC236}">
              <a16:creationId xmlns:a16="http://schemas.microsoft.com/office/drawing/2014/main" id="{F3E42BC7-7400-4FCA-A3C9-80844CD05865}"/>
            </a:ext>
          </a:extLst>
        </xdr:cNvPr>
        <xdr:cNvSpPr/>
      </xdr:nvSpPr>
      <xdr:spPr>
        <a:xfrm>
          <a:off x="21272500" y="14623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53975</xdr:rowOff>
    </xdr:from>
    <xdr:to>
      <xdr:col>107</xdr:col>
      <xdr:colOff>101600</xdr:colOff>
      <xdr:row>85</xdr:row>
      <xdr:rowOff>155575</xdr:rowOff>
    </xdr:to>
    <xdr:sp macro="" textlink="">
      <xdr:nvSpPr>
        <xdr:cNvPr id="589" name="フローチャート: 判断 588">
          <a:extLst>
            <a:ext uri="{FF2B5EF4-FFF2-40B4-BE49-F238E27FC236}">
              <a16:creationId xmlns:a16="http://schemas.microsoft.com/office/drawing/2014/main" id="{FF79A9C0-E443-49C0-83EE-7E4B2B820BA4}"/>
            </a:ext>
          </a:extLst>
        </xdr:cNvPr>
        <xdr:cNvSpPr/>
      </xdr:nvSpPr>
      <xdr:spPr>
        <a:xfrm>
          <a:off x="20383500" y="14627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133986</xdr:rowOff>
    </xdr:from>
    <xdr:to>
      <xdr:col>102</xdr:col>
      <xdr:colOff>165100</xdr:colOff>
      <xdr:row>85</xdr:row>
      <xdr:rowOff>64136</xdr:rowOff>
    </xdr:to>
    <xdr:sp macro="" textlink="">
      <xdr:nvSpPr>
        <xdr:cNvPr id="590" name="フローチャート: 判断 589">
          <a:extLst>
            <a:ext uri="{FF2B5EF4-FFF2-40B4-BE49-F238E27FC236}">
              <a16:creationId xmlns:a16="http://schemas.microsoft.com/office/drawing/2014/main" id="{3912C433-272E-4831-BC10-65E6DC02C8C0}"/>
            </a:ext>
          </a:extLst>
        </xdr:cNvPr>
        <xdr:cNvSpPr/>
      </xdr:nvSpPr>
      <xdr:spPr>
        <a:xfrm>
          <a:off x="19494500" y="1453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147320</xdr:rowOff>
    </xdr:from>
    <xdr:to>
      <xdr:col>98</xdr:col>
      <xdr:colOff>38100</xdr:colOff>
      <xdr:row>85</xdr:row>
      <xdr:rowOff>77470</xdr:rowOff>
    </xdr:to>
    <xdr:sp macro="" textlink="">
      <xdr:nvSpPr>
        <xdr:cNvPr id="591" name="フローチャート: 判断 590">
          <a:extLst>
            <a:ext uri="{FF2B5EF4-FFF2-40B4-BE49-F238E27FC236}">
              <a16:creationId xmlns:a16="http://schemas.microsoft.com/office/drawing/2014/main" id="{01821D18-C2E5-493E-A222-428EA951BEEA}"/>
            </a:ext>
          </a:extLst>
        </xdr:cNvPr>
        <xdr:cNvSpPr/>
      </xdr:nvSpPr>
      <xdr:spPr>
        <a:xfrm>
          <a:off x="18605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92" name="テキスト ボックス 591">
          <a:extLst>
            <a:ext uri="{FF2B5EF4-FFF2-40B4-BE49-F238E27FC236}">
              <a16:creationId xmlns:a16="http://schemas.microsoft.com/office/drawing/2014/main" id="{26BACC42-894B-40B3-81CC-C4368CCF2E7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3" name="テキスト ボックス 592">
          <a:extLst>
            <a:ext uri="{FF2B5EF4-FFF2-40B4-BE49-F238E27FC236}">
              <a16:creationId xmlns:a16="http://schemas.microsoft.com/office/drawing/2014/main" id="{4172CB17-40F8-4E5C-8265-0742216A19D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4" name="テキスト ボックス 593">
          <a:extLst>
            <a:ext uri="{FF2B5EF4-FFF2-40B4-BE49-F238E27FC236}">
              <a16:creationId xmlns:a16="http://schemas.microsoft.com/office/drawing/2014/main" id="{53814189-2213-4BAD-B41A-A2F4F569AD1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95" name="テキスト ボックス 594">
          <a:extLst>
            <a:ext uri="{FF2B5EF4-FFF2-40B4-BE49-F238E27FC236}">
              <a16:creationId xmlns:a16="http://schemas.microsoft.com/office/drawing/2014/main" id="{57FBDADA-FE85-4A3B-86B2-49AA6A9E1E4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96" name="テキスト ボックス 595">
          <a:extLst>
            <a:ext uri="{FF2B5EF4-FFF2-40B4-BE49-F238E27FC236}">
              <a16:creationId xmlns:a16="http://schemas.microsoft.com/office/drawing/2014/main" id="{ABB9B8FB-26C6-41CB-BC3F-C20BF1198794}"/>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95886</xdr:rowOff>
    </xdr:from>
    <xdr:to>
      <xdr:col>112</xdr:col>
      <xdr:colOff>38100</xdr:colOff>
      <xdr:row>86</xdr:row>
      <xdr:rowOff>26036</xdr:rowOff>
    </xdr:to>
    <xdr:sp macro="" textlink="">
      <xdr:nvSpPr>
        <xdr:cNvPr id="597" name="楕円 596">
          <a:extLst>
            <a:ext uri="{FF2B5EF4-FFF2-40B4-BE49-F238E27FC236}">
              <a16:creationId xmlns:a16="http://schemas.microsoft.com/office/drawing/2014/main" id="{A603EFAD-7BA6-49AA-B4EF-05EA4BB02D72}"/>
            </a:ext>
          </a:extLst>
        </xdr:cNvPr>
        <xdr:cNvSpPr/>
      </xdr:nvSpPr>
      <xdr:spPr>
        <a:xfrm>
          <a:off x="21272500" y="1466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97789</xdr:rowOff>
    </xdr:from>
    <xdr:to>
      <xdr:col>107</xdr:col>
      <xdr:colOff>101600</xdr:colOff>
      <xdr:row>86</xdr:row>
      <xdr:rowOff>27939</xdr:rowOff>
    </xdr:to>
    <xdr:sp macro="" textlink="">
      <xdr:nvSpPr>
        <xdr:cNvPr id="598" name="楕円 597">
          <a:extLst>
            <a:ext uri="{FF2B5EF4-FFF2-40B4-BE49-F238E27FC236}">
              <a16:creationId xmlns:a16="http://schemas.microsoft.com/office/drawing/2014/main" id="{20B19827-B5F4-45A2-A185-8E9D3C016814}"/>
            </a:ext>
          </a:extLst>
        </xdr:cNvPr>
        <xdr:cNvSpPr/>
      </xdr:nvSpPr>
      <xdr:spPr>
        <a:xfrm>
          <a:off x="20383500" y="1467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146686</xdr:rowOff>
    </xdr:from>
    <xdr:to>
      <xdr:col>111</xdr:col>
      <xdr:colOff>177800</xdr:colOff>
      <xdr:row>85</xdr:row>
      <xdr:rowOff>148589</xdr:rowOff>
    </xdr:to>
    <xdr:cxnSp macro="">
      <xdr:nvCxnSpPr>
        <xdr:cNvPr id="599" name="直線コネクタ 598">
          <a:extLst>
            <a:ext uri="{FF2B5EF4-FFF2-40B4-BE49-F238E27FC236}">
              <a16:creationId xmlns:a16="http://schemas.microsoft.com/office/drawing/2014/main" id="{8533AEB0-3D2B-40BD-AD27-2A19E0B9A909}"/>
            </a:ext>
          </a:extLst>
        </xdr:cNvPr>
        <xdr:cNvCxnSpPr/>
      </xdr:nvCxnSpPr>
      <xdr:spPr>
        <a:xfrm flipV="1">
          <a:off x="20434300" y="14719936"/>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101600</xdr:rowOff>
    </xdr:from>
    <xdr:to>
      <xdr:col>102</xdr:col>
      <xdr:colOff>165100</xdr:colOff>
      <xdr:row>86</xdr:row>
      <xdr:rowOff>31750</xdr:rowOff>
    </xdr:to>
    <xdr:sp macro="" textlink="">
      <xdr:nvSpPr>
        <xdr:cNvPr id="600" name="楕円 599">
          <a:extLst>
            <a:ext uri="{FF2B5EF4-FFF2-40B4-BE49-F238E27FC236}">
              <a16:creationId xmlns:a16="http://schemas.microsoft.com/office/drawing/2014/main" id="{19ECD793-BF68-4D50-8661-78C07B815812}"/>
            </a:ext>
          </a:extLst>
        </xdr:cNvPr>
        <xdr:cNvSpPr/>
      </xdr:nvSpPr>
      <xdr:spPr>
        <a:xfrm>
          <a:off x="19494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148589</xdr:rowOff>
    </xdr:from>
    <xdr:to>
      <xdr:col>107</xdr:col>
      <xdr:colOff>50800</xdr:colOff>
      <xdr:row>85</xdr:row>
      <xdr:rowOff>152400</xdr:rowOff>
    </xdr:to>
    <xdr:cxnSp macro="">
      <xdr:nvCxnSpPr>
        <xdr:cNvPr id="601" name="直線コネクタ 600">
          <a:extLst>
            <a:ext uri="{FF2B5EF4-FFF2-40B4-BE49-F238E27FC236}">
              <a16:creationId xmlns:a16="http://schemas.microsoft.com/office/drawing/2014/main" id="{C442ED8F-549B-4F5D-86FB-07F52A6975D5}"/>
            </a:ext>
          </a:extLst>
        </xdr:cNvPr>
        <xdr:cNvCxnSpPr/>
      </xdr:nvCxnSpPr>
      <xdr:spPr>
        <a:xfrm flipV="1">
          <a:off x="19545300" y="147218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101600</xdr:rowOff>
    </xdr:from>
    <xdr:to>
      <xdr:col>98</xdr:col>
      <xdr:colOff>38100</xdr:colOff>
      <xdr:row>86</xdr:row>
      <xdr:rowOff>31750</xdr:rowOff>
    </xdr:to>
    <xdr:sp macro="" textlink="">
      <xdr:nvSpPr>
        <xdr:cNvPr id="602" name="楕円 601">
          <a:extLst>
            <a:ext uri="{FF2B5EF4-FFF2-40B4-BE49-F238E27FC236}">
              <a16:creationId xmlns:a16="http://schemas.microsoft.com/office/drawing/2014/main" id="{E5E1BD22-B1D6-4584-81D3-241FC871469C}"/>
            </a:ext>
          </a:extLst>
        </xdr:cNvPr>
        <xdr:cNvSpPr/>
      </xdr:nvSpPr>
      <xdr:spPr>
        <a:xfrm>
          <a:off x="18605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152400</xdr:rowOff>
    </xdr:from>
    <xdr:to>
      <xdr:col>102</xdr:col>
      <xdr:colOff>114300</xdr:colOff>
      <xdr:row>85</xdr:row>
      <xdr:rowOff>152400</xdr:rowOff>
    </xdr:to>
    <xdr:cxnSp macro="">
      <xdr:nvCxnSpPr>
        <xdr:cNvPr id="603" name="直線コネクタ 602">
          <a:extLst>
            <a:ext uri="{FF2B5EF4-FFF2-40B4-BE49-F238E27FC236}">
              <a16:creationId xmlns:a16="http://schemas.microsoft.com/office/drawing/2014/main" id="{DE8D06AE-771C-44A7-BEDE-D5A280B7A746}"/>
            </a:ext>
          </a:extLst>
        </xdr:cNvPr>
        <xdr:cNvCxnSpPr/>
      </xdr:nvCxnSpPr>
      <xdr:spPr>
        <a:xfrm>
          <a:off x="18656300" y="1472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168291</xdr:rowOff>
    </xdr:from>
    <xdr:ext cx="469744" cy="259045"/>
    <xdr:sp macro="" textlink="">
      <xdr:nvSpPr>
        <xdr:cNvPr id="604" name="n_1aveValue【消防施設】&#10;一人当たり面積">
          <a:extLst>
            <a:ext uri="{FF2B5EF4-FFF2-40B4-BE49-F238E27FC236}">
              <a16:creationId xmlns:a16="http://schemas.microsoft.com/office/drawing/2014/main" id="{4F90C872-35A6-44EA-A62F-8C8F90817C20}"/>
            </a:ext>
          </a:extLst>
        </xdr:cNvPr>
        <xdr:cNvSpPr txBox="1"/>
      </xdr:nvSpPr>
      <xdr:spPr>
        <a:xfrm>
          <a:off x="21075727" y="14398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652</xdr:rowOff>
    </xdr:from>
    <xdr:ext cx="469744" cy="259045"/>
    <xdr:sp macro="" textlink="">
      <xdr:nvSpPr>
        <xdr:cNvPr id="605" name="n_2aveValue【消防施設】&#10;一人当たり面積">
          <a:extLst>
            <a:ext uri="{FF2B5EF4-FFF2-40B4-BE49-F238E27FC236}">
              <a16:creationId xmlns:a16="http://schemas.microsoft.com/office/drawing/2014/main" id="{01175487-7910-4008-87AF-5BF57CB2398F}"/>
            </a:ext>
          </a:extLst>
        </xdr:cNvPr>
        <xdr:cNvSpPr txBox="1"/>
      </xdr:nvSpPr>
      <xdr:spPr>
        <a:xfrm>
          <a:off x="20199427" y="14402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80663</xdr:rowOff>
    </xdr:from>
    <xdr:ext cx="469744" cy="259045"/>
    <xdr:sp macro="" textlink="">
      <xdr:nvSpPr>
        <xdr:cNvPr id="606" name="n_3aveValue【消防施設】&#10;一人当たり面積">
          <a:extLst>
            <a:ext uri="{FF2B5EF4-FFF2-40B4-BE49-F238E27FC236}">
              <a16:creationId xmlns:a16="http://schemas.microsoft.com/office/drawing/2014/main" id="{5E84E380-BC59-49E9-8547-9378C37A5288}"/>
            </a:ext>
          </a:extLst>
        </xdr:cNvPr>
        <xdr:cNvSpPr txBox="1"/>
      </xdr:nvSpPr>
      <xdr:spPr>
        <a:xfrm>
          <a:off x="19310427" y="14311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93997</xdr:rowOff>
    </xdr:from>
    <xdr:ext cx="469744" cy="259045"/>
    <xdr:sp macro="" textlink="">
      <xdr:nvSpPr>
        <xdr:cNvPr id="607" name="n_4aveValue【消防施設】&#10;一人当たり面積">
          <a:extLst>
            <a:ext uri="{FF2B5EF4-FFF2-40B4-BE49-F238E27FC236}">
              <a16:creationId xmlns:a16="http://schemas.microsoft.com/office/drawing/2014/main" id="{8EB0E7FC-7D13-45CB-B76D-682320A2E26E}"/>
            </a:ext>
          </a:extLst>
        </xdr:cNvPr>
        <xdr:cNvSpPr txBox="1"/>
      </xdr:nvSpPr>
      <xdr:spPr>
        <a:xfrm>
          <a:off x="184214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17163</xdr:rowOff>
    </xdr:from>
    <xdr:ext cx="469744" cy="259045"/>
    <xdr:sp macro="" textlink="">
      <xdr:nvSpPr>
        <xdr:cNvPr id="608" name="n_1mainValue【消防施設】&#10;一人当たり面積">
          <a:extLst>
            <a:ext uri="{FF2B5EF4-FFF2-40B4-BE49-F238E27FC236}">
              <a16:creationId xmlns:a16="http://schemas.microsoft.com/office/drawing/2014/main" id="{8FBA8044-3C67-41AD-A2C5-3B2927B79FB9}"/>
            </a:ext>
          </a:extLst>
        </xdr:cNvPr>
        <xdr:cNvSpPr txBox="1"/>
      </xdr:nvSpPr>
      <xdr:spPr>
        <a:xfrm>
          <a:off x="21075727" y="1476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19066</xdr:rowOff>
    </xdr:from>
    <xdr:ext cx="469744" cy="259045"/>
    <xdr:sp macro="" textlink="">
      <xdr:nvSpPr>
        <xdr:cNvPr id="609" name="n_2mainValue【消防施設】&#10;一人当たり面積">
          <a:extLst>
            <a:ext uri="{FF2B5EF4-FFF2-40B4-BE49-F238E27FC236}">
              <a16:creationId xmlns:a16="http://schemas.microsoft.com/office/drawing/2014/main" id="{2CE7C883-0044-4C4E-91D7-BF81F88C4081}"/>
            </a:ext>
          </a:extLst>
        </xdr:cNvPr>
        <xdr:cNvSpPr txBox="1"/>
      </xdr:nvSpPr>
      <xdr:spPr>
        <a:xfrm>
          <a:off x="20199427"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22877</xdr:rowOff>
    </xdr:from>
    <xdr:ext cx="469744" cy="259045"/>
    <xdr:sp macro="" textlink="">
      <xdr:nvSpPr>
        <xdr:cNvPr id="610" name="n_3mainValue【消防施設】&#10;一人当たり面積">
          <a:extLst>
            <a:ext uri="{FF2B5EF4-FFF2-40B4-BE49-F238E27FC236}">
              <a16:creationId xmlns:a16="http://schemas.microsoft.com/office/drawing/2014/main" id="{273FE840-1C71-460F-A8D1-DAA9F4DCE6C0}"/>
            </a:ext>
          </a:extLst>
        </xdr:cNvPr>
        <xdr:cNvSpPr txBox="1"/>
      </xdr:nvSpPr>
      <xdr:spPr>
        <a:xfrm>
          <a:off x="193104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22877</xdr:rowOff>
    </xdr:from>
    <xdr:ext cx="469744" cy="259045"/>
    <xdr:sp macro="" textlink="">
      <xdr:nvSpPr>
        <xdr:cNvPr id="611" name="n_4mainValue【消防施設】&#10;一人当たり面積">
          <a:extLst>
            <a:ext uri="{FF2B5EF4-FFF2-40B4-BE49-F238E27FC236}">
              <a16:creationId xmlns:a16="http://schemas.microsoft.com/office/drawing/2014/main" id="{2561D97B-721B-4048-B954-A209DADF778B}"/>
            </a:ext>
          </a:extLst>
        </xdr:cNvPr>
        <xdr:cNvSpPr txBox="1"/>
      </xdr:nvSpPr>
      <xdr:spPr>
        <a:xfrm>
          <a:off x="184214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2" name="正方形/長方形 611">
          <a:extLst>
            <a:ext uri="{FF2B5EF4-FFF2-40B4-BE49-F238E27FC236}">
              <a16:creationId xmlns:a16="http://schemas.microsoft.com/office/drawing/2014/main" id="{269C0933-310B-4E12-952F-69D73F7CDB8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3" name="正方形/長方形 612">
          <a:extLst>
            <a:ext uri="{FF2B5EF4-FFF2-40B4-BE49-F238E27FC236}">
              <a16:creationId xmlns:a16="http://schemas.microsoft.com/office/drawing/2014/main" id="{4E6B6CA9-B412-4FCF-987B-5D0F859AB92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4" name="正方形/長方形 613">
          <a:extLst>
            <a:ext uri="{FF2B5EF4-FFF2-40B4-BE49-F238E27FC236}">
              <a16:creationId xmlns:a16="http://schemas.microsoft.com/office/drawing/2014/main" id="{CAEF68CA-A9D5-4CC4-B92A-524C66EFC23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5" name="正方形/長方形 614">
          <a:extLst>
            <a:ext uri="{FF2B5EF4-FFF2-40B4-BE49-F238E27FC236}">
              <a16:creationId xmlns:a16="http://schemas.microsoft.com/office/drawing/2014/main" id="{284A09E3-BBAC-4E0C-8AD7-7BF7BE5B205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6" name="正方形/長方形 615">
          <a:extLst>
            <a:ext uri="{FF2B5EF4-FFF2-40B4-BE49-F238E27FC236}">
              <a16:creationId xmlns:a16="http://schemas.microsoft.com/office/drawing/2014/main" id="{27C0749C-E867-4736-B13D-45A249E0B84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7" name="正方形/長方形 616">
          <a:extLst>
            <a:ext uri="{FF2B5EF4-FFF2-40B4-BE49-F238E27FC236}">
              <a16:creationId xmlns:a16="http://schemas.microsoft.com/office/drawing/2014/main" id="{42A290AC-62C7-45DB-B533-48AAA575CB6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8" name="正方形/長方形 617">
          <a:extLst>
            <a:ext uri="{FF2B5EF4-FFF2-40B4-BE49-F238E27FC236}">
              <a16:creationId xmlns:a16="http://schemas.microsoft.com/office/drawing/2014/main" id="{A3F696AC-A4E8-44C1-927D-6DA746F7AAD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9" name="正方形/長方形 618">
          <a:extLst>
            <a:ext uri="{FF2B5EF4-FFF2-40B4-BE49-F238E27FC236}">
              <a16:creationId xmlns:a16="http://schemas.microsoft.com/office/drawing/2014/main" id="{9465A15A-D6AA-4884-AE71-F291DDFB4D2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0" name="テキスト ボックス 619">
          <a:extLst>
            <a:ext uri="{FF2B5EF4-FFF2-40B4-BE49-F238E27FC236}">
              <a16:creationId xmlns:a16="http://schemas.microsoft.com/office/drawing/2014/main" id="{27ECE4EF-38D2-46BD-BFB5-0C3B0FF3B4C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1" name="直線コネクタ 620">
          <a:extLst>
            <a:ext uri="{FF2B5EF4-FFF2-40B4-BE49-F238E27FC236}">
              <a16:creationId xmlns:a16="http://schemas.microsoft.com/office/drawing/2014/main" id="{BC13E8B2-F1CC-44C5-AF9D-66CD6518941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22" name="テキスト ボックス 621">
          <a:extLst>
            <a:ext uri="{FF2B5EF4-FFF2-40B4-BE49-F238E27FC236}">
              <a16:creationId xmlns:a16="http://schemas.microsoft.com/office/drawing/2014/main" id="{FB1B62BE-1A48-45DA-9F1B-B9937C58E00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23" name="直線コネクタ 622">
          <a:extLst>
            <a:ext uri="{FF2B5EF4-FFF2-40B4-BE49-F238E27FC236}">
              <a16:creationId xmlns:a16="http://schemas.microsoft.com/office/drawing/2014/main" id="{99B717DD-5188-4481-9D7E-3C7A9C92FB44}"/>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24" name="テキスト ボックス 623">
          <a:extLst>
            <a:ext uri="{FF2B5EF4-FFF2-40B4-BE49-F238E27FC236}">
              <a16:creationId xmlns:a16="http://schemas.microsoft.com/office/drawing/2014/main" id="{D7203A34-E1EC-4A75-8B98-6CE55AC66173}"/>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5" name="直線コネクタ 624">
          <a:extLst>
            <a:ext uri="{FF2B5EF4-FFF2-40B4-BE49-F238E27FC236}">
              <a16:creationId xmlns:a16="http://schemas.microsoft.com/office/drawing/2014/main" id="{C3A49192-C9D1-4546-81AB-3B498AA41D8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6" name="テキスト ボックス 625">
          <a:extLst>
            <a:ext uri="{FF2B5EF4-FFF2-40B4-BE49-F238E27FC236}">
              <a16:creationId xmlns:a16="http://schemas.microsoft.com/office/drawing/2014/main" id="{4EC6757A-68B0-47C8-868B-6AD92EC3C634}"/>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7" name="直線コネクタ 626">
          <a:extLst>
            <a:ext uri="{FF2B5EF4-FFF2-40B4-BE49-F238E27FC236}">
              <a16:creationId xmlns:a16="http://schemas.microsoft.com/office/drawing/2014/main" id="{CF868E51-82F4-4547-9A9A-4ADF13B0595A}"/>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8" name="テキスト ボックス 627">
          <a:extLst>
            <a:ext uri="{FF2B5EF4-FFF2-40B4-BE49-F238E27FC236}">
              <a16:creationId xmlns:a16="http://schemas.microsoft.com/office/drawing/2014/main" id="{816115F1-C866-461E-9EE4-EEF0D80DFD6F}"/>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9" name="直線コネクタ 628">
          <a:extLst>
            <a:ext uri="{FF2B5EF4-FFF2-40B4-BE49-F238E27FC236}">
              <a16:creationId xmlns:a16="http://schemas.microsoft.com/office/drawing/2014/main" id="{F0CDC5FC-1E2E-4A59-A6C5-4139DD9E5586}"/>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30" name="テキスト ボックス 629">
          <a:extLst>
            <a:ext uri="{FF2B5EF4-FFF2-40B4-BE49-F238E27FC236}">
              <a16:creationId xmlns:a16="http://schemas.microsoft.com/office/drawing/2014/main" id="{7A74CB7F-3DA6-410F-9AC9-1D746FCFE49F}"/>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31" name="直線コネクタ 630">
          <a:extLst>
            <a:ext uri="{FF2B5EF4-FFF2-40B4-BE49-F238E27FC236}">
              <a16:creationId xmlns:a16="http://schemas.microsoft.com/office/drawing/2014/main" id="{2D3D54BC-3F39-41DE-8D22-6EE3124694AC}"/>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32" name="テキスト ボックス 631">
          <a:extLst>
            <a:ext uri="{FF2B5EF4-FFF2-40B4-BE49-F238E27FC236}">
              <a16:creationId xmlns:a16="http://schemas.microsoft.com/office/drawing/2014/main" id="{38B6E122-43EF-4704-8FE3-7D27525E36C9}"/>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3" name="直線コネクタ 632">
          <a:extLst>
            <a:ext uri="{FF2B5EF4-FFF2-40B4-BE49-F238E27FC236}">
              <a16:creationId xmlns:a16="http://schemas.microsoft.com/office/drawing/2014/main" id="{FE5FA88C-C729-4A03-B33D-1B36EDBAC996}"/>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34" name="テキスト ボックス 633">
          <a:extLst>
            <a:ext uri="{FF2B5EF4-FFF2-40B4-BE49-F238E27FC236}">
              <a16:creationId xmlns:a16="http://schemas.microsoft.com/office/drawing/2014/main" id="{64B7C7AF-CA80-41CE-825B-252DEAFB6AD5}"/>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5" name="直線コネクタ 634">
          <a:extLst>
            <a:ext uri="{FF2B5EF4-FFF2-40B4-BE49-F238E27FC236}">
              <a16:creationId xmlns:a16="http://schemas.microsoft.com/office/drawing/2014/main" id="{21719CAE-4FA4-4F2F-92DA-36634D8CB47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6" name="【庁舎】&#10;有形固定資産減価償却率グラフ枠">
          <a:extLst>
            <a:ext uri="{FF2B5EF4-FFF2-40B4-BE49-F238E27FC236}">
              <a16:creationId xmlns:a16="http://schemas.microsoft.com/office/drawing/2014/main" id="{AC16F1AE-C75D-4C66-A9FB-B853AC52A37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32113</xdr:rowOff>
    </xdr:from>
    <xdr:to>
      <xdr:col>85</xdr:col>
      <xdr:colOff>126364</xdr:colOff>
      <xdr:row>108</xdr:row>
      <xdr:rowOff>151312</xdr:rowOff>
    </xdr:to>
    <xdr:cxnSp macro="">
      <xdr:nvCxnSpPr>
        <xdr:cNvPr id="637" name="直線コネクタ 636">
          <a:extLst>
            <a:ext uri="{FF2B5EF4-FFF2-40B4-BE49-F238E27FC236}">
              <a16:creationId xmlns:a16="http://schemas.microsoft.com/office/drawing/2014/main" id="{66C829A6-21A5-4E8D-80B5-9E71A5FDECB9}"/>
            </a:ext>
          </a:extLst>
        </xdr:cNvPr>
        <xdr:cNvCxnSpPr/>
      </xdr:nvCxnSpPr>
      <xdr:spPr>
        <a:xfrm flipV="1">
          <a:off x="16318864" y="17177113"/>
          <a:ext cx="0" cy="1490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155139</xdr:rowOff>
    </xdr:from>
    <xdr:ext cx="405111" cy="259045"/>
    <xdr:sp macro="" textlink="">
      <xdr:nvSpPr>
        <xdr:cNvPr id="638" name="【庁舎】&#10;有形固定資産減価償却率最小値テキスト">
          <a:extLst>
            <a:ext uri="{FF2B5EF4-FFF2-40B4-BE49-F238E27FC236}">
              <a16:creationId xmlns:a16="http://schemas.microsoft.com/office/drawing/2014/main" id="{3355184F-250F-4516-B0B7-76D920FBDC3E}"/>
            </a:ext>
          </a:extLst>
        </xdr:cNvPr>
        <xdr:cNvSpPr txBox="1"/>
      </xdr:nvSpPr>
      <xdr:spPr>
        <a:xfrm>
          <a:off x="16357600" y="1867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151312</xdr:rowOff>
    </xdr:from>
    <xdr:to>
      <xdr:col>86</xdr:col>
      <xdr:colOff>25400</xdr:colOff>
      <xdr:row>108</xdr:row>
      <xdr:rowOff>151312</xdr:rowOff>
    </xdr:to>
    <xdr:cxnSp macro="">
      <xdr:nvCxnSpPr>
        <xdr:cNvPr id="639" name="直線コネクタ 638">
          <a:extLst>
            <a:ext uri="{FF2B5EF4-FFF2-40B4-BE49-F238E27FC236}">
              <a16:creationId xmlns:a16="http://schemas.microsoft.com/office/drawing/2014/main" id="{772EA641-910E-4345-AEA7-394F7DFDDEDB}"/>
            </a:ext>
          </a:extLst>
        </xdr:cNvPr>
        <xdr:cNvCxnSpPr/>
      </xdr:nvCxnSpPr>
      <xdr:spPr>
        <a:xfrm>
          <a:off x="16230600" y="1866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150240</xdr:rowOff>
    </xdr:from>
    <xdr:ext cx="340478" cy="259045"/>
    <xdr:sp macro="" textlink="">
      <xdr:nvSpPr>
        <xdr:cNvPr id="640" name="【庁舎】&#10;有形固定資産減価償却率最大値テキスト">
          <a:extLst>
            <a:ext uri="{FF2B5EF4-FFF2-40B4-BE49-F238E27FC236}">
              <a16:creationId xmlns:a16="http://schemas.microsoft.com/office/drawing/2014/main" id="{7148FEE6-9778-4D6A-BAEB-5F7BB34FFAF0}"/>
            </a:ext>
          </a:extLst>
        </xdr:cNvPr>
        <xdr:cNvSpPr txBox="1"/>
      </xdr:nvSpPr>
      <xdr:spPr>
        <a:xfrm>
          <a:off x="16357600" y="169523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32113</xdr:rowOff>
    </xdr:from>
    <xdr:to>
      <xdr:col>86</xdr:col>
      <xdr:colOff>25400</xdr:colOff>
      <xdr:row>100</xdr:row>
      <xdr:rowOff>32113</xdr:rowOff>
    </xdr:to>
    <xdr:cxnSp macro="">
      <xdr:nvCxnSpPr>
        <xdr:cNvPr id="641" name="直線コネクタ 640">
          <a:extLst>
            <a:ext uri="{FF2B5EF4-FFF2-40B4-BE49-F238E27FC236}">
              <a16:creationId xmlns:a16="http://schemas.microsoft.com/office/drawing/2014/main" id="{265386AF-3E2E-42D2-A5BD-C2FF4766DFE3}"/>
            </a:ext>
          </a:extLst>
        </xdr:cNvPr>
        <xdr:cNvCxnSpPr/>
      </xdr:nvCxnSpPr>
      <xdr:spPr>
        <a:xfrm>
          <a:off x="16230600" y="17177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92001</xdr:rowOff>
    </xdr:from>
    <xdr:ext cx="405111" cy="259045"/>
    <xdr:sp macro="" textlink="">
      <xdr:nvSpPr>
        <xdr:cNvPr id="642" name="【庁舎】&#10;有形固定資産減価償却率平均値テキスト">
          <a:extLst>
            <a:ext uri="{FF2B5EF4-FFF2-40B4-BE49-F238E27FC236}">
              <a16:creationId xmlns:a16="http://schemas.microsoft.com/office/drawing/2014/main" id="{938576BA-2A10-4687-9643-23F0BD6856F0}"/>
            </a:ext>
          </a:extLst>
        </xdr:cNvPr>
        <xdr:cNvSpPr txBox="1"/>
      </xdr:nvSpPr>
      <xdr:spPr>
        <a:xfrm>
          <a:off x="16357600" y="17751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113574</xdr:rowOff>
    </xdr:from>
    <xdr:to>
      <xdr:col>85</xdr:col>
      <xdr:colOff>177800</xdr:colOff>
      <xdr:row>104</xdr:row>
      <xdr:rowOff>43724</xdr:rowOff>
    </xdr:to>
    <xdr:sp macro="" textlink="">
      <xdr:nvSpPr>
        <xdr:cNvPr id="643" name="フローチャート: 判断 642">
          <a:extLst>
            <a:ext uri="{FF2B5EF4-FFF2-40B4-BE49-F238E27FC236}">
              <a16:creationId xmlns:a16="http://schemas.microsoft.com/office/drawing/2014/main" id="{F3F526EA-55B6-4452-A5D9-6170D96ECEF1}"/>
            </a:ext>
          </a:extLst>
        </xdr:cNvPr>
        <xdr:cNvSpPr/>
      </xdr:nvSpPr>
      <xdr:spPr>
        <a:xfrm>
          <a:off x="16268700" y="1777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107043</xdr:rowOff>
    </xdr:from>
    <xdr:to>
      <xdr:col>81</xdr:col>
      <xdr:colOff>101600</xdr:colOff>
      <xdr:row>104</xdr:row>
      <xdr:rowOff>37193</xdr:rowOff>
    </xdr:to>
    <xdr:sp macro="" textlink="">
      <xdr:nvSpPr>
        <xdr:cNvPr id="644" name="フローチャート: 判断 643">
          <a:extLst>
            <a:ext uri="{FF2B5EF4-FFF2-40B4-BE49-F238E27FC236}">
              <a16:creationId xmlns:a16="http://schemas.microsoft.com/office/drawing/2014/main" id="{9482DF13-5BA7-4BD1-BD30-F29532A625E4}"/>
            </a:ext>
          </a:extLst>
        </xdr:cNvPr>
        <xdr:cNvSpPr/>
      </xdr:nvSpPr>
      <xdr:spPr>
        <a:xfrm>
          <a:off x="15430500" y="1776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84182</xdr:rowOff>
    </xdr:from>
    <xdr:to>
      <xdr:col>76</xdr:col>
      <xdr:colOff>165100</xdr:colOff>
      <xdr:row>104</xdr:row>
      <xdr:rowOff>14332</xdr:rowOff>
    </xdr:to>
    <xdr:sp macro="" textlink="">
      <xdr:nvSpPr>
        <xdr:cNvPr id="645" name="フローチャート: 判断 644">
          <a:extLst>
            <a:ext uri="{FF2B5EF4-FFF2-40B4-BE49-F238E27FC236}">
              <a16:creationId xmlns:a16="http://schemas.microsoft.com/office/drawing/2014/main" id="{D383B79A-51B7-4226-A215-8D26EB234035}"/>
            </a:ext>
          </a:extLst>
        </xdr:cNvPr>
        <xdr:cNvSpPr/>
      </xdr:nvSpPr>
      <xdr:spPr>
        <a:xfrm>
          <a:off x="14541500" y="1774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40095</xdr:rowOff>
    </xdr:from>
    <xdr:to>
      <xdr:col>72</xdr:col>
      <xdr:colOff>38100</xdr:colOff>
      <xdr:row>104</xdr:row>
      <xdr:rowOff>141695</xdr:rowOff>
    </xdr:to>
    <xdr:sp macro="" textlink="">
      <xdr:nvSpPr>
        <xdr:cNvPr id="646" name="フローチャート: 判断 645">
          <a:extLst>
            <a:ext uri="{FF2B5EF4-FFF2-40B4-BE49-F238E27FC236}">
              <a16:creationId xmlns:a16="http://schemas.microsoft.com/office/drawing/2014/main" id="{23834808-72BB-4C43-84F5-B01BC8F91EC0}"/>
            </a:ext>
          </a:extLst>
        </xdr:cNvPr>
        <xdr:cNvSpPr/>
      </xdr:nvSpPr>
      <xdr:spPr>
        <a:xfrm>
          <a:off x="13652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48261</xdr:rowOff>
    </xdr:from>
    <xdr:to>
      <xdr:col>67</xdr:col>
      <xdr:colOff>101600</xdr:colOff>
      <xdr:row>104</xdr:row>
      <xdr:rowOff>149861</xdr:rowOff>
    </xdr:to>
    <xdr:sp macro="" textlink="">
      <xdr:nvSpPr>
        <xdr:cNvPr id="647" name="フローチャート: 判断 646">
          <a:extLst>
            <a:ext uri="{FF2B5EF4-FFF2-40B4-BE49-F238E27FC236}">
              <a16:creationId xmlns:a16="http://schemas.microsoft.com/office/drawing/2014/main" id="{EAB2822C-E046-4F65-B0A1-893ACA07BE06}"/>
            </a:ext>
          </a:extLst>
        </xdr:cNvPr>
        <xdr:cNvSpPr/>
      </xdr:nvSpPr>
      <xdr:spPr>
        <a:xfrm>
          <a:off x="12763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8" name="テキスト ボックス 647">
          <a:extLst>
            <a:ext uri="{FF2B5EF4-FFF2-40B4-BE49-F238E27FC236}">
              <a16:creationId xmlns:a16="http://schemas.microsoft.com/office/drawing/2014/main" id="{F36BEB04-6A78-477E-B839-994745FC80F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9" name="テキスト ボックス 648">
          <a:extLst>
            <a:ext uri="{FF2B5EF4-FFF2-40B4-BE49-F238E27FC236}">
              <a16:creationId xmlns:a16="http://schemas.microsoft.com/office/drawing/2014/main" id="{AFAEE258-F7FF-47B6-BEA0-1E669856CA0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0" name="テキスト ボックス 649">
          <a:extLst>
            <a:ext uri="{FF2B5EF4-FFF2-40B4-BE49-F238E27FC236}">
              <a16:creationId xmlns:a16="http://schemas.microsoft.com/office/drawing/2014/main" id="{B1421B84-3FAB-49DF-B54B-49888DA591E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1" name="テキスト ボックス 650">
          <a:extLst>
            <a:ext uri="{FF2B5EF4-FFF2-40B4-BE49-F238E27FC236}">
              <a16:creationId xmlns:a16="http://schemas.microsoft.com/office/drawing/2014/main" id="{B95A6BAD-B46E-4501-AA94-C9F7AA3F6FA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2" name="テキスト ボックス 651">
          <a:extLst>
            <a:ext uri="{FF2B5EF4-FFF2-40B4-BE49-F238E27FC236}">
              <a16:creationId xmlns:a16="http://schemas.microsoft.com/office/drawing/2014/main" id="{022BF39A-FEA1-42AE-867C-E32F72E1877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141332</xdr:rowOff>
    </xdr:from>
    <xdr:to>
      <xdr:col>81</xdr:col>
      <xdr:colOff>101600</xdr:colOff>
      <xdr:row>109</xdr:row>
      <xdr:rowOff>71482</xdr:rowOff>
    </xdr:to>
    <xdr:sp macro="" textlink="">
      <xdr:nvSpPr>
        <xdr:cNvPr id="653" name="楕円 652">
          <a:extLst>
            <a:ext uri="{FF2B5EF4-FFF2-40B4-BE49-F238E27FC236}">
              <a16:creationId xmlns:a16="http://schemas.microsoft.com/office/drawing/2014/main" id="{3431CB17-7A48-464D-8071-F4EA2B06DD8A}"/>
            </a:ext>
          </a:extLst>
        </xdr:cNvPr>
        <xdr:cNvSpPr/>
      </xdr:nvSpPr>
      <xdr:spPr>
        <a:xfrm>
          <a:off x="15430500" y="1865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108</xdr:row>
      <xdr:rowOff>134801</xdr:rowOff>
    </xdr:from>
    <xdr:to>
      <xdr:col>76</xdr:col>
      <xdr:colOff>165100</xdr:colOff>
      <xdr:row>109</xdr:row>
      <xdr:rowOff>64951</xdr:rowOff>
    </xdr:to>
    <xdr:sp macro="" textlink="">
      <xdr:nvSpPr>
        <xdr:cNvPr id="654" name="楕円 653">
          <a:extLst>
            <a:ext uri="{FF2B5EF4-FFF2-40B4-BE49-F238E27FC236}">
              <a16:creationId xmlns:a16="http://schemas.microsoft.com/office/drawing/2014/main" id="{98C19B0B-C116-4DD9-90C4-FC45073F8D10}"/>
            </a:ext>
          </a:extLst>
        </xdr:cNvPr>
        <xdr:cNvSpPr/>
      </xdr:nvSpPr>
      <xdr:spPr>
        <a:xfrm>
          <a:off x="14541500" y="1865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109</xdr:row>
      <xdr:rowOff>14151</xdr:rowOff>
    </xdr:from>
    <xdr:to>
      <xdr:col>81</xdr:col>
      <xdr:colOff>50800</xdr:colOff>
      <xdr:row>109</xdr:row>
      <xdr:rowOff>20682</xdr:rowOff>
    </xdr:to>
    <xdr:cxnSp macro="">
      <xdr:nvCxnSpPr>
        <xdr:cNvPr id="655" name="直線コネクタ 654">
          <a:extLst>
            <a:ext uri="{FF2B5EF4-FFF2-40B4-BE49-F238E27FC236}">
              <a16:creationId xmlns:a16="http://schemas.microsoft.com/office/drawing/2014/main" id="{B85BEE13-4E8C-4026-931E-864C9B7316D8}"/>
            </a:ext>
          </a:extLst>
        </xdr:cNvPr>
        <xdr:cNvCxnSpPr/>
      </xdr:nvCxnSpPr>
      <xdr:spPr>
        <a:xfrm>
          <a:off x="14592300" y="18702201"/>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133169</xdr:rowOff>
    </xdr:from>
    <xdr:to>
      <xdr:col>72</xdr:col>
      <xdr:colOff>38100</xdr:colOff>
      <xdr:row>109</xdr:row>
      <xdr:rowOff>63319</xdr:rowOff>
    </xdr:to>
    <xdr:sp macro="" textlink="">
      <xdr:nvSpPr>
        <xdr:cNvPr id="656" name="楕円 655">
          <a:extLst>
            <a:ext uri="{FF2B5EF4-FFF2-40B4-BE49-F238E27FC236}">
              <a16:creationId xmlns:a16="http://schemas.microsoft.com/office/drawing/2014/main" id="{EF9FB46F-7C0B-48D0-ADC6-52C266EEF4ED}"/>
            </a:ext>
          </a:extLst>
        </xdr:cNvPr>
        <xdr:cNvSpPr/>
      </xdr:nvSpPr>
      <xdr:spPr>
        <a:xfrm>
          <a:off x="13652500" y="1864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109</xdr:row>
      <xdr:rowOff>12519</xdr:rowOff>
    </xdr:from>
    <xdr:to>
      <xdr:col>76</xdr:col>
      <xdr:colOff>114300</xdr:colOff>
      <xdr:row>109</xdr:row>
      <xdr:rowOff>14151</xdr:rowOff>
    </xdr:to>
    <xdr:cxnSp macro="">
      <xdr:nvCxnSpPr>
        <xdr:cNvPr id="657" name="直線コネクタ 656">
          <a:extLst>
            <a:ext uri="{FF2B5EF4-FFF2-40B4-BE49-F238E27FC236}">
              <a16:creationId xmlns:a16="http://schemas.microsoft.com/office/drawing/2014/main" id="{0BFECF1F-2BC3-4247-ABB3-8B77D98272DE}"/>
            </a:ext>
          </a:extLst>
        </xdr:cNvPr>
        <xdr:cNvCxnSpPr/>
      </xdr:nvCxnSpPr>
      <xdr:spPr>
        <a:xfrm>
          <a:off x="13703300" y="18700569"/>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125005</xdr:rowOff>
    </xdr:from>
    <xdr:to>
      <xdr:col>67</xdr:col>
      <xdr:colOff>101600</xdr:colOff>
      <xdr:row>109</xdr:row>
      <xdr:rowOff>55155</xdr:rowOff>
    </xdr:to>
    <xdr:sp macro="" textlink="">
      <xdr:nvSpPr>
        <xdr:cNvPr id="658" name="楕円 657">
          <a:extLst>
            <a:ext uri="{FF2B5EF4-FFF2-40B4-BE49-F238E27FC236}">
              <a16:creationId xmlns:a16="http://schemas.microsoft.com/office/drawing/2014/main" id="{365CA096-93F3-4E5D-8DB8-964F9E4CEA55}"/>
            </a:ext>
          </a:extLst>
        </xdr:cNvPr>
        <xdr:cNvSpPr/>
      </xdr:nvSpPr>
      <xdr:spPr>
        <a:xfrm>
          <a:off x="12763500" y="1864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109</xdr:row>
      <xdr:rowOff>4355</xdr:rowOff>
    </xdr:from>
    <xdr:to>
      <xdr:col>71</xdr:col>
      <xdr:colOff>177800</xdr:colOff>
      <xdr:row>109</xdr:row>
      <xdr:rowOff>12519</xdr:rowOff>
    </xdr:to>
    <xdr:cxnSp macro="">
      <xdr:nvCxnSpPr>
        <xdr:cNvPr id="659" name="直線コネクタ 658">
          <a:extLst>
            <a:ext uri="{FF2B5EF4-FFF2-40B4-BE49-F238E27FC236}">
              <a16:creationId xmlns:a16="http://schemas.microsoft.com/office/drawing/2014/main" id="{7E3B44C6-2165-460E-9C4C-2DF84207CD70}"/>
            </a:ext>
          </a:extLst>
        </xdr:cNvPr>
        <xdr:cNvCxnSpPr/>
      </xdr:nvCxnSpPr>
      <xdr:spPr>
        <a:xfrm>
          <a:off x="12814300" y="18692405"/>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53720</xdr:rowOff>
    </xdr:from>
    <xdr:ext cx="405111" cy="259045"/>
    <xdr:sp macro="" textlink="">
      <xdr:nvSpPr>
        <xdr:cNvPr id="660" name="n_1aveValue【庁舎】&#10;有形固定資産減価償却率">
          <a:extLst>
            <a:ext uri="{FF2B5EF4-FFF2-40B4-BE49-F238E27FC236}">
              <a16:creationId xmlns:a16="http://schemas.microsoft.com/office/drawing/2014/main" id="{6041EA55-4F48-45CD-9FFA-EB82911C5874}"/>
            </a:ext>
          </a:extLst>
        </xdr:cNvPr>
        <xdr:cNvSpPr txBox="1"/>
      </xdr:nvSpPr>
      <xdr:spPr>
        <a:xfrm>
          <a:off x="15266044" y="1754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30859</xdr:rowOff>
    </xdr:from>
    <xdr:ext cx="405111" cy="259045"/>
    <xdr:sp macro="" textlink="">
      <xdr:nvSpPr>
        <xdr:cNvPr id="661" name="n_2aveValue【庁舎】&#10;有形固定資産減価償却率">
          <a:extLst>
            <a:ext uri="{FF2B5EF4-FFF2-40B4-BE49-F238E27FC236}">
              <a16:creationId xmlns:a16="http://schemas.microsoft.com/office/drawing/2014/main" id="{89D7A927-7F64-41D9-A956-52EB7FAE7868}"/>
            </a:ext>
          </a:extLst>
        </xdr:cNvPr>
        <xdr:cNvSpPr txBox="1"/>
      </xdr:nvSpPr>
      <xdr:spPr>
        <a:xfrm>
          <a:off x="14389744" y="17518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158222</xdr:rowOff>
    </xdr:from>
    <xdr:ext cx="405111" cy="259045"/>
    <xdr:sp macro="" textlink="">
      <xdr:nvSpPr>
        <xdr:cNvPr id="662" name="n_3aveValue【庁舎】&#10;有形固定資産減価償却率">
          <a:extLst>
            <a:ext uri="{FF2B5EF4-FFF2-40B4-BE49-F238E27FC236}">
              <a16:creationId xmlns:a16="http://schemas.microsoft.com/office/drawing/2014/main" id="{2DA617CE-761A-41DD-AA44-B792F5749E6C}"/>
            </a:ext>
          </a:extLst>
        </xdr:cNvPr>
        <xdr:cNvSpPr txBox="1"/>
      </xdr:nvSpPr>
      <xdr:spPr>
        <a:xfrm>
          <a:off x="13500744" y="176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166388</xdr:rowOff>
    </xdr:from>
    <xdr:ext cx="405111" cy="259045"/>
    <xdr:sp macro="" textlink="">
      <xdr:nvSpPr>
        <xdr:cNvPr id="663" name="n_4aveValue【庁舎】&#10;有形固定資産減価償却率">
          <a:extLst>
            <a:ext uri="{FF2B5EF4-FFF2-40B4-BE49-F238E27FC236}">
              <a16:creationId xmlns:a16="http://schemas.microsoft.com/office/drawing/2014/main" id="{CC4DB544-A79A-41D6-BA14-24E1898A4A0D}"/>
            </a:ext>
          </a:extLst>
        </xdr:cNvPr>
        <xdr:cNvSpPr txBox="1"/>
      </xdr:nvSpPr>
      <xdr:spPr>
        <a:xfrm>
          <a:off x="12611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62609</xdr:rowOff>
    </xdr:from>
    <xdr:ext cx="405111" cy="259045"/>
    <xdr:sp macro="" textlink="">
      <xdr:nvSpPr>
        <xdr:cNvPr id="664" name="n_1mainValue【庁舎】&#10;有形固定資産減価償却率">
          <a:extLst>
            <a:ext uri="{FF2B5EF4-FFF2-40B4-BE49-F238E27FC236}">
              <a16:creationId xmlns:a16="http://schemas.microsoft.com/office/drawing/2014/main" id="{0FE659CA-1DF3-44EC-897F-E3EFE0EC4437}"/>
            </a:ext>
          </a:extLst>
        </xdr:cNvPr>
        <xdr:cNvSpPr txBox="1"/>
      </xdr:nvSpPr>
      <xdr:spPr>
        <a:xfrm>
          <a:off x="15266044" y="18750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56078</xdr:rowOff>
    </xdr:from>
    <xdr:ext cx="405111" cy="259045"/>
    <xdr:sp macro="" textlink="">
      <xdr:nvSpPr>
        <xdr:cNvPr id="665" name="n_2mainValue【庁舎】&#10;有形固定資産減価償却率">
          <a:extLst>
            <a:ext uri="{FF2B5EF4-FFF2-40B4-BE49-F238E27FC236}">
              <a16:creationId xmlns:a16="http://schemas.microsoft.com/office/drawing/2014/main" id="{9403E72A-F744-444A-BEA9-FF279CD16AF3}"/>
            </a:ext>
          </a:extLst>
        </xdr:cNvPr>
        <xdr:cNvSpPr txBox="1"/>
      </xdr:nvSpPr>
      <xdr:spPr>
        <a:xfrm>
          <a:off x="14389744" y="18744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54446</xdr:rowOff>
    </xdr:from>
    <xdr:ext cx="405111" cy="259045"/>
    <xdr:sp macro="" textlink="">
      <xdr:nvSpPr>
        <xdr:cNvPr id="666" name="n_3mainValue【庁舎】&#10;有形固定資産減価償却率">
          <a:extLst>
            <a:ext uri="{FF2B5EF4-FFF2-40B4-BE49-F238E27FC236}">
              <a16:creationId xmlns:a16="http://schemas.microsoft.com/office/drawing/2014/main" id="{1D3A07EE-D7FB-48EB-8823-9189D72C6EAA}"/>
            </a:ext>
          </a:extLst>
        </xdr:cNvPr>
        <xdr:cNvSpPr txBox="1"/>
      </xdr:nvSpPr>
      <xdr:spPr>
        <a:xfrm>
          <a:off x="13500744" y="18742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109</xdr:row>
      <xdr:rowOff>46282</xdr:rowOff>
    </xdr:from>
    <xdr:ext cx="405111" cy="259045"/>
    <xdr:sp macro="" textlink="">
      <xdr:nvSpPr>
        <xdr:cNvPr id="667" name="n_4mainValue【庁舎】&#10;有形固定資産減価償却率">
          <a:extLst>
            <a:ext uri="{FF2B5EF4-FFF2-40B4-BE49-F238E27FC236}">
              <a16:creationId xmlns:a16="http://schemas.microsoft.com/office/drawing/2014/main" id="{BC5DDC05-8EB9-40D6-9671-C2DF05FBB3D4}"/>
            </a:ext>
          </a:extLst>
        </xdr:cNvPr>
        <xdr:cNvSpPr txBox="1"/>
      </xdr:nvSpPr>
      <xdr:spPr>
        <a:xfrm>
          <a:off x="12611744" y="18734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8" name="正方形/長方形 667">
          <a:extLst>
            <a:ext uri="{FF2B5EF4-FFF2-40B4-BE49-F238E27FC236}">
              <a16:creationId xmlns:a16="http://schemas.microsoft.com/office/drawing/2014/main" id="{BA72B50F-2F78-4238-9669-ABE837B462D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9" name="正方形/長方形 668">
          <a:extLst>
            <a:ext uri="{FF2B5EF4-FFF2-40B4-BE49-F238E27FC236}">
              <a16:creationId xmlns:a16="http://schemas.microsoft.com/office/drawing/2014/main" id="{F45E9F24-8DA4-4A0B-A31C-4BC284BDE13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0" name="正方形/長方形 669">
          <a:extLst>
            <a:ext uri="{FF2B5EF4-FFF2-40B4-BE49-F238E27FC236}">
              <a16:creationId xmlns:a16="http://schemas.microsoft.com/office/drawing/2014/main" id="{2B2D9B41-02E2-48DC-929F-7CC63C8622A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1" name="正方形/長方形 670">
          <a:extLst>
            <a:ext uri="{FF2B5EF4-FFF2-40B4-BE49-F238E27FC236}">
              <a16:creationId xmlns:a16="http://schemas.microsoft.com/office/drawing/2014/main" id="{613519B1-BB24-4B60-8B88-3A6125A9387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2" name="正方形/長方形 671">
          <a:extLst>
            <a:ext uri="{FF2B5EF4-FFF2-40B4-BE49-F238E27FC236}">
              <a16:creationId xmlns:a16="http://schemas.microsoft.com/office/drawing/2014/main" id="{7AF9ACF7-5A3B-4ACF-B8E3-0B13D81D035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3" name="正方形/長方形 672">
          <a:extLst>
            <a:ext uri="{FF2B5EF4-FFF2-40B4-BE49-F238E27FC236}">
              <a16:creationId xmlns:a16="http://schemas.microsoft.com/office/drawing/2014/main" id="{81DF5129-D719-48E8-8704-DFBDFC851C4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4" name="正方形/長方形 673">
          <a:extLst>
            <a:ext uri="{FF2B5EF4-FFF2-40B4-BE49-F238E27FC236}">
              <a16:creationId xmlns:a16="http://schemas.microsoft.com/office/drawing/2014/main" id="{895D01DE-0285-45D5-B437-D39D0401DB6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5" name="正方形/長方形 674">
          <a:extLst>
            <a:ext uri="{FF2B5EF4-FFF2-40B4-BE49-F238E27FC236}">
              <a16:creationId xmlns:a16="http://schemas.microsoft.com/office/drawing/2014/main" id="{2767DA01-6015-4FE9-AF81-85BFF630988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6" name="テキスト ボックス 675">
          <a:extLst>
            <a:ext uri="{FF2B5EF4-FFF2-40B4-BE49-F238E27FC236}">
              <a16:creationId xmlns:a16="http://schemas.microsoft.com/office/drawing/2014/main" id="{9BA812BB-4685-4052-963B-755D719CAB3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7" name="直線コネクタ 676">
          <a:extLst>
            <a:ext uri="{FF2B5EF4-FFF2-40B4-BE49-F238E27FC236}">
              <a16:creationId xmlns:a16="http://schemas.microsoft.com/office/drawing/2014/main" id="{0F1225CB-368F-436D-9B24-3C0B9406540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78" name="直線コネクタ 677">
          <a:extLst>
            <a:ext uri="{FF2B5EF4-FFF2-40B4-BE49-F238E27FC236}">
              <a16:creationId xmlns:a16="http://schemas.microsoft.com/office/drawing/2014/main" id="{11FCAADB-A2C1-47A4-B027-68EAC1295349}"/>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79" name="テキスト ボックス 678">
          <a:extLst>
            <a:ext uri="{FF2B5EF4-FFF2-40B4-BE49-F238E27FC236}">
              <a16:creationId xmlns:a16="http://schemas.microsoft.com/office/drawing/2014/main" id="{8B4D8B88-49CB-441E-956A-1FF8A7B6B8E5}"/>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80" name="直線コネクタ 679">
          <a:extLst>
            <a:ext uri="{FF2B5EF4-FFF2-40B4-BE49-F238E27FC236}">
              <a16:creationId xmlns:a16="http://schemas.microsoft.com/office/drawing/2014/main" id="{4D77FA3C-A85B-40AF-85C1-C0E96B124123}"/>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81" name="テキスト ボックス 680">
          <a:extLst>
            <a:ext uri="{FF2B5EF4-FFF2-40B4-BE49-F238E27FC236}">
              <a16:creationId xmlns:a16="http://schemas.microsoft.com/office/drawing/2014/main" id="{A639B833-83C4-41EC-8C34-4FDB7DCB354B}"/>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82" name="直線コネクタ 681">
          <a:extLst>
            <a:ext uri="{FF2B5EF4-FFF2-40B4-BE49-F238E27FC236}">
              <a16:creationId xmlns:a16="http://schemas.microsoft.com/office/drawing/2014/main" id="{1B839695-81A5-4C33-BB0F-F3CAA04306E5}"/>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83" name="テキスト ボックス 682">
          <a:extLst>
            <a:ext uri="{FF2B5EF4-FFF2-40B4-BE49-F238E27FC236}">
              <a16:creationId xmlns:a16="http://schemas.microsoft.com/office/drawing/2014/main" id="{D8705CE2-E3A9-40F0-83C7-82B4A14310FA}"/>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84" name="直線コネクタ 683">
          <a:extLst>
            <a:ext uri="{FF2B5EF4-FFF2-40B4-BE49-F238E27FC236}">
              <a16:creationId xmlns:a16="http://schemas.microsoft.com/office/drawing/2014/main" id="{80885B8A-34D1-4E2A-A95E-948B44F77948}"/>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85" name="テキスト ボックス 684">
          <a:extLst>
            <a:ext uri="{FF2B5EF4-FFF2-40B4-BE49-F238E27FC236}">
              <a16:creationId xmlns:a16="http://schemas.microsoft.com/office/drawing/2014/main" id="{7AD2B78D-F98A-4000-A045-DD8A3B3BEBDC}"/>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86" name="直線コネクタ 685">
          <a:extLst>
            <a:ext uri="{FF2B5EF4-FFF2-40B4-BE49-F238E27FC236}">
              <a16:creationId xmlns:a16="http://schemas.microsoft.com/office/drawing/2014/main" id="{C3624C88-9E9C-4339-8DAF-5F816184C7A7}"/>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87" name="テキスト ボックス 686">
          <a:extLst>
            <a:ext uri="{FF2B5EF4-FFF2-40B4-BE49-F238E27FC236}">
              <a16:creationId xmlns:a16="http://schemas.microsoft.com/office/drawing/2014/main" id="{B58353CD-2D5B-4DAD-8CF6-994FD8D48257}"/>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88" name="直線コネクタ 687">
          <a:extLst>
            <a:ext uri="{FF2B5EF4-FFF2-40B4-BE49-F238E27FC236}">
              <a16:creationId xmlns:a16="http://schemas.microsoft.com/office/drawing/2014/main" id="{4668B64F-3569-47A7-BEDC-62DEEE4BCBE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89" name="テキスト ボックス 688">
          <a:extLst>
            <a:ext uri="{FF2B5EF4-FFF2-40B4-BE49-F238E27FC236}">
              <a16:creationId xmlns:a16="http://schemas.microsoft.com/office/drawing/2014/main" id="{5F4C527E-78BA-4B43-8E08-249F48822B59}"/>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0" name="直線コネクタ 689">
          <a:extLst>
            <a:ext uri="{FF2B5EF4-FFF2-40B4-BE49-F238E27FC236}">
              <a16:creationId xmlns:a16="http://schemas.microsoft.com/office/drawing/2014/main" id="{33ABF5CA-6E90-48B2-BCBA-826F027C80B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91" name="テキスト ボックス 690">
          <a:extLst>
            <a:ext uri="{FF2B5EF4-FFF2-40B4-BE49-F238E27FC236}">
              <a16:creationId xmlns:a16="http://schemas.microsoft.com/office/drawing/2014/main" id="{EBDEB336-DE8C-4101-8455-EF5CE0DE8D4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2" name="【庁舎】&#10;一人当たり面積グラフ枠">
          <a:extLst>
            <a:ext uri="{FF2B5EF4-FFF2-40B4-BE49-F238E27FC236}">
              <a16:creationId xmlns:a16="http://schemas.microsoft.com/office/drawing/2014/main" id="{C3161845-9757-4EA9-BF72-6B8AA7983E1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19050</xdr:rowOff>
    </xdr:from>
    <xdr:to>
      <xdr:col>116</xdr:col>
      <xdr:colOff>62864</xdr:colOff>
      <xdr:row>108</xdr:row>
      <xdr:rowOff>74568</xdr:rowOff>
    </xdr:to>
    <xdr:cxnSp macro="">
      <xdr:nvCxnSpPr>
        <xdr:cNvPr id="693" name="直線コネクタ 692">
          <a:extLst>
            <a:ext uri="{FF2B5EF4-FFF2-40B4-BE49-F238E27FC236}">
              <a16:creationId xmlns:a16="http://schemas.microsoft.com/office/drawing/2014/main" id="{93081060-E087-4A04-8204-7777B4DA532E}"/>
            </a:ext>
          </a:extLst>
        </xdr:cNvPr>
        <xdr:cNvCxnSpPr/>
      </xdr:nvCxnSpPr>
      <xdr:spPr>
        <a:xfrm flipV="1">
          <a:off x="22160864" y="16992600"/>
          <a:ext cx="0" cy="1598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78395</xdr:rowOff>
    </xdr:from>
    <xdr:ext cx="469744" cy="259045"/>
    <xdr:sp macro="" textlink="">
      <xdr:nvSpPr>
        <xdr:cNvPr id="694" name="【庁舎】&#10;一人当たり面積最小値テキスト">
          <a:extLst>
            <a:ext uri="{FF2B5EF4-FFF2-40B4-BE49-F238E27FC236}">
              <a16:creationId xmlns:a16="http://schemas.microsoft.com/office/drawing/2014/main" id="{39BC9AB2-AD95-4ECC-BA3A-BB218C0E701A}"/>
            </a:ext>
          </a:extLst>
        </xdr:cNvPr>
        <xdr:cNvSpPr txBox="1"/>
      </xdr:nvSpPr>
      <xdr:spPr>
        <a:xfrm>
          <a:off x="22199600" y="18594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74568</xdr:rowOff>
    </xdr:from>
    <xdr:to>
      <xdr:col>116</xdr:col>
      <xdr:colOff>152400</xdr:colOff>
      <xdr:row>108</xdr:row>
      <xdr:rowOff>74568</xdr:rowOff>
    </xdr:to>
    <xdr:cxnSp macro="">
      <xdr:nvCxnSpPr>
        <xdr:cNvPr id="695" name="直線コネクタ 694">
          <a:extLst>
            <a:ext uri="{FF2B5EF4-FFF2-40B4-BE49-F238E27FC236}">
              <a16:creationId xmlns:a16="http://schemas.microsoft.com/office/drawing/2014/main" id="{A38CA37F-B1E6-45A0-9940-AEF1165C7687}"/>
            </a:ext>
          </a:extLst>
        </xdr:cNvPr>
        <xdr:cNvCxnSpPr/>
      </xdr:nvCxnSpPr>
      <xdr:spPr>
        <a:xfrm>
          <a:off x="22072600" y="18591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137177</xdr:rowOff>
    </xdr:from>
    <xdr:ext cx="469744" cy="259045"/>
    <xdr:sp macro="" textlink="">
      <xdr:nvSpPr>
        <xdr:cNvPr id="696" name="【庁舎】&#10;一人当たり面積最大値テキスト">
          <a:extLst>
            <a:ext uri="{FF2B5EF4-FFF2-40B4-BE49-F238E27FC236}">
              <a16:creationId xmlns:a16="http://schemas.microsoft.com/office/drawing/2014/main" id="{9684F2D8-47E7-4F37-9EF7-32059C8656DD}"/>
            </a:ext>
          </a:extLst>
        </xdr:cNvPr>
        <xdr:cNvSpPr txBox="1"/>
      </xdr:nvSpPr>
      <xdr:spPr>
        <a:xfrm>
          <a:off x="22199600" y="167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19050</xdr:rowOff>
    </xdr:from>
    <xdr:to>
      <xdr:col>116</xdr:col>
      <xdr:colOff>152400</xdr:colOff>
      <xdr:row>99</xdr:row>
      <xdr:rowOff>19050</xdr:rowOff>
    </xdr:to>
    <xdr:cxnSp macro="">
      <xdr:nvCxnSpPr>
        <xdr:cNvPr id="697" name="直線コネクタ 696">
          <a:extLst>
            <a:ext uri="{FF2B5EF4-FFF2-40B4-BE49-F238E27FC236}">
              <a16:creationId xmlns:a16="http://schemas.microsoft.com/office/drawing/2014/main" id="{A1612A75-FDEB-4BB6-8CDF-53D1B2AF76FD}"/>
            </a:ext>
          </a:extLst>
        </xdr:cNvPr>
        <xdr:cNvCxnSpPr/>
      </xdr:nvCxnSpPr>
      <xdr:spPr>
        <a:xfrm>
          <a:off x="22072600" y="1699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154050</xdr:rowOff>
    </xdr:from>
    <xdr:ext cx="469744" cy="259045"/>
    <xdr:sp macro="" textlink="">
      <xdr:nvSpPr>
        <xdr:cNvPr id="698" name="【庁舎】&#10;一人当たり面積平均値テキスト">
          <a:extLst>
            <a:ext uri="{FF2B5EF4-FFF2-40B4-BE49-F238E27FC236}">
              <a16:creationId xmlns:a16="http://schemas.microsoft.com/office/drawing/2014/main" id="{AD304A67-1017-43FF-A83B-D035BA5FF9CD}"/>
            </a:ext>
          </a:extLst>
        </xdr:cNvPr>
        <xdr:cNvSpPr txBox="1"/>
      </xdr:nvSpPr>
      <xdr:spPr>
        <a:xfrm>
          <a:off x="22199600" y="18156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4173</xdr:rowOff>
    </xdr:from>
    <xdr:to>
      <xdr:col>116</xdr:col>
      <xdr:colOff>114300</xdr:colOff>
      <xdr:row>106</xdr:row>
      <xdr:rowOff>105773</xdr:rowOff>
    </xdr:to>
    <xdr:sp macro="" textlink="">
      <xdr:nvSpPr>
        <xdr:cNvPr id="699" name="フローチャート: 判断 698">
          <a:extLst>
            <a:ext uri="{FF2B5EF4-FFF2-40B4-BE49-F238E27FC236}">
              <a16:creationId xmlns:a16="http://schemas.microsoft.com/office/drawing/2014/main" id="{3DC69F89-470F-402F-88E5-FA5AF03A1A99}"/>
            </a:ext>
          </a:extLst>
        </xdr:cNvPr>
        <xdr:cNvSpPr/>
      </xdr:nvSpPr>
      <xdr:spPr>
        <a:xfrm>
          <a:off x="22110700" y="1817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12337</xdr:rowOff>
    </xdr:from>
    <xdr:to>
      <xdr:col>112</xdr:col>
      <xdr:colOff>38100</xdr:colOff>
      <xdr:row>106</xdr:row>
      <xdr:rowOff>113937</xdr:rowOff>
    </xdr:to>
    <xdr:sp macro="" textlink="">
      <xdr:nvSpPr>
        <xdr:cNvPr id="700" name="フローチャート: 判断 699">
          <a:extLst>
            <a:ext uri="{FF2B5EF4-FFF2-40B4-BE49-F238E27FC236}">
              <a16:creationId xmlns:a16="http://schemas.microsoft.com/office/drawing/2014/main" id="{925E4666-F498-40DB-ADEF-1C5BB24D5A12}"/>
            </a:ext>
          </a:extLst>
        </xdr:cNvPr>
        <xdr:cNvSpPr/>
      </xdr:nvSpPr>
      <xdr:spPr>
        <a:xfrm>
          <a:off x="21272500" y="1818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28666</xdr:rowOff>
    </xdr:from>
    <xdr:to>
      <xdr:col>107</xdr:col>
      <xdr:colOff>101600</xdr:colOff>
      <xdr:row>106</xdr:row>
      <xdr:rowOff>130266</xdr:rowOff>
    </xdr:to>
    <xdr:sp macro="" textlink="">
      <xdr:nvSpPr>
        <xdr:cNvPr id="701" name="フローチャート: 判断 700">
          <a:extLst>
            <a:ext uri="{FF2B5EF4-FFF2-40B4-BE49-F238E27FC236}">
              <a16:creationId xmlns:a16="http://schemas.microsoft.com/office/drawing/2014/main" id="{FDB69594-B871-4D9D-BA86-954B33221D78}"/>
            </a:ext>
          </a:extLst>
        </xdr:cNvPr>
        <xdr:cNvSpPr/>
      </xdr:nvSpPr>
      <xdr:spPr>
        <a:xfrm>
          <a:off x="20383500" y="1820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61323</xdr:rowOff>
    </xdr:from>
    <xdr:to>
      <xdr:col>102</xdr:col>
      <xdr:colOff>165100</xdr:colOff>
      <xdr:row>105</xdr:row>
      <xdr:rowOff>162923</xdr:rowOff>
    </xdr:to>
    <xdr:sp macro="" textlink="">
      <xdr:nvSpPr>
        <xdr:cNvPr id="702" name="フローチャート: 判断 701">
          <a:extLst>
            <a:ext uri="{FF2B5EF4-FFF2-40B4-BE49-F238E27FC236}">
              <a16:creationId xmlns:a16="http://schemas.microsoft.com/office/drawing/2014/main" id="{2989939E-DA05-4F4D-82C8-F215307C9E85}"/>
            </a:ext>
          </a:extLst>
        </xdr:cNvPr>
        <xdr:cNvSpPr/>
      </xdr:nvSpPr>
      <xdr:spPr>
        <a:xfrm>
          <a:off x="194945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53158</xdr:rowOff>
    </xdr:from>
    <xdr:to>
      <xdr:col>98</xdr:col>
      <xdr:colOff>38100</xdr:colOff>
      <xdr:row>105</xdr:row>
      <xdr:rowOff>154758</xdr:rowOff>
    </xdr:to>
    <xdr:sp macro="" textlink="">
      <xdr:nvSpPr>
        <xdr:cNvPr id="703" name="フローチャート: 判断 702">
          <a:extLst>
            <a:ext uri="{FF2B5EF4-FFF2-40B4-BE49-F238E27FC236}">
              <a16:creationId xmlns:a16="http://schemas.microsoft.com/office/drawing/2014/main" id="{316B773F-44F2-46B9-8614-A667CEF930B9}"/>
            </a:ext>
          </a:extLst>
        </xdr:cNvPr>
        <xdr:cNvSpPr/>
      </xdr:nvSpPr>
      <xdr:spPr>
        <a:xfrm>
          <a:off x="18605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4" name="テキスト ボックス 703">
          <a:extLst>
            <a:ext uri="{FF2B5EF4-FFF2-40B4-BE49-F238E27FC236}">
              <a16:creationId xmlns:a16="http://schemas.microsoft.com/office/drawing/2014/main" id="{CE63A712-8479-4242-9772-948E0655CD0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5" name="テキスト ボックス 704">
          <a:extLst>
            <a:ext uri="{FF2B5EF4-FFF2-40B4-BE49-F238E27FC236}">
              <a16:creationId xmlns:a16="http://schemas.microsoft.com/office/drawing/2014/main" id="{0DA8522C-9735-4B5A-9B23-9A5F9F189E2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6" name="テキスト ボックス 705">
          <a:extLst>
            <a:ext uri="{FF2B5EF4-FFF2-40B4-BE49-F238E27FC236}">
              <a16:creationId xmlns:a16="http://schemas.microsoft.com/office/drawing/2014/main" id="{A220AEFF-B60F-47E2-A81B-2B5BAFA181F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7" name="テキスト ボックス 706">
          <a:extLst>
            <a:ext uri="{FF2B5EF4-FFF2-40B4-BE49-F238E27FC236}">
              <a16:creationId xmlns:a16="http://schemas.microsoft.com/office/drawing/2014/main" id="{458792CB-D53A-45BD-8E58-0C7B1ADBB25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8" name="テキスト ボックス 707">
          <a:extLst>
            <a:ext uri="{FF2B5EF4-FFF2-40B4-BE49-F238E27FC236}">
              <a16:creationId xmlns:a16="http://schemas.microsoft.com/office/drawing/2014/main" id="{A4750A09-2184-4A44-B429-34914AD1FC5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146231</xdr:rowOff>
    </xdr:from>
    <xdr:to>
      <xdr:col>112</xdr:col>
      <xdr:colOff>38100</xdr:colOff>
      <xdr:row>106</xdr:row>
      <xdr:rowOff>76381</xdr:rowOff>
    </xdr:to>
    <xdr:sp macro="" textlink="">
      <xdr:nvSpPr>
        <xdr:cNvPr id="709" name="楕円 708">
          <a:extLst>
            <a:ext uri="{FF2B5EF4-FFF2-40B4-BE49-F238E27FC236}">
              <a16:creationId xmlns:a16="http://schemas.microsoft.com/office/drawing/2014/main" id="{A5DFCCC6-C1EA-42DF-B856-A6A5DE98F7FB}"/>
            </a:ext>
          </a:extLst>
        </xdr:cNvPr>
        <xdr:cNvSpPr/>
      </xdr:nvSpPr>
      <xdr:spPr>
        <a:xfrm>
          <a:off x="21272500" y="1814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154395</xdr:rowOff>
    </xdr:from>
    <xdr:to>
      <xdr:col>107</xdr:col>
      <xdr:colOff>101600</xdr:colOff>
      <xdr:row>106</xdr:row>
      <xdr:rowOff>84545</xdr:rowOff>
    </xdr:to>
    <xdr:sp macro="" textlink="">
      <xdr:nvSpPr>
        <xdr:cNvPr id="710" name="楕円 709">
          <a:extLst>
            <a:ext uri="{FF2B5EF4-FFF2-40B4-BE49-F238E27FC236}">
              <a16:creationId xmlns:a16="http://schemas.microsoft.com/office/drawing/2014/main" id="{451A231E-0FE1-4DC7-8902-4221D198CE7A}"/>
            </a:ext>
          </a:extLst>
        </xdr:cNvPr>
        <xdr:cNvSpPr/>
      </xdr:nvSpPr>
      <xdr:spPr>
        <a:xfrm>
          <a:off x="20383500" y="1815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25581</xdr:rowOff>
    </xdr:from>
    <xdr:to>
      <xdr:col>111</xdr:col>
      <xdr:colOff>177800</xdr:colOff>
      <xdr:row>106</xdr:row>
      <xdr:rowOff>33745</xdr:rowOff>
    </xdr:to>
    <xdr:cxnSp macro="">
      <xdr:nvCxnSpPr>
        <xdr:cNvPr id="711" name="直線コネクタ 710">
          <a:extLst>
            <a:ext uri="{FF2B5EF4-FFF2-40B4-BE49-F238E27FC236}">
              <a16:creationId xmlns:a16="http://schemas.microsoft.com/office/drawing/2014/main" id="{DD5E9E02-164A-4C0D-BB93-F22284403126}"/>
            </a:ext>
          </a:extLst>
        </xdr:cNvPr>
        <xdr:cNvCxnSpPr/>
      </xdr:nvCxnSpPr>
      <xdr:spPr>
        <a:xfrm flipV="1">
          <a:off x="20434300" y="18199281"/>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165826</xdr:rowOff>
    </xdr:from>
    <xdr:to>
      <xdr:col>102</xdr:col>
      <xdr:colOff>165100</xdr:colOff>
      <xdr:row>106</xdr:row>
      <xdr:rowOff>95976</xdr:rowOff>
    </xdr:to>
    <xdr:sp macro="" textlink="">
      <xdr:nvSpPr>
        <xdr:cNvPr id="712" name="楕円 711">
          <a:extLst>
            <a:ext uri="{FF2B5EF4-FFF2-40B4-BE49-F238E27FC236}">
              <a16:creationId xmlns:a16="http://schemas.microsoft.com/office/drawing/2014/main" id="{E5050E60-3E8A-4B6C-8E2A-C03352CFF0C6}"/>
            </a:ext>
          </a:extLst>
        </xdr:cNvPr>
        <xdr:cNvSpPr/>
      </xdr:nvSpPr>
      <xdr:spPr>
        <a:xfrm>
          <a:off x="19494500" y="1816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33745</xdr:rowOff>
    </xdr:from>
    <xdr:to>
      <xdr:col>107</xdr:col>
      <xdr:colOff>50800</xdr:colOff>
      <xdr:row>106</xdr:row>
      <xdr:rowOff>45176</xdr:rowOff>
    </xdr:to>
    <xdr:cxnSp macro="">
      <xdr:nvCxnSpPr>
        <xdr:cNvPr id="713" name="直線コネクタ 712">
          <a:extLst>
            <a:ext uri="{FF2B5EF4-FFF2-40B4-BE49-F238E27FC236}">
              <a16:creationId xmlns:a16="http://schemas.microsoft.com/office/drawing/2014/main" id="{5D8FD5AA-42AE-4C5F-886F-A5D9DCCA80CB}"/>
            </a:ext>
          </a:extLst>
        </xdr:cNvPr>
        <xdr:cNvCxnSpPr/>
      </xdr:nvCxnSpPr>
      <xdr:spPr>
        <a:xfrm flipV="1">
          <a:off x="19545300" y="18207445"/>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4173</xdr:rowOff>
    </xdr:from>
    <xdr:to>
      <xdr:col>98</xdr:col>
      <xdr:colOff>38100</xdr:colOff>
      <xdr:row>106</xdr:row>
      <xdr:rowOff>105773</xdr:rowOff>
    </xdr:to>
    <xdr:sp macro="" textlink="">
      <xdr:nvSpPr>
        <xdr:cNvPr id="714" name="楕円 713">
          <a:extLst>
            <a:ext uri="{FF2B5EF4-FFF2-40B4-BE49-F238E27FC236}">
              <a16:creationId xmlns:a16="http://schemas.microsoft.com/office/drawing/2014/main" id="{9CE1ADB8-6109-4BFE-8CEA-1226EE7CD459}"/>
            </a:ext>
          </a:extLst>
        </xdr:cNvPr>
        <xdr:cNvSpPr/>
      </xdr:nvSpPr>
      <xdr:spPr>
        <a:xfrm>
          <a:off x="18605500" y="1817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45176</xdr:rowOff>
    </xdr:from>
    <xdr:to>
      <xdr:col>102</xdr:col>
      <xdr:colOff>114300</xdr:colOff>
      <xdr:row>106</xdr:row>
      <xdr:rowOff>54973</xdr:rowOff>
    </xdr:to>
    <xdr:cxnSp macro="">
      <xdr:nvCxnSpPr>
        <xdr:cNvPr id="715" name="直線コネクタ 714">
          <a:extLst>
            <a:ext uri="{FF2B5EF4-FFF2-40B4-BE49-F238E27FC236}">
              <a16:creationId xmlns:a16="http://schemas.microsoft.com/office/drawing/2014/main" id="{621C258C-A2DE-47C8-B774-25FD69C70799}"/>
            </a:ext>
          </a:extLst>
        </xdr:cNvPr>
        <xdr:cNvCxnSpPr/>
      </xdr:nvCxnSpPr>
      <xdr:spPr>
        <a:xfrm flipV="1">
          <a:off x="18656300" y="18218876"/>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105064</xdr:rowOff>
    </xdr:from>
    <xdr:ext cx="469744" cy="259045"/>
    <xdr:sp macro="" textlink="">
      <xdr:nvSpPr>
        <xdr:cNvPr id="716" name="n_1aveValue【庁舎】&#10;一人当たり面積">
          <a:extLst>
            <a:ext uri="{FF2B5EF4-FFF2-40B4-BE49-F238E27FC236}">
              <a16:creationId xmlns:a16="http://schemas.microsoft.com/office/drawing/2014/main" id="{184A47EC-41A8-459A-B95B-FA86343675CF}"/>
            </a:ext>
          </a:extLst>
        </xdr:cNvPr>
        <xdr:cNvSpPr txBox="1"/>
      </xdr:nvSpPr>
      <xdr:spPr>
        <a:xfrm>
          <a:off x="21075727" y="1827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121393</xdr:rowOff>
    </xdr:from>
    <xdr:ext cx="469744" cy="259045"/>
    <xdr:sp macro="" textlink="">
      <xdr:nvSpPr>
        <xdr:cNvPr id="717" name="n_2aveValue【庁舎】&#10;一人当たり面積">
          <a:extLst>
            <a:ext uri="{FF2B5EF4-FFF2-40B4-BE49-F238E27FC236}">
              <a16:creationId xmlns:a16="http://schemas.microsoft.com/office/drawing/2014/main" id="{1EFDF9BB-1AF7-4ABB-B6BC-6D5303633C60}"/>
            </a:ext>
          </a:extLst>
        </xdr:cNvPr>
        <xdr:cNvSpPr txBox="1"/>
      </xdr:nvSpPr>
      <xdr:spPr>
        <a:xfrm>
          <a:off x="20199427" y="18295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8000</xdr:rowOff>
    </xdr:from>
    <xdr:ext cx="469744" cy="259045"/>
    <xdr:sp macro="" textlink="">
      <xdr:nvSpPr>
        <xdr:cNvPr id="718" name="n_3aveValue【庁舎】&#10;一人当たり面積">
          <a:extLst>
            <a:ext uri="{FF2B5EF4-FFF2-40B4-BE49-F238E27FC236}">
              <a16:creationId xmlns:a16="http://schemas.microsoft.com/office/drawing/2014/main" id="{6B8473C0-7429-4D89-9A8D-E8A25A3133CA}"/>
            </a:ext>
          </a:extLst>
        </xdr:cNvPr>
        <xdr:cNvSpPr txBox="1"/>
      </xdr:nvSpPr>
      <xdr:spPr>
        <a:xfrm>
          <a:off x="19310427" y="17838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171285</xdr:rowOff>
    </xdr:from>
    <xdr:ext cx="469744" cy="259045"/>
    <xdr:sp macro="" textlink="">
      <xdr:nvSpPr>
        <xdr:cNvPr id="719" name="n_4aveValue【庁舎】&#10;一人当たり面積">
          <a:extLst>
            <a:ext uri="{FF2B5EF4-FFF2-40B4-BE49-F238E27FC236}">
              <a16:creationId xmlns:a16="http://schemas.microsoft.com/office/drawing/2014/main" id="{523B4871-67D4-4280-A8BF-15D167531B06}"/>
            </a:ext>
          </a:extLst>
        </xdr:cNvPr>
        <xdr:cNvSpPr txBox="1"/>
      </xdr:nvSpPr>
      <xdr:spPr>
        <a:xfrm>
          <a:off x="18421427" y="1783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92908</xdr:rowOff>
    </xdr:from>
    <xdr:ext cx="469744" cy="259045"/>
    <xdr:sp macro="" textlink="">
      <xdr:nvSpPr>
        <xdr:cNvPr id="720" name="n_1mainValue【庁舎】&#10;一人当たり面積">
          <a:extLst>
            <a:ext uri="{FF2B5EF4-FFF2-40B4-BE49-F238E27FC236}">
              <a16:creationId xmlns:a16="http://schemas.microsoft.com/office/drawing/2014/main" id="{42415176-7ECA-49C9-A614-A96D6ACB5DFA}"/>
            </a:ext>
          </a:extLst>
        </xdr:cNvPr>
        <xdr:cNvSpPr txBox="1"/>
      </xdr:nvSpPr>
      <xdr:spPr>
        <a:xfrm>
          <a:off x="21075727" y="1792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101072</xdr:rowOff>
    </xdr:from>
    <xdr:ext cx="469744" cy="259045"/>
    <xdr:sp macro="" textlink="">
      <xdr:nvSpPr>
        <xdr:cNvPr id="721" name="n_2mainValue【庁舎】&#10;一人当たり面積">
          <a:extLst>
            <a:ext uri="{FF2B5EF4-FFF2-40B4-BE49-F238E27FC236}">
              <a16:creationId xmlns:a16="http://schemas.microsoft.com/office/drawing/2014/main" id="{1809412E-7D99-4A4D-B1D5-13F3D7DF8583}"/>
            </a:ext>
          </a:extLst>
        </xdr:cNvPr>
        <xdr:cNvSpPr txBox="1"/>
      </xdr:nvSpPr>
      <xdr:spPr>
        <a:xfrm>
          <a:off x="20199427" y="1793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87103</xdr:rowOff>
    </xdr:from>
    <xdr:ext cx="469744" cy="259045"/>
    <xdr:sp macro="" textlink="">
      <xdr:nvSpPr>
        <xdr:cNvPr id="722" name="n_3mainValue【庁舎】&#10;一人当たり面積">
          <a:extLst>
            <a:ext uri="{FF2B5EF4-FFF2-40B4-BE49-F238E27FC236}">
              <a16:creationId xmlns:a16="http://schemas.microsoft.com/office/drawing/2014/main" id="{958E6657-2349-428E-925C-95EACBFC59B3}"/>
            </a:ext>
          </a:extLst>
        </xdr:cNvPr>
        <xdr:cNvSpPr txBox="1"/>
      </xdr:nvSpPr>
      <xdr:spPr>
        <a:xfrm>
          <a:off x="19310427" y="1826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96900</xdr:rowOff>
    </xdr:from>
    <xdr:ext cx="469744" cy="259045"/>
    <xdr:sp macro="" textlink="">
      <xdr:nvSpPr>
        <xdr:cNvPr id="723" name="n_4mainValue【庁舎】&#10;一人当たり面積">
          <a:extLst>
            <a:ext uri="{FF2B5EF4-FFF2-40B4-BE49-F238E27FC236}">
              <a16:creationId xmlns:a16="http://schemas.microsoft.com/office/drawing/2014/main" id="{71BCCC43-A60E-4D40-9AB5-BCD747EA21E8}"/>
            </a:ext>
          </a:extLst>
        </xdr:cNvPr>
        <xdr:cNvSpPr txBox="1"/>
      </xdr:nvSpPr>
      <xdr:spPr>
        <a:xfrm>
          <a:off x="18421427" y="18270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4" name="正方形/長方形 723">
          <a:extLst>
            <a:ext uri="{FF2B5EF4-FFF2-40B4-BE49-F238E27FC236}">
              <a16:creationId xmlns:a16="http://schemas.microsoft.com/office/drawing/2014/main" id="{A4F66638-9E03-4D48-8B4E-8E5BC4A3470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5" name="正方形/長方形 724">
          <a:extLst>
            <a:ext uri="{FF2B5EF4-FFF2-40B4-BE49-F238E27FC236}">
              <a16:creationId xmlns:a16="http://schemas.microsoft.com/office/drawing/2014/main" id="{0FD1A728-37D9-4A94-A163-17B8F7418D4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6" name="テキスト ボックス 725">
          <a:extLst>
            <a:ext uri="{FF2B5EF4-FFF2-40B4-BE49-F238E27FC236}">
              <a16:creationId xmlns:a16="http://schemas.microsoft.com/office/drawing/2014/main" id="{5E8D04D6-6D41-46E0-99A3-53853EDDDDE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・図書館は、民間の商業施設内に移転整備したため、</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末をもって市保有建物から除外。保健センターも同様に、機能を民間商業施設内に移転のため</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末をもって除外。</a:t>
          </a:r>
        </a:p>
        <a:p>
          <a:r>
            <a:rPr kumimoji="1" lang="ja-JP" altLang="en-US" sz="1300">
              <a:latin typeface="ＭＳ Ｐゴシック" panose="020B0600070205080204" pitchFamily="50" charset="-128"/>
              <a:ea typeface="ＭＳ Ｐゴシック" panose="020B0600070205080204" pitchFamily="50" charset="-128"/>
            </a:rPr>
            <a:t>・有形固定資産減価償却率については、ほとんどの類型において類似団体平均よりも高いが、一般廃棄物処理場については、</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から新たに「宮津与謝クリーンセンター」が稼働したため、大幅な改善となっている（宮津市清掃工場は</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閉鎖）。</a:t>
          </a:r>
        </a:p>
        <a:p>
          <a:r>
            <a:rPr kumimoji="1" lang="ja-JP" altLang="en-US" sz="1300">
              <a:latin typeface="ＭＳ Ｐゴシック" panose="020B0600070205080204" pitchFamily="50" charset="-128"/>
              <a:ea typeface="ＭＳ Ｐゴシック" panose="020B0600070205080204" pitchFamily="50" charset="-128"/>
            </a:rPr>
            <a:t>・昭和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から平成初期にかけて多くの施設が整備されており、生活関連施設の老朽化が他団体に比べて深刻となっている。今後も令和２年に策定した公共施設再編方針、公共施設個別施設計画に基づき、施設の統廃合や集約化、効率的・効果的な整備を図り、老朽化対策に取り組んでいく。</a:t>
          </a:r>
        </a:p>
        <a:p>
          <a:r>
            <a:rPr kumimoji="1" lang="ja-JP" altLang="en-US" sz="1300">
              <a:latin typeface="ＭＳ Ｐゴシック" panose="020B0600070205080204" pitchFamily="50" charset="-128"/>
              <a:ea typeface="ＭＳ Ｐゴシック" panose="020B0600070205080204" pitchFamily="50" charset="-128"/>
            </a:rPr>
            <a:t>（固定資産台帳整備中のため令和５年度決算に係る財務書類への数値未反映</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現在作業中）</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京都府宮津市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16,325
16,138
172.74
12,631,211
12,312,036
288,558
6,727,157
14,997,952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14.3
128.5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近年の生活関連基盤整備等に係る市債償還の交付税算入及び国の臨時経済対策等により基準財政需要額が増となる一方で、地方消費税交付金の交付増等に伴い基準財政収入額も微増となるものの、単年度、</a:t>
          </a:r>
          <a:r>
            <a:rPr kumimoji="1" lang="en-US" altLang="ja-JP" sz="1300">
              <a:latin typeface="ＭＳ Ｐゴシック" panose="020B0600070205080204" pitchFamily="50" charset="-128"/>
              <a:ea typeface="ＭＳ Ｐゴシック" panose="020B0600070205080204" pitchFamily="50" charset="-128"/>
            </a:rPr>
            <a:t>3 </a:t>
          </a:r>
          <a:r>
            <a:rPr kumimoji="1" lang="ja-JP" altLang="en-US" sz="1300">
              <a:latin typeface="ＭＳ Ｐゴシック" panose="020B0600070205080204" pitchFamily="50" charset="-128"/>
              <a:ea typeface="ＭＳ Ｐゴシック" panose="020B0600070205080204" pitchFamily="50" charset="-128"/>
            </a:rPr>
            <a:t>ヶ年平均とも減となったもの。</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130628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61100"/>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127907</xdr:rowOff>
    </xdr:from>
    <xdr:to>
      <xdr:col>23</xdr:col>
      <xdr:colOff>133350</xdr:colOff>
      <xdr:row>41</xdr:row>
      <xdr:rowOff>162378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157357"/>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110672</xdr:rowOff>
    </xdr:from>
    <xdr:to>
      <xdr:col>19</xdr:col>
      <xdr:colOff>133350</xdr:colOff>
      <xdr:row>41</xdr:row>
      <xdr:rowOff>127907</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1401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8165</xdr:rowOff>
    </xdr:from>
    <xdr:to>
      <xdr:col>19</xdr:col>
      <xdr:colOff>184150</xdr:colOff>
      <xdr:row>41</xdr:row>
      <xdr:rowOff>109765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119942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93435</xdr:rowOff>
    </xdr:from>
    <xdr:to>
      <xdr:col>15</xdr:col>
      <xdr:colOff>82550</xdr:colOff>
      <xdr:row>41</xdr:row>
      <xdr:rowOff>110672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1228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162378</xdr:rowOff>
    </xdr:from>
    <xdr:to>
      <xdr:col>15</xdr:col>
      <xdr:colOff>133350</xdr:colOff>
      <xdr:row>41</xdr:row>
      <xdr:rowOff>92528</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102705</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93435</xdr:rowOff>
    </xdr:from>
    <xdr:to>
      <xdr:col>11</xdr:col>
      <xdr:colOff>31750</xdr:colOff>
      <xdr:row>41</xdr:row>
      <xdr:rowOff>93435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122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83655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11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77107</xdr:rowOff>
    </xdr:from>
    <xdr:to>
      <xdr:col>19</xdr:col>
      <xdr:colOff>184150</xdr:colOff>
      <xdr:row>42</xdr:row>
      <xdr:rowOff>7257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163484</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19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59872</xdr:rowOff>
    </xdr:from>
    <xdr:to>
      <xdr:col>15</xdr:col>
      <xdr:colOff>133350</xdr:colOff>
      <xdr:row>41</xdr:row>
      <xdr:rowOff>161472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146249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42635</xdr:rowOff>
    </xdr:from>
    <xdr:to>
      <xdr:col>11</xdr:col>
      <xdr:colOff>82550</xdr:colOff>
      <xdr:row>41</xdr:row>
      <xdr:rowOff>144235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154412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的な交付税額が、国の臨時経済対策等による普通交付税の増と臨時財政対策債の減により微増となった一方で、人事院勧告に伴う人件費の増や一部事務組合への負担金の増により、経常経費充当一般財源が増となったことから、前年度と比べて</a:t>
          </a:r>
          <a:r>
            <a:rPr kumimoji="1" lang="en-US" altLang="ja-JP" sz="1300">
              <a:latin typeface="ＭＳ Ｐゴシック" panose="020B0600070205080204" pitchFamily="50" charset="-128"/>
              <a:ea typeface="ＭＳ Ｐゴシック" panose="020B0600070205080204" pitchFamily="50" charset="-128"/>
            </a:rPr>
            <a:t>0.6 </a:t>
          </a:r>
          <a:r>
            <a:rPr kumimoji="1" lang="ja-JP" altLang="en-US" sz="1300">
              <a:latin typeface="ＭＳ Ｐゴシック" panose="020B0600070205080204" pitchFamily="50" charset="-128"/>
              <a:ea typeface="ＭＳ Ｐゴシック" panose="020B0600070205080204" pitchFamily="50" charset="-128"/>
            </a:rPr>
            <a:t>ポイント増となったもの。</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47244</xdr:rowOff>
    </xdr:from>
    <xdr:to>
      <xdr:col>23</xdr:col>
      <xdr:colOff>133350</xdr:colOff>
      <xdr:row>66</xdr:row>
      <xdr:rowOff>106680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62794"/>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78757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39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106680</xdr:rowOff>
    </xdr:from>
    <xdr:to>
      <xdr:col>24</xdr:col>
      <xdr:colOff>12700</xdr:colOff>
      <xdr:row>66</xdr:row>
      <xdr:rowOff>106680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2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133621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0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47244</xdr:rowOff>
    </xdr:from>
    <xdr:to>
      <xdr:col>24</xdr:col>
      <xdr:colOff>12700</xdr:colOff>
      <xdr:row>59</xdr:row>
      <xdr:rowOff>47244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99822</xdr:rowOff>
    </xdr:from>
    <xdr:to>
      <xdr:col>23</xdr:col>
      <xdr:colOff>133350</xdr:colOff>
      <xdr:row>63</xdr:row>
      <xdr:rowOff>128778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901172"/>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82567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4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97536</xdr:rowOff>
    </xdr:from>
    <xdr:to>
      <xdr:col>19</xdr:col>
      <xdr:colOff>133350</xdr:colOff>
      <xdr:row>63</xdr:row>
      <xdr:rowOff>99822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727436"/>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160274</xdr:rowOff>
    </xdr:from>
    <xdr:to>
      <xdr:col>19</xdr:col>
      <xdr:colOff>184150</xdr:colOff>
      <xdr:row>62</xdr:row>
      <xdr:rowOff>90424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100601</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387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97536</xdr:rowOff>
    </xdr:from>
    <xdr:to>
      <xdr:col>15</xdr:col>
      <xdr:colOff>82550</xdr:colOff>
      <xdr:row>63</xdr:row>
      <xdr:rowOff>104648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727436"/>
          <a:ext cx="889000" cy="17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133858</xdr:rowOff>
    </xdr:from>
    <xdr:to>
      <xdr:col>15</xdr:col>
      <xdr:colOff>133350</xdr:colOff>
      <xdr:row>61</xdr:row>
      <xdr:rowOff>64008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74185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104648</xdr:rowOff>
    </xdr:from>
    <xdr:to>
      <xdr:col>11</xdr:col>
      <xdr:colOff>31750</xdr:colOff>
      <xdr:row>64</xdr:row>
      <xdr:rowOff>5588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905998"/>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165100</xdr:rowOff>
    </xdr:from>
    <xdr:to>
      <xdr:col>11</xdr:col>
      <xdr:colOff>82550</xdr:colOff>
      <xdr:row>62</xdr:row>
      <xdr:rowOff>95250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105427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51562</xdr:rowOff>
    </xdr:from>
    <xdr:to>
      <xdr:col>7</xdr:col>
      <xdr:colOff>31750</xdr:colOff>
      <xdr:row>62</xdr:row>
      <xdr:rowOff>153162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68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163339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45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77978</xdr:rowOff>
    </xdr:from>
    <xdr:to>
      <xdr:col>23</xdr:col>
      <xdr:colOff>184150</xdr:colOff>
      <xdr:row>64</xdr:row>
      <xdr:rowOff>8128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8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50055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85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49022</xdr:rowOff>
    </xdr:from>
    <xdr:to>
      <xdr:col>19</xdr:col>
      <xdr:colOff>184150</xdr:colOff>
      <xdr:row>63</xdr:row>
      <xdr:rowOff>150622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85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135399</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936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46736</xdr:rowOff>
    </xdr:from>
    <xdr:to>
      <xdr:col>15</xdr:col>
      <xdr:colOff>133350</xdr:colOff>
      <xdr:row>62</xdr:row>
      <xdr:rowOff>148336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6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133113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53848</xdr:rowOff>
    </xdr:from>
    <xdr:to>
      <xdr:col>11</xdr:col>
      <xdr:colOff>82550</xdr:colOff>
      <xdr:row>63</xdr:row>
      <xdr:rowOff>155448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85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140225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94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126238</xdr:rowOff>
    </xdr:from>
    <xdr:to>
      <xdr:col>7</xdr:col>
      <xdr:colOff>31750</xdr:colOff>
      <xdr:row>64</xdr:row>
      <xdr:rowOff>56388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92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41165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01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[226,219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人事院勧告に伴う人件費の増や、ふるさと納税にかかる事業の物件費増により、依然として類似団体平均と比較して高くなっている。</a:t>
          </a:r>
        </a:p>
        <a:p>
          <a:r>
            <a:rPr kumimoji="1" lang="ja-JP" altLang="en-US" sz="1300">
              <a:latin typeface="ＭＳ Ｐゴシック" panose="020B0600070205080204" pitchFamily="50" charset="-128"/>
              <a:ea typeface="ＭＳ Ｐゴシック" panose="020B0600070205080204" pitchFamily="50" charset="-128"/>
            </a:rPr>
            <a:t>　引き続き、事務事業の見直しや指定管理者制度の導入・活用などによるコスト低減を行う。また、少子高齢化や都市部への流出等による人口減が年々進行する中、若者の定住できる環境づくりに努める一方、公共施設の統廃合についても引き続き検討を行う。</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79835</xdr:rowOff>
    </xdr:from>
    <xdr:to>
      <xdr:col>23</xdr:col>
      <xdr:colOff>133350</xdr:colOff>
      <xdr:row>89</xdr:row>
      <xdr:rowOff>143230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795835"/>
          <a:ext cx="0" cy="16064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115307</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3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143230</xdr:rowOff>
    </xdr:from>
    <xdr:to>
      <xdr:col>24</xdr:col>
      <xdr:colOff>12700</xdr:colOff>
      <xdr:row>89</xdr:row>
      <xdr:rowOff>143230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40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166212</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39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79835</xdr:rowOff>
    </xdr:from>
    <xdr:to>
      <xdr:col>24</xdr:col>
      <xdr:colOff>12700</xdr:colOff>
      <xdr:row>80</xdr:row>
      <xdr:rowOff>79835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795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90918</xdr:rowOff>
    </xdr:from>
    <xdr:to>
      <xdr:col>23</xdr:col>
      <xdr:colOff>133350</xdr:colOff>
      <xdr:row>82</xdr:row>
      <xdr:rowOff>119410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149818"/>
          <a:ext cx="838200" cy="28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98525</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8145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81998</xdr:rowOff>
    </xdr:from>
    <xdr:to>
      <xdr:col>23</xdr:col>
      <xdr:colOff>184150</xdr:colOff>
      <xdr:row>82</xdr:row>
      <xdr:rowOff>12148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396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68757</xdr:rowOff>
    </xdr:from>
    <xdr:to>
      <xdr:col>19</xdr:col>
      <xdr:colOff>133350</xdr:colOff>
      <xdr:row>82</xdr:row>
      <xdr:rowOff>90918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127657"/>
          <a:ext cx="889000" cy="22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85306</xdr:rowOff>
    </xdr:from>
    <xdr:to>
      <xdr:col>19</xdr:col>
      <xdr:colOff>184150</xdr:colOff>
      <xdr:row>82</xdr:row>
      <xdr:rowOff>15456</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39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25633</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741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57364</xdr:rowOff>
    </xdr:from>
    <xdr:to>
      <xdr:col>15</xdr:col>
      <xdr:colOff>82550</xdr:colOff>
      <xdr:row>82</xdr:row>
      <xdr:rowOff>68757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116264"/>
          <a:ext cx="889000" cy="11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69304</xdr:rowOff>
    </xdr:from>
    <xdr:to>
      <xdr:col>15</xdr:col>
      <xdr:colOff>133350</xdr:colOff>
      <xdr:row>81</xdr:row>
      <xdr:rowOff>170904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5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9631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725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57364</xdr:rowOff>
    </xdr:from>
    <xdr:to>
      <xdr:col>11</xdr:col>
      <xdr:colOff>31750</xdr:colOff>
      <xdr:row>82</xdr:row>
      <xdr:rowOff>67647</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flipV="1">
          <a:off x="1447800" y="14116264"/>
          <a:ext cx="889000" cy="10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132578</xdr:rowOff>
    </xdr:from>
    <xdr:to>
      <xdr:col>11</xdr:col>
      <xdr:colOff>82550</xdr:colOff>
      <xdr:row>82</xdr:row>
      <xdr:rowOff>62728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20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72905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8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76350</xdr:rowOff>
    </xdr:from>
    <xdr:to>
      <xdr:col>7</xdr:col>
      <xdr:colOff>31750</xdr:colOff>
      <xdr:row>82</xdr:row>
      <xdr:rowOff>6500</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6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16677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68610</xdr:rowOff>
    </xdr:from>
    <xdr:to>
      <xdr:col>23</xdr:col>
      <xdr:colOff>184150</xdr:colOff>
      <xdr:row>82</xdr:row>
      <xdr:rowOff>170210</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12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40687</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099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40118</xdr:rowOff>
    </xdr:from>
    <xdr:to>
      <xdr:col>19</xdr:col>
      <xdr:colOff>184150</xdr:colOff>
      <xdr:row>82</xdr:row>
      <xdr:rowOff>141718</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099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126495</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185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17957</xdr:rowOff>
    </xdr:from>
    <xdr:to>
      <xdr:col>15</xdr:col>
      <xdr:colOff>133350</xdr:colOff>
      <xdr:row>82</xdr:row>
      <xdr:rowOff>119557</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07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104334</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16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6564</xdr:rowOff>
    </xdr:from>
    <xdr:to>
      <xdr:col>11</xdr:col>
      <xdr:colOff>82550</xdr:colOff>
      <xdr:row>82</xdr:row>
      <xdr:rowOff>108164</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06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92941</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151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16847</xdr:rowOff>
    </xdr:from>
    <xdr:to>
      <xdr:col>7</xdr:col>
      <xdr:colOff>31750</xdr:colOff>
      <xdr:row>82</xdr:row>
      <xdr:rowOff>118447</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075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103224</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162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前年度よりも微減しており、引き続き国よりも低い水準となっているもの。</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95250</xdr:rowOff>
    </xdr:from>
    <xdr:to>
      <xdr:col>81</xdr:col>
      <xdr:colOff>44450</xdr:colOff>
      <xdr:row>89</xdr:row>
      <xdr:rowOff>907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639800"/>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10177</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95250</xdr:rowOff>
    </xdr:from>
    <xdr:to>
      <xdr:col>81</xdr:col>
      <xdr:colOff>133350</xdr:colOff>
      <xdr:row>79</xdr:row>
      <xdr:rowOff>95250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97971</xdr:rowOff>
    </xdr:from>
    <xdr:to>
      <xdr:col>81</xdr:col>
      <xdr:colOff>44450</xdr:colOff>
      <xdr:row>83</xdr:row>
      <xdr:rowOff>12700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6179800" y="14156871"/>
          <a:ext cx="8382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157134</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216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13607</xdr:rowOff>
    </xdr:from>
    <xdr:to>
      <xdr:col>81</xdr:col>
      <xdr:colOff>95250</xdr:colOff>
      <xdr:row>83</xdr:row>
      <xdr:rowOff>115207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12700</xdr:rowOff>
    </xdr:from>
    <xdr:to>
      <xdr:col>77</xdr:col>
      <xdr:colOff>44450</xdr:colOff>
      <xdr:row>83</xdr:row>
      <xdr:rowOff>29936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5290800" y="1424305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82550</xdr:rowOff>
    </xdr:from>
    <xdr:to>
      <xdr:col>77</xdr:col>
      <xdr:colOff>95250</xdr:colOff>
      <xdr:row>84</xdr:row>
      <xdr:rowOff>12700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168927</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39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166914</xdr:rowOff>
    </xdr:from>
    <xdr:to>
      <xdr:col>72</xdr:col>
      <xdr:colOff>203200</xdr:colOff>
      <xdr:row>83</xdr:row>
      <xdr:rowOff>29936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4401800" y="1422581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99786</xdr:rowOff>
    </xdr:from>
    <xdr:to>
      <xdr:col>73</xdr:col>
      <xdr:colOff>44450</xdr:colOff>
      <xdr:row>84</xdr:row>
      <xdr:rowOff>29936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14713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4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166914</xdr:rowOff>
    </xdr:from>
    <xdr:to>
      <xdr:col>68</xdr:col>
      <xdr:colOff>152400</xdr:colOff>
      <xdr:row>83</xdr:row>
      <xdr:rowOff>12700</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3512800" y="1422581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99786</xdr:rowOff>
    </xdr:from>
    <xdr:to>
      <xdr:col>68</xdr:col>
      <xdr:colOff>203200</xdr:colOff>
      <xdr:row>84</xdr:row>
      <xdr:rowOff>29936</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14713</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4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82550</xdr:rowOff>
    </xdr:from>
    <xdr:to>
      <xdr:col>64</xdr:col>
      <xdr:colOff>152400</xdr:colOff>
      <xdr:row>84</xdr:row>
      <xdr:rowOff>12700</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168927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47171</xdr:rowOff>
    </xdr:from>
    <xdr:to>
      <xdr:col>81</xdr:col>
      <xdr:colOff>95250</xdr:colOff>
      <xdr:row>82</xdr:row>
      <xdr:rowOff>148771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63698</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3951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133350</xdr:rowOff>
    </xdr:from>
    <xdr:to>
      <xdr:col>77</xdr:col>
      <xdr:colOff>95250</xdr:colOff>
      <xdr:row>83</xdr:row>
      <xdr:rowOff>63500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73677</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396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150586</xdr:rowOff>
    </xdr:from>
    <xdr:to>
      <xdr:col>73</xdr:col>
      <xdr:colOff>44450</xdr:colOff>
      <xdr:row>83</xdr:row>
      <xdr:rowOff>80736</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90913</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397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116114</xdr:rowOff>
    </xdr:from>
    <xdr:to>
      <xdr:col>68</xdr:col>
      <xdr:colOff>203200</xdr:colOff>
      <xdr:row>83</xdr:row>
      <xdr:rowOff>46264</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56441</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394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133350</xdr:rowOff>
    </xdr:from>
    <xdr:to>
      <xdr:col>64</xdr:col>
      <xdr:colOff>152400</xdr:colOff>
      <xdr:row>83</xdr:row>
      <xdr:rowOff>63500</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73677</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396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財政健全化に向けた取組み（第２期行財政運営指針</a:t>
          </a:r>
          <a:r>
            <a:rPr kumimoji="1" lang="en-US" altLang="ja-JP" sz="1300">
              <a:latin typeface="ＭＳ Ｐゴシック" panose="020B0600070205080204" pitchFamily="50" charset="-128"/>
              <a:ea typeface="ＭＳ Ｐゴシック" panose="020B0600070205080204" pitchFamily="50" charset="-128"/>
            </a:rPr>
            <a:t>R3-R12</a:t>
          </a:r>
          <a:r>
            <a:rPr kumimoji="1" lang="ja-JP" altLang="en-US" sz="1300">
              <a:latin typeface="ＭＳ Ｐゴシック" panose="020B0600070205080204" pitchFamily="50" charset="-128"/>
              <a:ea typeface="ＭＳ Ｐゴシック" panose="020B0600070205080204" pitchFamily="50" charset="-128"/>
            </a:rPr>
            <a:t>に基づく）として、職員定数の見直しを行ってはいるものの（職員数の減（</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204</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203</a:t>
          </a:r>
          <a:r>
            <a:rPr kumimoji="1" lang="ja-JP" altLang="en-US" sz="1300">
              <a:latin typeface="ＭＳ Ｐゴシック" panose="020B0600070205080204" pitchFamily="50" charset="-128"/>
              <a:ea typeface="ＭＳ Ｐゴシック" panose="020B0600070205080204" pitchFamily="50" charset="-128"/>
            </a:rPr>
            <a:t>人））、本市の人口減の影響により、微増となったもの。</a:t>
          </a:r>
        </a:p>
        <a:p>
          <a:r>
            <a:rPr kumimoji="1" lang="ja-JP" altLang="en-US" sz="1300">
              <a:latin typeface="ＭＳ Ｐゴシック" panose="020B0600070205080204" pitchFamily="50" charset="-128"/>
              <a:ea typeface="ＭＳ Ｐゴシック" panose="020B0600070205080204" pitchFamily="50" charset="-128"/>
            </a:rPr>
            <a:t>　今後も引き続き事務事業の見直しや</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の活用による業務効率化と合わせて、適切な職員定数管理を行う。</a:t>
          </a: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85048</xdr:rowOff>
    </xdr:from>
    <xdr:to>
      <xdr:col>81</xdr:col>
      <xdr:colOff>44450</xdr:colOff>
      <xdr:row>67</xdr:row>
      <xdr:rowOff>116205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00598"/>
          <a:ext cx="0" cy="14027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88282</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7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116205</xdr:rowOff>
    </xdr:from>
    <xdr:to>
      <xdr:col>81</xdr:col>
      <xdr:colOff>133350</xdr:colOff>
      <xdr:row>67</xdr:row>
      <xdr:rowOff>116205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0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171425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4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85048</xdr:rowOff>
    </xdr:from>
    <xdr:to>
      <xdr:col>81</xdr:col>
      <xdr:colOff>133350</xdr:colOff>
      <xdr:row>59</xdr:row>
      <xdr:rowOff>85048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00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131974</xdr:rowOff>
    </xdr:from>
    <xdr:to>
      <xdr:col>81</xdr:col>
      <xdr:colOff>44450</xdr:colOff>
      <xdr:row>60</xdr:row>
      <xdr:rowOff>144442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418974"/>
          <a:ext cx="838200" cy="1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38181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1537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21654</xdr:rowOff>
    </xdr:from>
    <xdr:to>
      <xdr:col>81</xdr:col>
      <xdr:colOff>95250</xdr:colOff>
      <xdr:row>60</xdr:row>
      <xdr:rowOff>123254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30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131974</xdr:rowOff>
    </xdr:from>
    <xdr:to>
      <xdr:col>77</xdr:col>
      <xdr:colOff>44450</xdr:colOff>
      <xdr:row>60</xdr:row>
      <xdr:rowOff>143235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418974"/>
          <a:ext cx="889000" cy="1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20447</xdr:rowOff>
    </xdr:from>
    <xdr:to>
      <xdr:col>77</xdr:col>
      <xdr:colOff>95250</xdr:colOff>
      <xdr:row>60</xdr:row>
      <xdr:rowOff>122047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3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132224</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076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133583</xdr:rowOff>
    </xdr:from>
    <xdr:to>
      <xdr:col>72</xdr:col>
      <xdr:colOff>203200</xdr:colOff>
      <xdr:row>60</xdr:row>
      <xdr:rowOff>143235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420583"/>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16023</xdr:rowOff>
    </xdr:from>
    <xdr:to>
      <xdr:col>73</xdr:col>
      <xdr:colOff>44450</xdr:colOff>
      <xdr:row>60</xdr:row>
      <xdr:rowOff>117623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127800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071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133583</xdr:rowOff>
    </xdr:from>
    <xdr:to>
      <xdr:col>68</xdr:col>
      <xdr:colOff>152400</xdr:colOff>
      <xdr:row>60</xdr:row>
      <xdr:rowOff>134387</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420583"/>
          <a:ext cx="889000" cy="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65490</xdr:rowOff>
    </xdr:from>
    <xdr:to>
      <xdr:col>68</xdr:col>
      <xdr:colOff>203200</xdr:colOff>
      <xdr:row>60</xdr:row>
      <xdr:rowOff>167090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352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5817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121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62272</xdr:rowOff>
    </xdr:from>
    <xdr:to>
      <xdr:col>64</xdr:col>
      <xdr:colOff>152400</xdr:colOff>
      <xdr:row>60</xdr:row>
      <xdr:rowOff>163872</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34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2599</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118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93642</xdr:rowOff>
    </xdr:from>
    <xdr:to>
      <xdr:col>81</xdr:col>
      <xdr:colOff>95250</xdr:colOff>
      <xdr:row>61</xdr:row>
      <xdr:rowOff>23792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380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65719</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352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81174</xdr:rowOff>
    </xdr:from>
    <xdr:to>
      <xdr:col>77</xdr:col>
      <xdr:colOff>95250</xdr:colOff>
      <xdr:row>61</xdr:row>
      <xdr:rowOff>11324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36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167551</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454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92435</xdr:rowOff>
    </xdr:from>
    <xdr:to>
      <xdr:col>73</xdr:col>
      <xdr:colOff>44450</xdr:colOff>
      <xdr:row>61</xdr:row>
      <xdr:rowOff>22585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37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7362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465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82783</xdr:rowOff>
    </xdr:from>
    <xdr:to>
      <xdr:col>68</xdr:col>
      <xdr:colOff>203200</xdr:colOff>
      <xdr:row>61</xdr:row>
      <xdr:rowOff>12933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36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169160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456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83587</xdr:rowOff>
    </xdr:from>
    <xdr:to>
      <xdr:col>64</xdr:col>
      <xdr:colOff>152400</xdr:colOff>
      <xdr:row>61</xdr:row>
      <xdr:rowOff>13737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370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169964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456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既発債の元金償還終了等により、一般会計等における公債費が減少したこと、また償還に係る交付税算入額が増加したことなどにより、前年度と比べて単年度では</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ポイント、３ヶ年平均では</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ポイント下がったもの。</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7938</xdr:rowOff>
    </xdr:from>
    <xdr:to>
      <xdr:col>81</xdr:col>
      <xdr:colOff>44450</xdr:colOff>
      <xdr:row>42</xdr:row>
      <xdr:rowOff>43497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351588"/>
          <a:ext cx="0" cy="8928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42</xdr:row>
      <xdr:rowOff>15574</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216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42</xdr:row>
      <xdr:rowOff>43497</xdr:rowOff>
    </xdr:from>
    <xdr:to>
      <xdr:col>81</xdr:col>
      <xdr:colOff>133350</xdr:colOff>
      <xdr:row>42</xdr:row>
      <xdr:rowOff>43497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244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94315</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095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7938</xdr:rowOff>
    </xdr:from>
    <xdr:to>
      <xdr:col>81</xdr:col>
      <xdr:colOff>133350</xdr:colOff>
      <xdr:row>37</xdr:row>
      <xdr:rowOff>7938</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35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43497</xdr:rowOff>
    </xdr:from>
    <xdr:to>
      <xdr:col>81</xdr:col>
      <xdr:colOff>44450</xdr:colOff>
      <xdr:row>42</xdr:row>
      <xdr:rowOff>79693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7244397"/>
          <a:ext cx="8382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155592</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670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139065</xdr:rowOff>
    </xdr:from>
    <xdr:to>
      <xdr:col>81</xdr:col>
      <xdr:colOff>95250</xdr:colOff>
      <xdr:row>40</xdr:row>
      <xdr:rowOff>69215</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82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79693</xdr:rowOff>
    </xdr:from>
    <xdr:to>
      <xdr:col>77</xdr:col>
      <xdr:colOff>44450</xdr:colOff>
      <xdr:row>42</xdr:row>
      <xdr:rowOff>152082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7280593"/>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127000</xdr:rowOff>
    </xdr:from>
    <xdr:to>
      <xdr:col>77</xdr:col>
      <xdr:colOff>95250</xdr:colOff>
      <xdr:row>40</xdr:row>
      <xdr:rowOff>57150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67327</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152082</xdr:rowOff>
    </xdr:from>
    <xdr:to>
      <xdr:col>72</xdr:col>
      <xdr:colOff>203200</xdr:colOff>
      <xdr:row>43</xdr:row>
      <xdr:rowOff>89218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7352982"/>
          <a:ext cx="889000" cy="10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139065</xdr:rowOff>
    </xdr:from>
    <xdr:to>
      <xdr:col>73</xdr:col>
      <xdr:colOff>44450</xdr:colOff>
      <xdr:row>40</xdr:row>
      <xdr:rowOff>69215</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82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79392</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5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89218</xdr:rowOff>
    </xdr:from>
    <xdr:to>
      <xdr:col>68</xdr:col>
      <xdr:colOff>152400</xdr:colOff>
      <xdr:row>44</xdr:row>
      <xdr:rowOff>44450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7461568"/>
          <a:ext cx="889000" cy="12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27940</xdr:rowOff>
    </xdr:from>
    <xdr:to>
      <xdr:col>68</xdr:col>
      <xdr:colOff>203200</xdr:colOff>
      <xdr:row>40</xdr:row>
      <xdr:rowOff>129540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139717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46038</xdr:rowOff>
    </xdr:from>
    <xdr:to>
      <xdr:col>64</xdr:col>
      <xdr:colOff>152400</xdr:colOff>
      <xdr:row>40</xdr:row>
      <xdr:rowOff>147638</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90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157815</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67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164147</xdr:rowOff>
    </xdr:from>
    <xdr:to>
      <xdr:col>81</xdr:col>
      <xdr:colOff>95250</xdr:colOff>
      <xdr:row>42</xdr:row>
      <xdr:rowOff>94297</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19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60024</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089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28893</xdr:rowOff>
    </xdr:from>
    <xdr:to>
      <xdr:col>77</xdr:col>
      <xdr:colOff>95250</xdr:colOff>
      <xdr:row>42</xdr:row>
      <xdr:rowOff>130493</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22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115270</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316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101282</xdr:rowOff>
    </xdr:from>
    <xdr:to>
      <xdr:col>73</xdr:col>
      <xdr:colOff>44450</xdr:colOff>
      <xdr:row>43</xdr:row>
      <xdr:rowOff>31432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30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16209</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388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38418</xdr:rowOff>
    </xdr:from>
    <xdr:to>
      <xdr:col>68</xdr:col>
      <xdr:colOff>203200</xdr:colOff>
      <xdr:row>43</xdr:row>
      <xdr:rowOff>140018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41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124795</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49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165100</xdr:rowOff>
    </xdr:from>
    <xdr:to>
      <xdr:col>64</xdr:col>
      <xdr:colOff>152400</xdr:colOff>
      <xdr:row>44</xdr:row>
      <xdr:rowOff>95250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80027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期行財政運営指針に基づく市債発行の抑制等により、一般会計等における地方債残高が減少するとともに、公営企業債残高の減少等による公営企業への繰出見込額の減少や基金残高の増加などにより、前年度と比べて</a:t>
          </a:r>
          <a:r>
            <a:rPr kumimoji="1" lang="en-US" altLang="ja-JP" sz="1300">
              <a:latin typeface="ＭＳ Ｐゴシック" panose="020B0600070205080204" pitchFamily="50" charset="-128"/>
              <a:ea typeface="ＭＳ Ｐゴシック" panose="020B0600070205080204" pitchFamily="50" charset="-128"/>
            </a:rPr>
            <a:t>30.1</a:t>
          </a:r>
          <a:r>
            <a:rPr kumimoji="1" lang="ja-JP" altLang="en-US" sz="1300">
              <a:latin typeface="ＭＳ Ｐゴシック" panose="020B0600070205080204" pitchFamily="50" charset="-128"/>
              <a:ea typeface="ＭＳ Ｐゴシック" panose="020B0600070205080204" pitchFamily="50" charset="-128"/>
            </a:rPr>
            <a:t>ポイント下がったもの。</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17</xdr:row>
      <xdr:rowOff>156591</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451100"/>
          <a:ext cx="0" cy="6201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17</xdr:row>
      <xdr:rowOff>128668</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043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17</xdr:row>
      <xdr:rowOff>156591</xdr:rowOff>
    </xdr:from>
    <xdr:to>
      <xdr:col>81</xdr:col>
      <xdr:colOff>133350</xdr:colOff>
      <xdr:row>17</xdr:row>
      <xdr:rowOff>156591</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071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156591</xdr:rowOff>
    </xdr:from>
    <xdr:to>
      <xdr:col>81</xdr:col>
      <xdr:colOff>44450</xdr:colOff>
      <xdr:row>18</xdr:row>
      <xdr:rowOff>130404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6179800" y="3071241"/>
          <a:ext cx="838200" cy="145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80027</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30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62738</xdr:rowOff>
    </xdr:from>
    <xdr:to>
      <xdr:col>81</xdr:col>
      <xdr:colOff>95250</xdr:colOff>
      <xdr:row>14</xdr:row>
      <xdr:rowOff>164338</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46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130404</xdr:rowOff>
    </xdr:from>
    <xdr:to>
      <xdr:col>77</xdr:col>
      <xdr:colOff>44450</xdr:colOff>
      <xdr:row>19</xdr:row>
      <xdr:rowOff>53543</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5290800" y="3216504"/>
          <a:ext cx="889000" cy="94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74803</xdr:rowOff>
    </xdr:from>
    <xdr:to>
      <xdr:col>77</xdr:col>
      <xdr:colOff>95250</xdr:colOff>
      <xdr:row>15</xdr:row>
      <xdr:rowOff>4953</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475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15130</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2439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53543</xdr:rowOff>
    </xdr:from>
    <xdr:to>
      <xdr:col>72</xdr:col>
      <xdr:colOff>203200</xdr:colOff>
      <xdr:row>20</xdr:row>
      <xdr:rowOff>36043</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4401800" y="3311093"/>
          <a:ext cx="889000" cy="153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110998</xdr:rowOff>
    </xdr:from>
    <xdr:to>
      <xdr:col>73</xdr:col>
      <xdr:colOff>44450</xdr:colOff>
      <xdr:row>15</xdr:row>
      <xdr:rowOff>41148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511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51325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28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36043</xdr:rowOff>
    </xdr:from>
    <xdr:to>
      <xdr:col>68</xdr:col>
      <xdr:colOff>152400</xdr:colOff>
      <xdr:row>21</xdr:row>
      <xdr:rowOff>23368</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3512800" y="3465043"/>
          <a:ext cx="889000" cy="158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28829</xdr:rowOff>
    </xdr:from>
    <xdr:to>
      <xdr:col>68</xdr:col>
      <xdr:colOff>203200</xdr:colOff>
      <xdr:row>15</xdr:row>
      <xdr:rowOff>130429</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60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140606</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369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65507</xdr:rowOff>
    </xdr:from>
    <xdr:to>
      <xdr:col>64</xdr:col>
      <xdr:colOff>152400</xdr:colOff>
      <xdr:row>15</xdr:row>
      <xdr:rowOff>167107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63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5834</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40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105791</xdr:rowOff>
    </xdr:from>
    <xdr:to>
      <xdr:col>81</xdr:col>
      <xdr:colOff>95250</xdr:colOff>
      <xdr:row>18</xdr:row>
      <xdr:rowOff>35941</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967200" y="302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1668</xdr:rowOff>
    </xdr:from>
    <xdr:ext cx="762000" cy="259045"/>
    <xdr:sp macro="" textlink="">
      <xdr:nvSpPr>
        <xdr:cNvPr id="460" name="将来負担の状況該当値テキスト">
          <a:extLst>
            <a:ext uri="{FF2B5EF4-FFF2-40B4-BE49-F238E27FC236}">
              <a16:creationId xmlns:a16="http://schemas.microsoft.com/office/drawing/2014/main" id="{00000000-0008-0000-0300-0000CC010000}"/>
            </a:ext>
          </a:extLst>
        </xdr:cNvPr>
        <xdr:cNvSpPr txBox="1"/>
      </xdr:nvSpPr>
      <xdr:spPr>
        <a:xfrm>
          <a:off x="17106900" y="2916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79604</xdr:rowOff>
    </xdr:from>
    <xdr:to>
      <xdr:col>77</xdr:col>
      <xdr:colOff>95250</xdr:colOff>
      <xdr:row>19</xdr:row>
      <xdr:rowOff>9754</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129000" y="316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165981</xdr:rowOff>
    </xdr:from>
    <xdr:ext cx="7366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798800" y="3252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2743</xdr:rowOff>
    </xdr:from>
    <xdr:to>
      <xdr:col>73</xdr:col>
      <xdr:colOff>44450</xdr:colOff>
      <xdr:row>19</xdr:row>
      <xdr:rowOff>104343</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5240000" y="326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89120</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3346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156693</xdr:rowOff>
    </xdr:from>
    <xdr:to>
      <xdr:col>68</xdr:col>
      <xdr:colOff>203200</xdr:colOff>
      <xdr:row>20</xdr:row>
      <xdr:rowOff>86843</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341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71620</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350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144018</xdr:rowOff>
    </xdr:from>
    <xdr:to>
      <xdr:col>64</xdr:col>
      <xdr:colOff>152400</xdr:colOff>
      <xdr:row>21</xdr:row>
      <xdr:rowOff>74168</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357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58945</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3659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京都府宮津市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16,325
16,138
172.74
12,631,211
12,312,036
288,558
6,727,157
14,997,952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14.3
128.5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人事院勧告に伴う人件費の増、管理職手当カットの終了などにより、経常一般財源における人件費は前年に比べて微増。今後も</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の活用による業務効率化や定数管理計画に基づき、職員数の削減を図る。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131572</xdr:rowOff>
    </xdr:from>
    <xdr:to>
      <xdr:col>24</xdr:col>
      <xdr:colOff>25400</xdr:colOff>
      <xdr:row>40</xdr:row>
      <xdr:rowOff>44704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60872"/>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16781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44704</xdr:rowOff>
    </xdr:from>
    <xdr:to>
      <xdr:col>24</xdr:col>
      <xdr:colOff>114300</xdr:colOff>
      <xdr:row>40</xdr:row>
      <xdr:rowOff>44704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46499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04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131572</xdr:rowOff>
    </xdr:from>
    <xdr:to>
      <xdr:col>24</xdr:col>
      <xdr:colOff>114300</xdr:colOff>
      <xdr:row>34</xdr:row>
      <xdr:rowOff>131572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60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24130</xdr:rowOff>
    </xdr:from>
    <xdr:to>
      <xdr:col>24</xdr:col>
      <xdr:colOff>25400</xdr:colOff>
      <xdr:row>37</xdr:row>
      <xdr:rowOff>33274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6778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170451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24130</xdr:rowOff>
    </xdr:from>
    <xdr:to>
      <xdr:col>19</xdr:col>
      <xdr:colOff>187325</xdr:colOff>
      <xdr:row>37</xdr:row>
      <xdr:rowOff>28702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677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28702</xdr:rowOff>
    </xdr:from>
    <xdr:to>
      <xdr:col>15</xdr:col>
      <xdr:colOff>98425</xdr:colOff>
      <xdr:row>37</xdr:row>
      <xdr:rowOff>120142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7235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121920</xdr:rowOff>
    </xdr:from>
    <xdr:to>
      <xdr:col>15</xdr:col>
      <xdr:colOff>149225</xdr:colOff>
      <xdr:row>37</xdr:row>
      <xdr:rowOff>52070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62247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120142</xdr:rowOff>
    </xdr:from>
    <xdr:to>
      <xdr:col>11</xdr:col>
      <xdr:colOff>9525</xdr:colOff>
      <xdr:row>38</xdr:row>
      <xdr:rowOff>12700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6379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51054</xdr:rowOff>
    </xdr:from>
    <xdr:to>
      <xdr:col>11</xdr:col>
      <xdr:colOff>60325</xdr:colOff>
      <xdr:row>37</xdr:row>
      <xdr:rowOff>152654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162831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98823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126001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144780</xdr:rowOff>
    </xdr:from>
    <xdr:to>
      <xdr:col>20</xdr:col>
      <xdr:colOff>38100</xdr:colOff>
      <xdr:row>37</xdr:row>
      <xdr:rowOff>74930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85107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149352</xdr:rowOff>
    </xdr:from>
    <xdr:to>
      <xdr:col>15</xdr:col>
      <xdr:colOff>149225</xdr:colOff>
      <xdr:row>37</xdr:row>
      <xdr:rowOff>79502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64279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69342</xdr:rowOff>
    </xdr:from>
    <xdr:to>
      <xdr:col>11</xdr:col>
      <xdr:colOff>60325</xdr:colOff>
      <xdr:row>37</xdr:row>
      <xdr:rowOff>170942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155719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133350</xdr:rowOff>
    </xdr:from>
    <xdr:to>
      <xdr:col>6</xdr:col>
      <xdr:colOff>171450</xdr:colOff>
      <xdr:row>38</xdr:row>
      <xdr:rowOff>63500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48277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新型コロナウイルスワクチン接種事業にかかる経費の減等により、前年度比で減となっている。今後も、宮津市第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期行財政運営指針（</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R12</a:t>
          </a:r>
          <a:r>
            <a:rPr kumimoji="1" lang="ja-JP" altLang="en-US" sz="1300">
              <a:latin typeface="ＭＳ Ｐゴシック" panose="020B0600070205080204" pitchFamily="50" charset="-128"/>
              <a:ea typeface="ＭＳ Ｐゴシック" panose="020B0600070205080204" pitchFamily="50" charset="-128"/>
            </a:rPr>
            <a:t>）に基づき、財政規模や人口規模に見合う行政サービス水準を見極めることなどにより、行政サービスのあり方を見直し、経費の削減を図る。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31750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5110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3827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31750</xdr:rowOff>
    </xdr:from>
    <xdr:to>
      <xdr:col>82</xdr:col>
      <xdr:colOff>196850</xdr:colOff>
      <xdr:row>21</xdr:row>
      <xdr:rowOff>31750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3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81280</xdr:rowOff>
    </xdr:from>
    <xdr:to>
      <xdr:col>82</xdr:col>
      <xdr:colOff>107950</xdr:colOff>
      <xdr:row>16</xdr:row>
      <xdr:rowOff>165100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82448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71137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14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43180</xdr:rowOff>
    </xdr:from>
    <xdr:to>
      <xdr:col>78</xdr:col>
      <xdr:colOff>69850</xdr:colOff>
      <xdr:row>16</xdr:row>
      <xdr:rowOff>165100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7863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16527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8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153670</xdr:rowOff>
    </xdr:from>
    <xdr:to>
      <xdr:col>73</xdr:col>
      <xdr:colOff>180975</xdr:colOff>
      <xdr:row>16</xdr:row>
      <xdr:rowOff>43180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7254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156210</xdr:rowOff>
    </xdr:from>
    <xdr:to>
      <xdr:col>74</xdr:col>
      <xdr:colOff>31750</xdr:colOff>
      <xdr:row>16</xdr:row>
      <xdr:rowOff>86360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96537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153670</xdr:rowOff>
    </xdr:from>
    <xdr:to>
      <xdr:col>69</xdr:col>
      <xdr:colOff>92075</xdr:colOff>
      <xdr:row>15</xdr:row>
      <xdr:rowOff>153670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725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109237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30480</xdr:rowOff>
    </xdr:from>
    <xdr:to>
      <xdr:col>82</xdr:col>
      <xdr:colOff>158750</xdr:colOff>
      <xdr:row>16</xdr:row>
      <xdr:rowOff>132080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47007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114300</xdr:rowOff>
    </xdr:from>
    <xdr:to>
      <xdr:col>78</xdr:col>
      <xdr:colOff>120650</xdr:colOff>
      <xdr:row>17</xdr:row>
      <xdr:rowOff>44450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163830</xdr:rowOff>
    </xdr:from>
    <xdr:to>
      <xdr:col>74</xdr:col>
      <xdr:colOff>31750</xdr:colOff>
      <xdr:row>16</xdr:row>
      <xdr:rowOff>93980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78757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102870</xdr:rowOff>
    </xdr:from>
    <xdr:to>
      <xdr:col>69</xdr:col>
      <xdr:colOff>142875</xdr:colOff>
      <xdr:row>16</xdr:row>
      <xdr:rowOff>33020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43197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44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102870</xdr:rowOff>
    </xdr:from>
    <xdr:to>
      <xdr:col>65</xdr:col>
      <xdr:colOff>53975</xdr:colOff>
      <xdr:row>16</xdr:row>
      <xdr:rowOff>33020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6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43197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44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価高騰対策として市独自に実施した給付等の減に伴い前年度比で微減となっている（単独の臨時交付金事業のため一財扱い）ものの、障害福祉サービス等の社会保障費は依然として高いため、引き続き、健康寿命の延伸、健診受診率の向上等に努め、医療費の抑制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48078</xdr:rowOff>
    </xdr:from>
    <xdr:to>
      <xdr:col>24</xdr:col>
      <xdr:colOff>25400</xdr:colOff>
      <xdr:row>62</xdr:row>
      <xdr:rowOff>50800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34928"/>
          <a:ext cx="0" cy="1545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134455</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7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48078</xdr:rowOff>
    </xdr:from>
    <xdr:to>
      <xdr:col>24</xdr:col>
      <xdr:colOff>114300</xdr:colOff>
      <xdr:row>53</xdr:row>
      <xdr:rowOff>48078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3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151493</xdr:rowOff>
    </xdr:from>
    <xdr:to>
      <xdr:col>24</xdr:col>
      <xdr:colOff>25400</xdr:colOff>
      <xdr:row>56</xdr:row>
      <xdr:rowOff>1815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581243"/>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2012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74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29935</xdr:rowOff>
    </xdr:from>
    <xdr:to>
      <xdr:col>24</xdr:col>
      <xdr:colOff>76200</xdr:colOff>
      <xdr:row>57</xdr:row>
      <xdr:rowOff>131535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140607</xdr:rowOff>
    </xdr:from>
    <xdr:to>
      <xdr:col>19</xdr:col>
      <xdr:colOff>187325</xdr:colOff>
      <xdr:row>56</xdr:row>
      <xdr:rowOff>1815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5703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125185</xdr:rowOff>
    </xdr:from>
    <xdr:to>
      <xdr:col>20</xdr:col>
      <xdr:colOff>38100</xdr:colOff>
      <xdr:row>57</xdr:row>
      <xdr:rowOff>55335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40112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140607</xdr:rowOff>
    </xdr:from>
    <xdr:to>
      <xdr:col>15</xdr:col>
      <xdr:colOff>98425</xdr:colOff>
      <xdr:row>56</xdr:row>
      <xdr:rowOff>34472</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5703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81643</xdr:rowOff>
    </xdr:from>
    <xdr:to>
      <xdr:col>15</xdr:col>
      <xdr:colOff>149225</xdr:colOff>
      <xdr:row>57</xdr:row>
      <xdr:rowOff>11793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168020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34472</xdr:rowOff>
    </xdr:from>
    <xdr:to>
      <xdr:col>11</xdr:col>
      <xdr:colOff>9525</xdr:colOff>
      <xdr:row>56</xdr:row>
      <xdr:rowOff>67128</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6356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81643</xdr:rowOff>
    </xdr:from>
    <xdr:to>
      <xdr:col>6</xdr:col>
      <xdr:colOff>171450</xdr:colOff>
      <xdr:row>57</xdr:row>
      <xdr:rowOff>11793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168020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117220</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122465</xdr:rowOff>
    </xdr:from>
    <xdr:to>
      <xdr:col>20</xdr:col>
      <xdr:colOff>38100</xdr:colOff>
      <xdr:row>56</xdr:row>
      <xdr:rowOff>52615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62792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21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89807</xdr:rowOff>
    </xdr:from>
    <xdr:to>
      <xdr:col>15</xdr:col>
      <xdr:colOff>149225</xdr:colOff>
      <xdr:row>56</xdr:row>
      <xdr:rowOff>19957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30134</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155122</xdr:rowOff>
    </xdr:from>
    <xdr:to>
      <xdr:col>11</xdr:col>
      <xdr:colOff>60325</xdr:colOff>
      <xdr:row>56</xdr:row>
      <xdr:rowOff>85272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70049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67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16328</xdr:rowOff>
    </xdr:from>
    <xdr:to>
      <xdr:col>6</xdr:col>
      <xdr:colOff>171450</xdr:colOff>
      <xdr:row>56</xdr:row>
      <xdr:rowOff>117928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128105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後期高齢者医療広域連合への繰出金等が増となったことで、前年度比で微増となっている。今後も、宮津市第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期行財政運営指針（</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R12</a:t>
          </a:r>
          <a:r>
            <a:rPr kumimoji="1" lang="ja-JP" altLang="en-US" sz="1300">
              <a:latin typeface="ＭＳ Ｐゴシック" panose="020B0600070205080204" pitchFamily="50" charset="-128"/>
              <a:ea typeface="ＭＳ Ｐゴシック" panose="020B0600070205080204" pitchFamily="50" charset="-128"/>
            </a:rPr>
            <a:t>）に基づき、財政規模や人口規模に見合う行政サービス水準を見極めることなどにより、行政サービスのあり方を見直し、経費の削減を図る。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26307</xdr:rowOff>
    </xdr:from>
    <xdr:to>
      <xdr:col>82</xdr:col>
      <xdr:colOff>107950</xdr:colOff>
      <xdr:row>62</xdr:row>
      <xdr:rowOff>61685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13157"/>
          <a:ext cx="0" cy="157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33762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61685</xdr:rowOff>
    </xdr:from>
    <xdr:to>
      <xdr:col>82</xdr:col>
      <xdr:colOff>196850</xdr:colOff>
      <xdr:row>62</xdr:row>
      <xdr:rowOff>61685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112684</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26307</xdr:rowOff>
    </xdr:from>
    <xdr:to>
      <xdr:col>82</xdr:col>
      <xdr:colOff>196850</xdr:colOff>
      <xdr:row>53</xdr:row>
      <xdr:rowOff>26307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162378</xdr:rowOff>
    </xdr:from>
    <xdr:to>
      <xdr:col>82</xdr:col>
      <xdr:colOff>107950</xdr:colOff>
      <xdr:row>56</xdr:row>
      <xdr:rowOff>1815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592128"/>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129920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31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162378</xdr:rowOff>
    </xdr:from>
    <xdr:to>
      <xdr:col>78</xdr:col>
      <xdr:colOff>69850</xdr:colOff>
      <xdr:row>56</xdr:row>
      <xdr:rowOff>12700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5921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168728</xdr:rowOff>
    </xdr:from>
    <xdr:to>
      <xdr:col>78</xdr:col>
      <xdr:colOff>120650</xdr:colOff>
      <xdr:row>57</xdr:row>
      <xdr:rowOff>98878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6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83655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56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xdr:rowOff>
    </xdr:from>
    <xdr:to>
      <xdr:col>73</xdr:col>
      <xdr:colOff>180975</xdr:colOff>
      <xdr:row>56</xdr:row>
      <xdr:rowOff>99785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613900"/>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103415</xdr:rowOff>
    </xdr:from>
    <xdr:to>
      <xdr:col>74</xdr:col>
      <xdr:colOff>31750</xdr:colOff>
      <xdr:row>57</xdr:row>
      <xdr:rowOff>33565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18342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99785</xdr:rowOff>
    </xdr:from>
    <xdr:to>
      <xdr:col>69</xdr:col>
      <xdr:colOff>92075</xdr:colOff>
      <xdr:row>61</xdr:row>
      <xdr:rowOff>102507</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700985"/>
          <a:ext cx="889000" cy="859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72770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122465</xdr:rowOff>
    </xdr:from>
    <xdr:to>
      <xdr:col>82</xdr:col>
      <xdr:colOff>158750</xdr:colOff>
      <xdr:row>56</xdr:row>
      <xdr:rowOff>52615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138992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111578</xdr:rowOff>
    </xdr:from>
    <xdr:to>
      <xdr:col>78</xdr:col>
      <xdr:colOff>120650</xdr:colOff>
      <xdr:row>56</xdr:row>
      <xdr:rowOff>41728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51905</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31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133350</xdr:rowOff>
    </xdr:from>
    <xdr:to>
      <xdr:col>74</xdr:col>
      <xdr:colOff>31750</xdr:colOff>
      <xdr:row>56</xdr:row>
      <xdr:rowOff>63500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48985</xdr:rowOff>
    </xdr:from>
    <xdr:to>
      <xdr:col>69</xdr:col>
      <xdr:colOff>142875</xdr:colOff>
      <xdr:row>56</xdr:row>
      <xdr:rowOff>150585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160762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51707</xdr:rowOff>
    </xdr:from>
    <xdr:to>
      <xdr:col>65</xdr:col>
      <xdr:colOff>53975</xdr:colOff>
      <xdr:row>61</xdr:row>
      <xdr:rowOff>153307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51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138084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59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宮津与謝消防組合分担金や宮津与謝環境組合分担金等の増により、前年度比で増となっている。改善に向け、今後も、宮津市第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期行財政運営指針（</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R12</a:t>
          </a:r>
          <a:r>
            <a:rPr kumimoji="1" lang="ja-JP" altLang="en-US" sz="1300">
              <a:latin typeface="ＭＳ Ｐゴシック" panose="020B0600070205080204" pitchFamily="50" charset="-128"/>
              <a:ea typeface="ＭＳ Ｐゴシック" panose="020B0600070205080204" pitchFamily="50" charset="-128"/>
            </a:rPr>
            <a:t>）に基づき、補助金・負担金のあり方の見直しを実施するとともに、公営企業等においても、一層の経営の効率化、経営基盤強化の取組みなどを進める。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76708</xdr:rowOff>
    </xdr:from>
    <xdr:to>
      <xdr:col>82</xdr:col>
      <xdr:colOff>107950</xdr:colOff>
      <xdr:row>40</xdr:row>
      <xdr:rowOff>131572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06008"/>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163085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76708</xdr:rowOff>
    </xdr:from>
    <xdr:to>
      <xdr:col>82</xdr:col>
      <xdr:colOff>196850</xdr:colOff>
      <xdr:row>34</xdr:row>
      <xdr:rowOff>76708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17272</xdr:rowOff>
    </xdr:from>
    <xdr:to>
      <xdr:col>82</xdr:col>
      <xdr:colOff>107950</xdr:colOff>
      <xdr:row>38</xdr:row>
      <xdr:rowOff>122428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532372"/>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26433</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98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17272</xdr:rowOff>
    </xdr:from>
    <xdr:to>
      <xdr:col>78</xdr:col>
      <xdr:colOff>69850</xdr:colOff>
      <xdr:row>38</xdr:row>
      <xdr:rowOff>30988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53237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30988</xdr:rowOff>
    </xdr:from>
    <xdr:to>
      <xdr:col>73</xdr:col>
      <xdr:colOff>180975</xdr:colOff>
      <xdr:row>38</xdr:row>
      <xdr:rowOff>117856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54608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71391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156718</xdr:rowOff>
    </xdr:from>
    <xdr:to>
      <xdr:col>69</xdr:col>
      <xdr:colOff>92075</xdr:colOff>
      <xdr:row>38</xdr:row>
      <xdr:rowOff>117856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157468"/>
          <a:ext cx="889000" cy="475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135145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71628</xdr:rowOff>
    </xdr:from>
    <xdr:to>
      <xdr:col>82</xdr:col>
      <xdr:colOff>158750</xdr:colOff>
      <xdr:row>39</xdr:row>
      <xdr:rowOff>1778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43705</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137922</xdr:rowOff>
    </xdr:from>
    <xdr:to>
      <xdr:col>78</xdr:col>
      <xdr:colOff>120650</xdr:colOff>
      <xdr:row>38</xdr:row>
      <xdr:rowOff>68072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52849</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56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151638</xdr:rowOff>
    </xdr:from>
    <xdr:to>
      <xdr:col>74</xdr:col>
      <xdr:colOff>31750</xdr:colOff>
      <xdr:row>38</xdr:row>
      <xdr:rowOff>81788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66565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67056</xdr:rowOff>
    </xdr:from>
    <xdr:to>
      <xdr:col>69</xdr:col>
      <xdr:colOff>142875</xdr:colOff>
      <xdr:row>38</xdr:row>
      <xdr:rowOff>168656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153433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105918</xdr:rowOff>
    </xdr:from>
    <xdr:to>
      <xdr:col>65</xdr:col>
      <xdr:colOff>53975</xdr:colOff>
      <xdr:row>36</xdr:row>
      <xdr:rowOff>36068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46245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既発債の元金償還終了により前年に比べ減となっているが、Ｒ元頃の生活関連基盤の整備等に係る元金償還未到来による一時的な減少のため、今後についても、宮津市第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期行財政運営指針（</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R12</a:t>
          </a:r>
          <a:r>
            <a:rPr kumimoji="1" lang="ja-JP" altLang="en-US" sz="1300">
              <a:latin typeface="ＭＳ Ｐゴシック" panose="020B0600070205080204" pitchFamily="50" charset="-128"/>
              <a:ea typeface="ＭＳ Ｐゴシック" panose="020B0600070205080204" pitchFamily="50" charset="-128"/>
            </a:rPr>
            <a:t>）に基づき、建設地方債発行の総枠キャップの導入により、建設地方債の発行抑制を行い、公債費の抑制、平準化を図る。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58965</xdr:rowOff>
    </xdr:from>
    <xdr:to>
      <xdr:col>24</xdr:col>
      <xdr:colOff>25400</xdr:colOff>
      <xdr:row>82</xdr:row>
      <xdr:rowOff>83457</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574815"/>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55534</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411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83457</xdr:rowOff>
    </xdr:from>
    <xdr:to>
      <xdr:col>24</xdr:col>
      <xdr:colOff>114300</xdr:colOff>
      <xdr:row>82</xdr:row>
      <xdr:rowOff>83457</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414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145342</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31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58965</xdr:rowOff>
    </xdr:from>
    <xdr:to>
      <xdr:col>24</xdr:col>
      <xdr:colOff>114300</xdr:colOff>
      <xdr:row>73</xdr:row>
      <xdr:rowOff>58965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574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88900</xdr:rowOff>
    </xdr:from>
    <xdr:to>
      <xdr:col>24</xdr:col>
      <xdr:colOff>25400</xdr:colOff>
      <xdr:row>80</xdr:row>
      <xdr:rowOff>165100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8049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133548</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6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117021</xdr:rowOff>
    </xdr:from>
    <xdr:to>
      <xdr:col>24</xdr:col>
      <xdr:colOff>76200</xdr:colOff>
      <xdr:row>78</xdr:row>
      <xdr:rowOff>47171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86179</xdr:rowOff>
    </xdr:from>
    <xdr:to>
      <xdr:col>19</xdr:col>
      <xdr:colOff>187325</xdr:colOff>
      <xdr:row>80</xdr:row>
      <xdr:rowOff>165100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630729"/>
          <a:ext cx="889000" cy="25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106136</xdr:rowOff>
    </xdr:from>
    <xdr:to>
      <xdr:col>20</xdr:col>
      <xdr:colOff>38100</xdr:colOff>
      <xdr:row>78</xdr:row>
      <xdr:rowOff>36286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46463</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076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170543</xdr:rowOff>
    </xdr:from>
    <xdr:to>
      <xdr:col>15</xdr:col>
      <xdr:colOff>98425</xdr:colOff>
      <xdr:row>79</xdr:row>
      <xdr:rowOff>86179</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543643"/>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29936</xdr:rowOff>
    </xdr:from>
    <xdr:to>
      <xdr:col>15</xdr:col>
      <xdr:colOff>149225</xdr:colOff>
      <xdr:row>77</xdr:row>
      <xdr:rowOff>131536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141713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00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170543</xdr:rowOff>
    </xdr:from>
    <xdr:to>
      <xdr:col>11</xdr:col>
      <xdr:colOff>9525</xdr:colOff>
      <xdr:row>80</xdr:row>
      <xdr:rowOff>78014</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543643"/>
          <a:ext cx="889000" cy="25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130629</xdr:rowOff>
    </xdr:from>
    <xdr:to>
      <xdr:col>11</xdr:col>
      <xdr:colOff>60325</xdr:colOff>
      <xdr:row>79</xdr:row>
      <xdr:rowOff>60779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50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45556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141514</xdr:rowOff>
    </xdr:from>
    <xdr:to>
      <xdr:col>6</xdr:col>
      <xdr:colOff>171450</xdr:colOff>
      <xdr:row>79</xdr:row>
      <xdr:rowOff>71664</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51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81841</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283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38100</xdr:rowOff>
    </xdr:from>
    <xdr:to>
      <xdr:col>24</xdr:col>
      <xdr:colOff>76200</xdr:colOff>
      <xdr:row>80</xdr:row>
      <xdr:rowOff>139700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75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10177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72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114300</xdr:rowOff>
    </xdr:from>
    <xdr:to>
      <xdr:col>20</xdr:col>
      <xdr:colOff>38100</xdr:colOff>
      <xdr:row>81</xdr:row>
      <xdr:rowOff>44450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29227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91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35379</xdr:rowOff>
    </xdr:from>
    <xdr:to>
      <xdr:col>15</xdr:col>
      <xdr:colOff>149225</xdr:colOff>
      <xdr:row>79</xdr:row>
      <xdr:rowOff>136979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57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121756</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666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119743</xdr:rowOff>
    </xdr:from>
    <xdr:to>
      <xdr:col>11</xdr:col>
      <xdr:colOff>60325</xdr:colOff>
      <xdr:row>79</xdr:row>
      <xdr:rowOff>49893</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49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60070</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26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27214</xdr:rowOff>
    </xdr:from>
    <xdr:to>
      <xdr:col>6</xdr:col>
      <xdr:colOff>171450</xdr:colOff>
      <xdr:row>80</xdr:row>
      <xdr:rowOff>128814</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74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113591</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82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人件費や補助費等の比率が上がったことにより、前年度比で増となっている。今後についても、宮津市第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期行財政運営指針（</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R12</a:t>
          </a:r>
          <a:r>
            <a:rPr kumimoji="1" lang="ja-JP" altLang="en-US" sz="1300">
              <a:latin typeface="ＭＳ Ｐゴシック" panose="020B0600070205080204" pitchFamily="50" charset="-128"/>
              <a:ea typeface="ＭＳ Ｐゴシック" panose="020B0600070205080204" pitchFamily="50" charset="-128"/>
            </a:rPr>
            <a:t>）に基づき、経費の削減を進めるとともに、公営企業等においても、一層の経営の効率化、経営基盤強化の取組みなどを進める。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143002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08560"/>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115079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400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143002</xdr:rowOff>
    </xdr:from>
    <xdr:to>
      <xdr:col>82</xdr:col>
      <xdr:colOff>196850</xdr:colOff>
      <xdr:row>81</xdr:row>
      <xdr:rowOff>143002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403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74422</xdr:rowOff>
    </xdr:from>
    <xdr:to>
      <xdr:col>82</xdr:col>
      <xdr:colOff>107950</xdr:colOff>
      <xdr:row>77</xdr:row>
      <xdr:rowOff>133858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276072"/>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64279</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2659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92202</xdr:rowOff>
    </xdr:from>
    <xdr:to>
      <xdr:col>82</xdr:col>
      <xdr:colOff>158750</xdr:colOff>
      <xdr:row>78</xdr:row>
      <xdr:rowOff>22352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14987</xdr:rowOff>
    </xdr:from>
    <xdr:to>
      <xdr:col>78</xdr:col>
      <xdr:colOff>69850</xdr:colOff>
      <xdr:row>77</xdr:row>
      <xdr:rowOff>74422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216637"/>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23622</xdr:rowOff>
    </xdr:from>
    <xdr:to>
      <xdr:col>78</xdr:col>
      <xdr:colOff>120650</xdr:colOff>
      <xdr:row>77</xdr:row>
      <xdr:rowOff>125222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135399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99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14987</xdr:rowOff>
    </xdr:from>
    <xdr:to>
      <xdr:col>73</xdr:col>
      <xdr:colOff>180975</xdr:colOff>
      <xdr:row>78</xdr:row>
      <xdr:rowOff>49276</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3216637"/>
          <a:ext cx="889000" cy="20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39624</xdr:rowOff>
    </xdr:from>
    <xdr:to>
      <xdr:col>74</xdr:col>
      <xdr:colOff>31750</xdr:colOff>
      <xdr:row>76</xdr:row>
      <xdr:rowOff>141224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151401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12700</xdr:rowOff>
    </xdr:from>
    <xdr:to>
      <xdr:col>69</xdr:col>
      <xdr:colOff>92075</xdr:colOff>
      <xdr:row>78</xdr:row>
      <xdr:rowOff>49276</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004800" y="133858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57675</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83058</xdr:rowOff>
    </xdr:from>
    <xdr:to>
      <xdr:col>82</xdr:col>
      <xdr:colOff>158750</xdr:colOff>
      <xdr:row>78</xdr:row>
      <xdr:rowOff>13208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99585</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12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23622</xdr:rowOff>
    </xdr:from>
    <xdr:to>
      <xdr:col>78</xdr:col>
      <xdr:colOff>120650</xdr:colOff>
      <xdr:row>77</xdr:row>
      <xdr:rowOff>125222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109999</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135637</xdr:rowOff>
    </xdr:from>
    <xdr:to>
      <xdr:col>74</xdr:col>
      <xdr:colOff>31750</xdr:colOff>
      <xdr:row>77</xdr:row>
      <xdr:rowOff>65787</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50564</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169926</xdr:rowOff>
    </xdr:from>
    <xdr:to>
      <xdr:col>69</xdr:col>
      <xdr:colOff>142875</xdr:colOff>
      <xdr:row>78</xdr:row>
      <xdr:rowOff>100076</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84853</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133350</xdr:rowOff>
    </xdr:from>
    <xdr:to>
      <xdr:col>65</xdr:col>
      <xdr:colOff>53975</xdr:colOff>
      <xdr:row>78</xdr:row>
      <xdr:rowOff>63500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48277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京都府宮津市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116267</xdr:rowOff>
    </xdr:from>
    <xdr:to>
      <xdr:col>29</xdr:col>
      <xdr:colOff>127000</xdr:colOff>
      <xdr:row>18</xdr:row>
      <xdr:rowOff>165816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221292"/>
          <a:ext cx="0" cy="10782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137893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71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165816</xdr:rowOff>
    </xdr:from>
    <xdr:to>
      <xdr:col>30</xdr:col>
      <xdr:colOff>25400</xdr:colOff>
      <xdr:row>18</xdr:row>
      <xdr:rowOff>165816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995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31194</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964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116267</xdr:rowOff>
    </xdr:from>
    <xdr:to>
      <xdr:col>30</xdr:col>
      <xdr:colOff>25400</xdr:colOff>
      <xdr:row>12</xdr:row>
      <xdr:rowOff>116267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2212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87266</xdr:rowOff>
    </xdr:from>
    <xdr:to>
      <xdr:col>29</xdr:col>
      <xdr:colOff>127000</xdr:colOff>
      <xdr:row>17</xdr:row>
      <xdr:rowOff>124916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049541"/>
          <a:ext cx="647700" cy="376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120541</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082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148464</xdr:rowOff>
    </xdr:from>
    <xdr:to>
      <xdr:col>29</xdr:col>
      <xdr:colOff>177800</xdr:colOff>
      <xdr:row>18</xdr:row>
      <xdr:rowOff>78614</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110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114663</xdr:rowOff>
    </xdr:from>
    <xdr:to>
      <xdr:col>26</xdr:col>
      <xdr:colOff>50800</xdr:colOff>
      <xdr:row>17</xdr:row>
      <xdr:rowOff>124916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4305300" y="3076938"/>
          <a:ext cx="698500" cy="102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157037</xdr:rowOff>
    </xdr:from>
    <xdr:to>
      <xdr:col>26</xdr:col>
      <xdr:colOff>101600</xdr:colOff>
      <xdr:row>18</xdr:row>
      <xdr:rowOff>87187</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9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71964</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205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112343</xdr:rowOff>
    </xdr:from>
    <xdr:to>
      <xdr:col>22</xdr:col>
      <xdr:colOff>114300</xdr:colOff>
      <xdr:row>17</xdr:row>
      <xdr:rowOff>114663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3606800" y="3074618"/>
          <a:ext cx="698500" cy="23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161620</xdr:rowOff>
    </xdr:from>
    <xdr:to>
      <xdr:col>22</xdr:col>
      <xdr:colOff>165100</xdr:colOff>
      <xdr:row>18</xdr:row>
      <xdr:rowOff>91770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23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76547</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21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107904</xdr:rowOff>
    </xdr:from>
    <xdr:to>
      <xdr:col>18</xdr:col>
      <xdr:colOff>177800</xdr:colOff>
      <xdr:row>17</xdr:row>
      <xdr:rowOff>112343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2908300" y="3070179"/>
          <a:ext cx="698500" cy="44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122728</xdr:rowOff>
    </xdr:from>
    <xdr:to>
      <xdr:col>19</xdr:col>
      <xdr:colOff>38100</xdr:colOff>
      <xdr:row>18</xdr:row>
      <xdr:rowOff>52878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85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37655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171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134028</xdr:rowOff>
    </xdr:from>
    <xdr:to>
      <xdr:col>15</xdr:col>
      <xdr:colOff>101600</xdr:colOff>
      <xdr:row>18</xdr:row>
      <xdr:rowOff>64178</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96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48955</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182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36466</xdr:rowOff>
    </xdr:from>
    <xdr:to>
      <xdr:col>29</xdr:col>
      <xdr:colOff>177800</xdr:colOff>
      <xdr:row>17</xdr:row>
      <xdr:rowOff>138066</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9987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52993</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843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74116</xdr:rowOff>
    </xdr:from>
    <xdr:to>
      <xdr:col>26</xdr:col>
      <xdr:colOff>101600</xdr:colOff>
      <xdr:row>18</xdr:row>
      <xdr:rowOff>4266</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0363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14443</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8052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63863</xdr:rowOff>
    </xdr:from>
    <xdr:to>
      <xdr:col>22</xdr:col>
      <xdr:colOff>165100</xdr:colOff>
      <xdr:row>17</xdr:row>
      <xdr:rowOff>165463</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0261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4190</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79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61543</xdr:rowOff>
    </xdr:from>
    <xdr:to>
      <xdr:col>19</xdr:col>
      <xdr:colOff>38100</xdr:colOff>
      <xdr:row>17</xdr:row>
      <xdr:rowOff>163143</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0238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1870</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792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57104</xdr:rowOff>
    </xdr:from>
    <xdr:to>
      <xdr:col>15</xdr:col>
      <xdr:colOff>101600</xdr:colOff>
      <xdr:row>17</xdr:row>
      <xdr:rowOff>158704</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0193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168881</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788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229718</xdr:rowOff>
    </xdr:from>
    <xdr:to>
      <xdr:col>29</xdr:col>
      <xdr:colOff>127000</xdr:colOff>
      <xdr:row>38</xdr:row>
      <xdr:rowOff>86652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4268"/>
          <a:ext cx="0" cy="13999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58729</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2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86652</xdr:rowOff>
    </xdr:from>
    <xdr:to>
      <xdr:col>30</xdr:col>
      <xdr:colOff>25400</xdr:colOff>
      <xdr:row>38</xdr:row>
      <xdr:rowOff>86652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54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144645</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7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229718</xdr:rowOff>
    </xdr:from>
    <xdr:to>
      <xdr:col>30</xdr:col>
      <xdr:colOff>25400</xdr:colOff>
      <xdr:row>33</xdr:row>
      <xdr:rowOff>229718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42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30493</xdr:rowOff>
    </xdr:from>
    <xdr:to>
      <xdr:col>29</xdr:col>
      <xdr:colOff>127000</xdr:colOff>
      <xdr:row>35</xdr:row>
      <xdr:rowOff>113150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640843"/>
          <a:ext cx="647700" cy="826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88168</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70414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116091</xdr:rowOff>
    </xdr:from>
    <xdr:to>
      <xdr:col>29</xdr:col>
      <xdr:colOff>177800</xdr:colOff>
      <xdr:row>37</xdr:row>
      <xdr:rowOff>46241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069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1918</xdr:rowOff>
    </xdr:from>
    <xdr:to>
      <xdr:col>26</xdr:col>
      <xdr:colOff>50800</xdr:colOff>
      <xdr:row>35</xdr:row>
      <xdr:rowOff>30493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612268"/>
          <a:ext cx="698500" cy="285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134512</xdr:rowOff>
    </xdr:from>
    <xdr:to>
      <xdr:col>26</xdr:col>
      <xdr:colOff>101600</xdr:colOff>
      <xdr:row>37</xdr:row>
      <xdr:rowOff>64662</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087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49439</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174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1918</xdr:rowOff>
    </xdr:from>
    <xdr:to>
      <xdr:col>22</xdr:col>
      <xdr:colOff>114300</xdr:colOff>
      <xdr:row>35</xdr:row>
      <xdr:rowOff>84937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612268"/>
          <a:ext cx="698500" cy="830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144856</xdr:rowOff>
    </xdr:from>
    <xdr:to>
      <xdr:col>22</xdr:col>
      <xdr:colOff>165100</xdr:colOff>
      <xdr:row>37</xdr:row>
      <xdr:rowOff>75006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59783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18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282296</xdr:rowOff>
    </xdr:from>
    <xdr:to>
      <xdr:col>18</xdr:col>
      <xdr:colOff>177800</xdr:colOff>
      <xdr:row>35</xdr:row>
      <xdr:rowOff>84937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549746"/>
          <a:ext cx="698500" cy="1455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75114</xdr:rowOff>
    </xdr:from>
    <xdr:to>
      <xdr:col>19</xdr:col>
      <xdr:colOff>38100</xdr:colOff>
      <xdr:row>37</xdr:row>
      <xdr:rowOff>5264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28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161491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114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62084</xdr:rowOff>
    </xdr:from>
    <xdr:to>
      <xdr:col>15</xdr:col>
      <xdr:colOff>101600</xdr:colOff>
      <xdr:row>36</xdr:row>
      <xdr:rowOff>163684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0153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148461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101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62350</xdr:rowOff>
    </xdr:from>
    <xdr:to>
      <xdr:col>29</xdr:col>
      <xdr:colOff>177800</xdr:colOff>
      <xdr:row>35</xdr:row>
      <xdr:rowOff>163950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672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250327</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5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322593</xdr:rowOff>
    </xdr:from>
    <xdr:to>
      <xdr:col>26</xdr:col>
      <xdr:colOff>101600</xdr:colOff>
      <xdr:row>35</xdr:row>
      <xdr:rowOff>81293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5900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91470</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358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294018</xdr:rowOff>
    </xdr:from>
    <xdr:to>
      <xdr:col>22</xdr:col>
      <xdr:colOff>165100</xdr:colOff>
      <xdr:row>35</xdr:row>
      <xdr:rowOff>52718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5614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62895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33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34137</xdr:rowOff>
    </xdr:from>
    <xdr:to>
      <xdr:col>19</xdr:col>
      <xdr:colOff>38100</xdr:colOff>
      <xdr:row>35</xdr:row>
      <xdr:rowOff>135737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6444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145914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41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231496</xdr:rowOff>
    </xdr:from>
    <xdr:to>
      <xdr:col>15</xdr:col>
      <xdr:colOff>101600</xdr:colOff>
      <xdr:row>34</xdr:row>
      <xdr:rowOff>333096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4989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373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267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京都府宮津市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16,325
16,138
172.74
12,631,211
12,312,036
288,558
6,727,157
14,997,952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14.3
128.5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98339</xdr:rowOff>
    </xdr:from>
    <xdr:to>
      <xdr:col>24</xdr:col>
      <xdr:colOff>62865</xdr:colOff>
      <xdr:row>38</xdr:row>
      <xdr:rowOff>20870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413289"/>
          <a:ext cx="1270" cy="1122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24697</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20870</xdr:rowOff>
    </xdr:from>
    <xdr:to>
      <xdr:col>24</xdr:col>
      <xdr:colOff>152400</xdr:colOff>
      <xdr:row>38</xdr:row>
      <xdr:rowOff>20870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3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45016</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188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98339</xdr:rowOff>
    </xdr:from>
    <xdr:to>
      <xdr:col>24</xdr:col>
      <xdr:colOff>152400</xdr:colOff>
      <xdr:row>31</xdr:row>
      <xdr:rowOff>98339</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41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114047</xdr:rowOff>
    </xdr:from>
    <xdr:to>
      <xdr:col>24</xdr:col>
      <xdr:colOff>63500</xdr:colOff>
      <xdr:row>36</xdr:row>
      <xdr:rowOff>132190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286247"/>
          <a:ext cx="838200" cy="18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140769</xdr:rowOff>
    </xdr:from>
    <xdr:ext cx="534377"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312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162342</xdr:rowOff>
    </xdr:from>
    <xdr:to>
      <xdr:col>24</xdr:col>
      <xdr:colOff>114300</xdr:colOff>
      <xdr:row>37</xdr:row>
      <xdr:rowOff>92492</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3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132190</xdr:rowOff>
    </xdr:from>
    <xdr:to>
      <xdr:col>19</xdr:col>
      <xdr:colOff>177800</xdr:colOff>
      <xdr:row>36</xdr:row>
      <xdr:rowOff>132987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304390"/>
          <a:ext cx="889000" cy="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165020</xdr:rowOff>
    </xdr:from>
    <xdr:to>
      <xdr:col>20</xdr:col>
      <xdr:colOff>38100</xdr:colOff>
      <xdr:row>37</xdr:row>
      <xdr:rowOff>95170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86297</xdr:rowOff>
    </xdr:from>
    <xdr:ext cx="534377"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530111" y="642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132987</xdr:rowOff>
    </xdr:from>
    <xdr:to>
      <xdr:col>15</xdr:col>
      <xdr:colOff>50800</xdr:colOff>
      <xdr:row>36</xdr:row>
      <xdr:rowOff>137978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305187"/>
          <a:ext cx="889000" cy="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167950</xdr:rowOff>
    </xdr:from>
    <xdr:to>
      <xdr:col>15</xdr:col>
      <xdr:colOff>101600</xdr:colOff>
      <xdr:row>37</xdr:row>
      <xdr:rowOff>98100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89227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41111" y="643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137978</xdr:rowOff>
    </xdr:from>
    <xdr:to>
      <xdr:col>10</xdr:col>
      <xdr:colOff>114300</xdr:colOff>
      <xdr:row>36</xdr:row>
      <xdr:rowOff>147533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310178"/>
          <a:ext cx="889000" cy="9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126326</xdr:rowOff>
    </xdr:from>
    <xdr:to>
      <xdr:col>10</xdr:col>
      <xdr:colOff>165100</xdr:colOff>
      <xdr:row>37</xdr:row>
      <xdr:rowOff>56476</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29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47603</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391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162764</xdr:rowOff>
    </xdr:from>
    <xdr:to>
      <xdr:col>6</xdr:col>
      <xdr:colOff>38100</xdr:colOff>
      <xdr:row>37</xdr:row>
      <xdr:rowOff>92914</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3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84041</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63111" y="6427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63247</xdr:rowOff>
    </xdr:from>
    <xdr:to>
      <xdr:col>24</xdr:col>
      <xdr:colOff>114300</xdr:colOff>
      <xdr:row>36</xdr:row>
      <xdr:rowOff>164847</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23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86124</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086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81390</xdr:rowOff>
    </xdr:from>
    <xdr:to>
      <xdr:col>20</xdr:col>
      <xdr:colOff>38100</xdr:colOff>
      <xdr:row>37</xdr:row>
      <xdr:rowOff>11540</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25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28067</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028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82187</xdr:rowOff>
    </xdr:from>
    <xdr:to>
      <xdr:col>15</xdr:col>
      <xdr:colOff>101600</xdr:colOff>
      <xdr:row>37</xdr:row>
      <xdr:rowOff>12337</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25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28864</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029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87178</xdr:rowOff>
    </xdr:from>
    <xdr:to>
      <xdr:col>10</xdr:col>
      <xdr:colOff>165100</xdr:colOff>
      <xdr:row>37</xdr:row>
      <xdr:rowOff>17328</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25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33855</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034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96733</xdr:rowOff>
    </xdr:from>
    <xdr:to>
      <xdr:col>6</xdr:col>
      <xdr:colOff>38100</xdr:colOff>
      <xdr:row>37</xdr:row>
      <xdr:rowOff>26883</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26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43410</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044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108071</xdr:rowOff>
    </xdr:from>
    <xdr:to>
      <xdr:col>24</xdr:col>
      <xdr:colOff>62865</xdr:colOff>
      <xdr:row>57</xdr:row>
      <xdr:rowOff>113498</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80571"/>
          <a:ext cx="1270" cy="1205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117325</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88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113498</xdr:rowOff>
    </xdr:from>
    <xdr:to>
      <xdr:col>24</xdr:col>
      <xdr:colOff>152400</xdr:colOff>
      <xdr:row>57</xdr:row>
      <xdr:rowOff>113498</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88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54748</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455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108071</xdr:rowOff>
    </xdr:from>
    <xdr:to>
      <xdr:col>24</xdr:col>
      <xdr:colOff>152400</xdr:colOff>
      <xdr:row>50</xdr:row>
      <xdr:rowOff>108071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126373</xdr:rowOff>
    </xdr:from>
    <xdr:to>
      <xdr:col>24</xdr:col>
      <xdr:colOff>63500</xdr:colOff>
      <xdr:row>55</xdr:row>
      <xdr:rowOff>138982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556123"/>
          <a:ext cx="838200" cy="12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20153</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621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41726</xdr:rowOff>
    </xdr:from>
    <xdr:to>
      <xdr:col>24</xdr:col>
      <xdr:colOff>114300</xdr:colOff>
      <xdr:row>56</xdr:row>
      <xdr:rowOff>143326</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4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138982</xdr:rowOff>
    </xdr:from>
    <xdr:to>
      <xdr:col>19</xdr:col>
      <xdr:colOff>177800</xdr:colOff>
      <xdr:row>55</xdr:row>
      <xdr:rowOff>166016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568732"/>
          <a:ext cx="889000" cy="27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26835</xdr:rowOff>
    </xdr:from>
    <xdr:to>
      <xdr:col>20</xdr:col>
      <xdr:colOff>38100</xdr:colOff>
      <xdr:row>56</xdr:row>
      <xdr:rowOff>128435</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119562</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72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166016</xdr:rowOff>
    </xdr:from>
    <xdr:to>
      <xdr:col>15</xdr:col>
      <xdr:colOff>50800</xdr:colOff>
      <xdr:row>56</xdr:row>
      <xdr:rowOff>12914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595766"/>
          <a:ext cx="889000" cy="18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43422</xdr:rowOff>
    </xdr:from>
    <xdr:to>
      <xdr:col>15</xdr:col>
      <xdr:colOff>101600</xdr:colOff>
      <xdr:row>56</xdr:row>
      <xdr:rowOff>145022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136149</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73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165513</xdr:rowOff>
    </xdr:from>
    <xdr:to>
      <xdr:col>10</xdr:col>
      <xdr:colOff>114300</xdr:colOff>
      <xdr:row>56</xdr:row>
      <xdr:rowOff>12914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595263"/>
          <a:ext cx="889000" cy="18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16928</xdr:rowOff>
    </xdr:from>
    <xdr:to>
      <xdr:col>10</xdr:col>
      <xdr:colOff>165100</xdr:colOff>
      <xdr:row>56</xdr:row>
      <xdr:rowOff>118528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1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109655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71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32381</xdr:rowOff>
    </xdr:from>
    <xdr:to>
      <xdr:col>6</xdr:col>
      <xdr:colOff>38100</xdr:colOff>
      <xdr:row>56</xdr:row>
      <xdr:rowOff>133981</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63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125108</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726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75573</xdr:rowOff>
    </xdr:from>
    <xdr:to>
      <xdr:col>24</xdr:col>
      <xdr:colOff>114300</xdr:colOff>
      <xdr:row>56</xdr:row>
      <xdr:rowOff>5723</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50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98450</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356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88182</xdr:rowOff>
    </xdr:from>
    <xdr:to>
      <xdr:col>20</xdr:col>
      <xdr:colOff>38100</xdr:colOff>
      <xdr:row>56</xdr:row>
      <xdr:rowOff>18332</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51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34859</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29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115216</xdr:rowOff>
    </xdr:from>
    <xdr:to>
      <xdr:col>15</xdr:col>
      <xdr:colOff>101600</xdr:colOff>
      <xdr:row>56</xdr:row>
      <xdr:rowOff>45366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544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61893</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320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133564</xdr:rowOff>
    </xdr:from>
    <xdr:to>
      <xdr:col>10</xdr:col>
      <xdr:colOff>165100</xdr:colOff>
      <xdr:row>56</xdr:row>
      <xdr:rowOff>63714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56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80241</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338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114713</xdr:rowOff>
    </xdr:from>
    <xdr:to>
      <xdr:col>6</xdr:col>
      <xdr:colOff>38100</xdr:colOff>
      <xdr:row>56</xdr:row>
      <xdr:rowOff>44863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54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61390</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319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120017</xdr:rowOff>
    </xdr:from>
    <xdr:to>
      <xdr:col>24</xdr:col>
      <xdr:colOff>62865</xdr:colOff>
      <xdr:row>78</xdr:row>
      <xdr:rowOff>133848</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121517"/>
          <a:ext cx="1270" cy="1385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137675</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0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133848</xdr:rowOff>
    </xdr:from>
    <xdr:to>
      <xdr:col>24</xdr:col>
      <xdr:colOff>152400</xdr:colOff>
      <xdr:row>78</xdr:row>
      <xdr:rowOff>133848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06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66694</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9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120017</xdr:rowOff>
    </xdr:from>
    <xdr:to>
      <xdr:col>24</xdr:col>
      <xdr:colOff>152400</xdr:colOff>
      <xdr:row>70</xdr:row>
      <xdr:rowOff>120017</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121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131014</xdr:rowOff>
    </xdr:from>
    <xdr:to>
      <xdr:col>24</xdr:col>
      <xdr:colOff>63500</xdr:colOff>
      <xdr:row>78</xdr:row>
      <xdr:rowOff>131745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504114"/>
          <a:ext cx="838200" cy="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110565</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407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87688</xdr:rowOff>
    </xdr:from>
    <xdr:to>
      <xdr:col>24</xdr:col>
      <xdr:colOff>114300</xdr:colOff>
      <xdr:row>78</xdr:row>
      <xdr:rowOff>17838</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8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131745</xdr:rowOff>
    </xdr:from>
    <xdr:to>
      <xdr:col>19</xdr:col>
      <xdr:colOff>177800</xdr:colOff>
      <xdr:row>78</xdr:row>
      <xdr:rowOff>137985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504845"/>
          <a:ext cx="889000" cy="6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86751</xdr:rowOff>
    </xdr:from>
    <xdr:to>
      <xdr:col>20</xdr:col>
      <xdr:colOff>38100</xdr:colOff>
      <xdr:row>78</xdr:row>
      <xdr:rowOff>16901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8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33428</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063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137985</xdr:rowOff>
    </xdr:from>
    <xdr:to>
      <xdr:col>15</xdr:col>
      <xdr:colOff>50800</xdr:colOff>
      <xdr:row>78</xdr:row>
      <xdr:rowOff>138260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511085"/>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87849</xdr:rowOff>
    </xdr:from>
    <xdr:to>
      <xdr:col>15</xdr:col>
      <xdr:colOff>101600</xdr:colOff>
      <xdr:row>78</xdr:row>
      <xdr:rowOff>17999</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28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34526</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06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132820</xdr:rowOff>
    </xdr:from>
    <xdr:to>
      <xdr:col>10</xdr:col>
      <xdr:colOff>114300</xdr:colOff>
      <xdr:row>78</xdr:row>
      <xdr:rowOff>138260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1130300" y="13505920"/>
          <a:ext cx="889000" cy="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43476</xdr:rowOff>
    </xdr:from>
    <xdr:to>
      <xdr:col>10</xdr:col>
      <xdr:colOff>165100</xdr:colOff>
      <xdr:row>77</xdr:row>
      <xdr:rowOff>145076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245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161603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02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107393</xdr:rowOff>
    </xdr:from>
    <xdr:to>
      <xdr:col>6</xdr:col>
      <xdr:colOff>38100</xdr:colOff>
      <xdr:row>78</xdr:row>
      <xdr:rowOff>37543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0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54070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084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80214</xdr:rowOff>
    </xdr:from>
    <xdr:to>
      <xdr:col>24</xdr:col>
      <xdr:colOff>114300</xdr:colOff>
      <xdr:row>79</xdr:row>
      <xdr:rowOff>10364</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45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166591</xdr:rowOff>
    </xdr:from>
    <xdr:ext cx="378565"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368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80945</xdr:rowOff>
    </xdr:from>
    <xdr:to>
      <xdr:col>20</xdr:col>
      <xdr:colOff>38100</xdr:colOff>
      <xdr:row>79</xdr:row>
      <xdr:rowOff>11095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45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2222</xdr:rowOff>
    </xdr:from>
    <xdr:ext cx="378565"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8017" y="13546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87185</xdr:rowOff>
    </xdr:from>
    <xdr:to>
      <xdr:col>15</xdr:col>
      <xdr:colOff>101600</xdr:colOff>
      <xdr:row>79</xdr:row>
      <xdr:rowOff>17335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46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84333</xdr:colOff>
      <xdr:row>79</xdr:row>
      <xdr:rowOff>8462</xdr:rowOff>
    </xdr:from>
    <xdr:ext cx="313932"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51333" y="135530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87460</xdr:rowOff>
    </xdr:from>
    <xdr:to>
      <xdr:col>10</xdr:col>
      <xdr:colOff>165100</xdr:colOff>
      <xdr:row>79</xdr:row>
      <xdr:rowOff>17610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46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147833</xdr:colOff>
      <xdr:row>79</xdr:row>
      <xdr:rowOff>8737</xdr:rowOff>
    </xdr:from>
    <xdr:ext cx="313932"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62333" y="135532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82020</xdr:rowOff>
    </xdr:from>
    <xdr:to>
      <xdr:col>6</xdr:col>
      <xdr:colOff>38100</xdr:colOff>
      <xdr:row>79</xdr:row>
      <xdr:rowOff>12170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45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3297</xdr:rowOff>
    </xdr:from>
    <xdr:ext cx="378565"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41017" y="135478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49240</xdr:rowOff>
    </xdr:from>
    <xdr:to>
      <xdr:col>24</xdr:col>
      <xdr:colOff>62865</xdr:colOff>
      <xdr:row>98</xdr:row>
      <xdr:rowOff>30606</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651190"/>
          <a:ext cx="1270" cy="1181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34433</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83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30606</xdr:rowOff>
    </xdr:from>
    <xdr:to>
      <xdr:col>24</xdr:col>
      <xdr:colOff>152400</xdr:colOff>
      <xdr:row>98</xdr:row>
      <xdr:rowOff>30606</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832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167367</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426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49240</xdr:rowOff>
    </xdr:from>
    <xdr:to>
      <xdr:col>24</xdr:col>
      <xdr:colOff>152400</xdr:colOff>
      <xdr:row>91</xdr:row>
      <xdr:rowOff>49240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65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56679</xdr:rowOff>
    </xdr:from>
    <xdr:to>
      <xdr:col>24</xdr:col>
      <xdr:colOff>63500</xdr:colOff>
      <xdr:row>96</xdr:row>
      <xdr:rowOff>132437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515879"/>
          <a:ext cx="838200" cy="75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1821</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2895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150394</xdr:rowOff>
    </xdr:from>
    <xdr:to>
      <xdr:col>24</xdr:col>
      <xdr:colOff>114300</xdr:colOff>
      <xdr:row>96</xdr:row>
      <xdr:rowOff>80544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3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37099</xdr:rowOff>
    </xdr:from>
    <xdr:to>
      <xdr:col>19</xdr:col>
      <xdr:colOff>177800</xdr:colOff>
      <xdr:row>96</xdr:row>
      <xdr:rowOff>132437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496299"/>
          <a:ext cx="889000" cy="95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62480</xdr:rowOff>
    </xdr:from>
    <xdr:to>
      <xdr:col>20</xdr:col>
      <xdr:colOff>38100</xdr:colOff>
      <xdr:row>96</xdr:row>
      <xdr:rowOff>164080</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2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9157</xdr:rowOff>
    </xdr:from>
    <xdr:ext cx="599010"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97795" y="16296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37099</xdr:rowOff>
    </xdr:from>
    <xdr:to>
      <xdr:col>15</xdr:col>
      <xdr:colOff>50800</xdr:colOff>
      <xdr:row>97</xdr:row>
      <xdr:rowOff>76842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496299"/>
          <a:ext cx="889000" cy="21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161765</xdr:rowOff>
    </xdr:from>
    <xdr:to>
      <xdr:col>15</xdr:col>
      <xdr:colOff>101600</xdr:colOff>
      <xdr:row>96</xdr:row>
      <xdr:rowOff>91915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44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83042</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542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76842</xdr:rowOff>
    </xdr:from>
    <xdr:to>
      <xdr:col>10</xdr:col>
      <xdr:colOff>114300</xdr:colOff>
      <xdr:row>97</xdr:row>
      <xdr:rowOff>100819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707492"/>
          <a:ext cx="889000" cy="23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48254</xdr:rowOff>
    </xdr:from>
    <xdr:to>
      <xdr:col>10</xdr:col>
      <xdr:colOff>165100</xdr:colOff>
      <xdr:row>97</xdr:row>
      <xdr:rowOff>149854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678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140981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19795" y="16771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47837</xdr:rowOff>
    </xdr:from>
    <xdr:to>
      <xdr:col>6</xdr:col>
      <xdr:colOff>38100</xdr:colOff>
      <xdr:row>97</xdr:row>
      <xdr:rowOff>149437</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67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165964</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30795" y="16453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5879</xdr:rowOff>
    </xdr:from>
    <xdr:to>
      <xdr:col>24</xdr:col>
      <xdr:colOff>114300</xdr:colOff>
      <xdr:row>96</xdr:row>
      <xdr:rowOff>107479</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465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155756</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443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81637</xdr:rowOff>
    </xdr:from>
    <xdr:to>
      <xdr:col>20</xdr:col>
      <xdr:colOff>38100</xdr:colOff>
      <xdr:row>97</xdr:row>
      <xdr:rowOff>11787</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54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2914</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6633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157749</xdr:rowOff>
    </xdr:from>
    <xdr:to>
      <xdr:col>15</xdr:col>
      <xdr:colOff>101600</xdr:colOff>
      <xdr:row>96</xdr:row>
      <xdr:rowOff>87899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44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104426</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6220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26042</xdr:rowOff>
    </xdr:from>
    <xdr:to>
      <xdr:col>10</xdr:col>
      <xdr:colOff>165100</xdr:colOff>
      <xdr:row>97</xdr:row>
      <xdr:rowOff>127642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6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144169</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19795" y="16431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50019</xdr:rowOff>
    </xdr:from>
    <xdr:to>
      <xdr:col>6</xdr:col>
      <xdr:colOff>38100</xdr:colOff>
      <xdr:row>97</xdr:row>
      <xdr:rowOff>151619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68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142746</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30795" y="16773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148410</xdr:rowOff>
    </xdr:from>
    <xdr:to>
      <xdr:col>54</xdr:col>
      <xdr:colOff>189865</xdr:colOff>
      <xdr:row>38</xdr:row>
      <xdr:rowOff>66522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463360"/>
          <a:ext cx="1270" cy="1118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70349</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66522</xdr:rowOff>
    </xdr:from>
    <xdr:to>
      <xdr:col>55</xdr:col>
      <xdr:colOff>88900</xdr:colOff>
      <xdr:row>38</xdr:row>
      <xdr:rowOff>66522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95087</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238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148410</xdr:rowOff>
    </xdr:from>
    <xdr:to>
      <xdr:col>55</xdr:col>
      <xdr:colOff>88900</xdr:colOff>
      <xdr:row>31</xdr:row>
      <xdr:rowOff>148410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46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84939</xdr:rowOff>
    </xdr:from>
    <xdr:to>
      <xdr:col>55</xdr:col>
      <xdr:colOff>0</xdr:colOff>
      <xdr:row>36</xdr:row>
      <xdr:rowOff>86699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9639300" y="6257139"/>
          <a:ext cx="838200" cy="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145661</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317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167234</xdr:rowOff>
    </xdr:from>
    <xdr:to>
      <xdr:col>55</xdr:col>
      <xdr:colOff>50800</xdr:colOff>
      <xdr:row>37</xdr:row>
      <xdr:rowOff>97384</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33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84939</xdr:rowOff>
    </xdr:from>
    <xdr:to>
      <xdr:col>50</xdr:col>
      <xdr:colOff>114300</xdr:colOff>
      <xdr:row>36</xdr:row>
      <xdr:rowOff>96377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8750300" y="6257139"/>
          <a:ext cx="889000" cy="1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162525</xdr:rowOff>
    </xdr:from>
    <xdr:to>
      <xdr:col>50</xdr:col>
      <xdr:colOff>165100</xdr:colOff>
      <xdr:row>37</xdr:row>
      <xdr:rowOff>92675</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33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83802</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42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168001</xdr:rowOff>
    </xdr:from>
    <xdr:to>
      <xdr:col>45</xdr:col>
      <xdr:colOff>177800</xdr:colOff>
      <xdr:row>36</xdr:row>
      <xdr:rowOff>96377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7861300" y="5825851"/>
          <a:ext cx="889000" cy="442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6040</xdr:rowOff>
    </xdr:from>
    <xdr:to>
      <xdr:col>46</xdr:col>
      <xdr:colOff>38100</xdr:colOff>
      <xdr:row>37</xdr:row>
      <xdr:rowOff>107640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98767</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6442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168001</xdr:rowOff>
    </xdr:from>
    <xdr:to>
      <xdr:col>41</xdr:col>
      <xdr:colOff>50800</xdr:colOff>
      <xdr:row>35</xdr:row>
      <xdr:rowOff>149884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6972300" y="5825851"/>
          <a:ext cx="889000" cy="32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9735</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61795" y="601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47032</xdr:rowOff>
    </xdr:from>
    <xdr:to>
      <xdr:col>36</xdr:col>
      <xdr:colOff>165100</xdr:colOff>
      <xdr:row>37</xdr:row>
      <xdr:rowOff>148632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139759</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05111" y="648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35899</xdr:rowOff>
    </xdr:from>
    <xdr:to>
      <xdr:col>55</xdr:col>
      <xdr:colOff>50800</xdr:colOff>
      <xdr:row>36</xdr:row>
      <xdr:rowOff>137499</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208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58776</xdr:rowOff>
    </xdr:from>
    <xdr:ext cx="599010"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059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34139</xdr:rowOff>
    </xdr:from>
    <xdr:to>
      <xdr:col>50</xdr:col>
      <xdr:colOff>165100</xdr:colOff>
      <xdr:row>36</xdr:row>
      <xdr:rowOff>135739</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206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152266</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39795" y="5981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45577</xdr:rowOff>
    </xdr:from>
    <xdr:to>
      <xdr:col>46</xdr:col>
      <xdr:colOff>38100</xdr:colOff>
      <xdr:row>36</xdr:row>
      <xdr:rowOff>147177</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21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163704</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50795" y="5993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117201</xdr:rowOff>
    </xdr:from>
    <xdr:to>
      <xdr:col>41</xdr:col>
      <xdr:colOff>101600</xdr:colOff>
      <xdr:row>34</xdr:row>
      <xdr:rowOff>47351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5775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63878</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61795" y="5550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99084</xdr:rowOff>
    </xdr:from>
    <xdr:to>
      <xdr:col>36</xdr:col>
      <xdr:colOff>165100</xdr:colOff>
      <xdr:row>36</xdr:row>
      <xdr:rowOff>29234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609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45761</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672795" y="5875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普通建設事業費グラフ枠">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29732</xdr:rowOff>
    </xdr:from>
    <xdr:to>
      <xdr:col>54</xdr:col>
      <xdr:colOff>189865</xdr:colOff>
      <xdr:row>57</xdr:row>
      <xdr:rowOff>159177</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flipV="1">
          <a:off x="10475595" y="8773682"/>
          <a:ext cx="1270" cy="1158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163004</xdr:rowOff>
    </xdr:from>
    <xdr:ext cx="469744" cy="259045"/>
    <xdr:sp macro="" textlink="">
      <xdr:nvSpPr>
        <xdr:cNvPr id="336" name="普通建設事業費最小値テキスト">
          <a:extLst>
            <a:ext uri="{FF2B5EF4-FFF2-40B4-BE49-F238E27FC236}">
              <a16:creationId xmlns:a16="http://schemas.microsoft.com/office/drawing/2014/main" id="{00000000-0008-0000-0600-000050010000}"/>
            </a:ext>
          </a:extLst>
        </xdr:cNvPr>
        <xdr:cNvSpPr txBox="1"/>
      </xdr:nvSpPr>
      <xdr:spPr>
        <a:xfrm>
          <a:off x="10528300" y="993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159177</xdr:rowOff>
    </xdr:from>
    <xdr:to>
      <xdr:col>55</xdr:col>
      <xdr:colOff>88900</xdr:colOff>
      <xdr:row>57</xdr:row>
      <xdr:rowOff>159177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10388600" y="993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147859</xdr:rowOff>
    </xdr:from>
    <xdr:ext cx="599010" cy="259045"/>
    <xdr:sp macro="" textlink="">
      <xdr:nvSpPr>
        <xdr:cNvPr id="338" name="普通建設事業費最大値テキスト">
          <a:extLst>
            <a:ext uri="{FF2B5EF4-FFF2-40B4-BE49-F238E27FC236}">
              <a16:creationId xmlns:a16="http://schemas.microsoft.com/office/drawing/2014/main" id="{00000000-0008-0000-0600-000052010000}"/>
            </a:ext>
          </a:extLst>
        </xdr:cNvPr>
        <xdr:cNvSpPr txBox="1"/>
      </xdr:nvSpPr>
      <xdr:spPr>
        <a:xfrm>
          <a:off x="10528300" y="854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29732</xdr:rowOff>
    </xdr:from>
    <xdr:to>
      <xdr:col>55</xdr:col>
      <xdr:colOff>88900</xdr:colOff>
      <xdr:row>51</xdr:row>
      <xdr:rowOff>29732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8773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129356</xdr:rowOff>
    </xdr:from>
    <xdr:to>
      <xdr:col>55</xdr:col>
      <xdr:colOff>0</xdr:colOff>
      <xdr:row>56</xdr:row>
      <xdr:rowOff>108782</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9639300" y="9559106"/>
          <a:ext cx="8382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101210</xdr:rowOff>
    </xdr:from>
    <xdr:ext cx="534377" cy="259045"/>
    <xdr:sp macro="" textlink="">
      <xdr:nvSpPr>
        <xdr:cNvPr id="341" name="普通建設事業費平均値テキスト">
          <a:extLst>
            <a:ext uri="{FF2B5EF4-FFF2-40B4-BE49-F238E27FC236}">
              <a16:creationId xmlns:a16="http://schemas.microsoft.com/office/drawing/2014/main" id="{00000000-0008-0000-0600-000055010000}"/>
            </a:ext>
          </a:extLst>
        </xdr:cNvPr>
        <xdr:cNvSpPr txBox="1"/>
      </xdr:nvSpPr>
      <xdr:spPr>
        <a:xfrm>
          <a:off x="10528300" y="9359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78333</xdr:rowOff>
    </xdr:from>
    <xdr:to>
      <xdr:col>55</xdr:col>
      <xdr:colOff>50800</xdr:colOff>
      <xdr:row>56</xdr:row>
      <xdr:rowOff>8483</xdr:rowOff>
    </xdr:to>
    <xdr:sp macro="" textlink="">
      <xdr:nvSpPr>
        <xdr:cNvPr id="342" name="フローチャート: 判断 341">
          <a:extLst>
            <a:ext uri="{FF2B5EF4-FFF2-40B4-BE49-F238E27FC236}">
              <a16:creationId xmlns:a16="http://schemas.microsoft.com/office/drawing/2014/main" id="{00000000-0008-0000-0600-000056010000}"/>
            </a:ext>
          </a:extLst>
        </xdr:cNvPr>
        <xdr:cNvSpPr/>
      </xdr:nvSpPr>
      <xdr:spPr>
        <a:xfrm>
          <a:off x="10426700" y="950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34630</xdr:rowOff>
    </xdr:from>
    <xdr:to>
      <xdr:col>50</xdr:col>
      <xdr:colOff>114300</xdr:colOff>
      <xdr:row>56</xdr:row>
      <xdr:rowOff>108782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8750300" y="9635830"/>
          <a:ext cx="889000" cy="7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60359</xdr:rowOff>
    </xdr:from>
    <xdr:to>
      <xdr:col>50</xdr:col>
      <xdr:colOff>165100</xdr:colOff>
      <xdr:row>55</xdr:row>
      <xdr:rowOff>161959</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9588500" y="949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7036</xdr:rowOff>
    </xdr:from>
    <xdr:ext cx="534377"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9372111" y="9265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41648</xdr:rowOff>
    </xdr:from>
    <xdr:to>
      <xdr:col>45</xdr:col>
      <xdr:colOff>177800</xdr:colOff>
      <xdr:row>56</xdr:row>
      <xdr:rowOff>34630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7861300" y="9471398"/>
          <a:ext cx="889000" cy="16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81590</xdr:rowOff>
    </xdr:from>
    <xdr:to>
      <xdr:col>46</xdr:col>
      <xdr:colOff>38100</xdr:colOff>
      <xdr:row>56</xdr:row>
      <xdr:rowOff>11740</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8699500" y="951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28267</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8483111" y="928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15376</xdr:rowOff>
    </xdr:from>
    <xdr:to>
      <xdr:col>41</xdr:col>
      <xdr:colOff>50800</xdr:colOff>
      <xdr:row>55</xdr:row>
      <xdr:rowOff>41648</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972300" y="9445126"/>
          <a:ext cx="889000" cy="26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131008</xdr:rowOff>
    </xdr:from>
    <xdr:to>
      <xdr:col>41</xdr:col>
      <xdr:colOff>101600</xdr:colOff>
      <xdr:row>55</xdr:row>
      <xdr:rowOff>61158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7810500" y="938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77685</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7594111" y="916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122727</xdr:rowOff>
    </xdr:from>
    <xdr:to>
      <xdr:col>36</xdr:col>
      <xdr:colOff>165100</xdr:colOff>
      <xdr:row>55</xdr:row>
      <xdr:rowOff>52877</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6921500" y="9381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69404</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6705111" y="915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78556</xdr:rowOff>
    </xdr:from>
    <xdr:to>
      <xdr:col>55</xdr:col>
      <xdr:colOff>50800</xdr:colOff>
      <xdr:row>56</xdr:row>
      <xdr:rowOff>8706</xdr:rowOff>
    </xdr:to>
    <xdr:sp macro="" textlink="">
      <xdr:nvSpPr>
        <xdr:cNvPr id="359" name="楕円 358">
          <a:extLst>
            <a:ext uri="{FF2B5EF4-FFF2-40B4-BE49-F238E27FC236}">
              <a16:creationId xmlns:a16="http://schemas.microsoft.com/office/drawing/2014/main" id="{00000000-0008-0000-0600-000067010000}"/>
            </a:ext>
          </a:extLst>
        </xdr:cNvPr>
        <xdr:cNvSpPr/>
      </xdr:nvSpPr>
      <xdr:spPr>
        <a:xfrm>
          <a:off x="10426700" y="950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56983</xdr:rowOff>
    </xdr:from>
    <xdr:ext cx="534377" cy="259045"/>
    <xdr:sp macro="" textlink="">
      <xdr:nvSpPr>
        <xdr:cNvPr id="360" name="普通建設事業費該当値テキスト">
          <a:extLst>
            <a:ext uri="{FF2B5EF4-FFF2-40B4-BE49-F238E27FC236}">
              <a16:creationId xmlns:a16="http://schemas.microsoft.com/office/drawing/2014/main" id="{00000000-0008-0000-0600-000068010000}"/>
            </a:ext>
          </a:extLst>
        </xdr:cNvPr>
        <xdr:cNvSpPr txBox="1"/>
      </xdr:nvSpPr>
      <xdr:spPr>
        <a:xfrm>
          <a:off x="10528300" y="9486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57982</xdr:rowOff>
    </xdr:from>
    <xdr:to>
      <xdr:col>50</xdr:col>
      <xdr:colOff>165100</xdr:colOff>
      <xdr:row>56</xdr:row>
      <xdr:rowOff>159582</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9588500" y="965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150709</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75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155280</xdr:rowOff>
    </xdr:from>
    <xdr:to>
      <xdr:col>46</xdr:col>
      <xdr:colOff>38100</xdr:colOff>
      <xdr:row>56</xdr:row>
      <xdr:rowOff>85430</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8699500" y="958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76557</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83111" y="967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162298</xdr:rowOff>
    </xdr:from>
    <xdr:to>
      <xdr:col>41</xdr:col>
      <xdr:colOff>101600</xdr:colOff>
      <xdr:row>55</xdr:row>
      <xdr:rowOff>92448</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7810500" y="9420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83575</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51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136026</xdr:rowOff>
    </xdr:from>
    <xdr:to>
      <xdr:col>36</xdr:col>
      <xdr:colOff>165100</xdr:colOff>
      <xdr:row>55</xdr:row>
      <xdr:rowOff>66176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6921500" y="939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57303</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487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89243</xdr:rowOff>
    </xdr:from>
    <xdr:to>
      <xdr:col>54</xdr:col>
      <xdr:colOff>189865</xdr:colOff>
      <xdr:row>79</xdr:row>
      <xdr:rowOff>43599</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090743"/>
          <a:ext cx="1270" cy="1497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47426</xdr:rowOff>
    </xdr:from>
    <xdr:ext cx="313932"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5919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43599</xdr:rowOff>
    </xdr:from>
    <xdr:to>
      <xdr:col>55</xdr:col>
      <xdr:colOff>88900</xdr:colOff>
      <xdr:row>79</xdr:row>
      <xdr:rowOff>43599</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588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35920</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865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89243</xdr:rowOff>
    </xdr:from>
    <xdr:to>
      <xdr:col>55</xdr:col>
      <xdr:colOff>88900</xdr:colOff>
      <xdr:row>70</xdr:row>
      <xdr:rowOff>89243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09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26645</xdr:rowOff>
    </xdr:from>
    <xdr:to>
      <xdr:col>55</xdr:col>
      <xdr:colOff>0</xdr:colOff>
      <xdr:row>78</xdr:row>
      <xdr:rowOff>75794</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9639300" y="13399745"/>
          <a:ext cx="8382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102557</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132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79680</xdr:rowOff>
    </xdr:from>
    <xdr:to>
      <xdr:col>55</xdr:col>
      <xdr:colOff>50800</xdr:colOff>
      <xdr:row>78</xdr:row>
      <xdr:rowOff>9830</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2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95110</xdr:rowOff>
    </xdr:from>
    <xdr:to>
      <xdr:col>50</xdr:col>
      <xdr:colOff>114300</xdr:colOff>
      <xdr:row>78</xdr:row>
      <xdr:rowOff>26645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8750300" y="13296760"/>
          <a:ext cx="889000" cy="102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120041</xdr:rowOff>
    </xdr:from>
    <xdr:to>
      <xdr:col>50</xdr:col>
      <xdr:colOff>165100</xdr:colOff>
      <xdr:row>78</xdr:row>
      <xdr:rowOff>50191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321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66718</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09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164998</xdr:rowOff>
    </xdr:from>
    <xdr:to>
      <xdr:col>45</xdr:col>
      <xdr:colOff>177800</xdr:colOff>
      <xdr:row>77</xdr:row>
      <xdr:rowOff>95110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7861300" y="13195198"/>
          <a:ext cx="889000" cy="10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103163</xdr:rowOff>
    </xdr:from>
    <xdr:to>
      <xdr:col>46</xdr:col>
      <xdr:colOff>38100</xdr:colOff>
      <xdr:row>78</xdr:row>
      <xdr:rowOff>33313</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30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24440</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39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164998</xdr:rowOff>
    </xdr:from>
    <xdr:to>
      <xdr:col>41</xdr:col>
      <xdr:colOff>50800</xdr:colOff>
      <xdr:row>78</xdr:row>
      <xdr:rowOff>84798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6972300" y="13195198"/>
          <a:ext cx="889000" cy="26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89400</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29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6198</xdr:rowOff>
    </xdr:from>
    <xdr:to>
      <xdr:col>36</xdr:col>
      <xdr:colOff>165100</xdr:colOff>
      <xdr:row>77</xdr:row>
      <xdr:rowOff>107798</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124325</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298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24994</xdr:rowOff>
    </xdr:from>
    <xdr:to>
      <xdr:col>55</xdr:col>
      <xdr:colOff>50800</xdr:colOff>
      <xdr:row>78</xdr:row>
      <xdr:rowOff>126594</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39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3421</xdr:rowOff>
    </xdr:from>
    <xdr:ext cx="534377"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376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147295</xdr:rowOff>
    </xdr:from>
    <xdr:to>
      <xdr:col>50</xdr:col>
      <xdr:colOff>165100</xdr:colOff>
      <xdr:row>78</xdr:row>
      <xdr:rowOff>77445</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34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68572</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441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44310</xdr:rowOff>
    </xdr:from>
    <xdr:to>
      <xdr:col>46</xdr:col>
      <xdr:colOff>38100</xdr:colOff>
      <xdr:row>77</xdr:row>
      <xdr:rowOff>145910</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24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162437</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021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114198</xdr:rowOff>
    </xdr:from>
    <xdr:to>
      <xdr:col>41</xdr:col>
      <xdr:colOff>101600</xdr:colOff>
      <xdr:row>77</xdr:row>
      <xdr:rowOff>44348</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144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60875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291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33998</xdr:rowOff>
    </xdr:from>
    <xdr:to>
      <xdr:col>36</xdr:col>
      <xdr:colOff>165100</xdr:colOff>
      <xdr:row>78</xdr:row>
      <xdr:rowOff>135598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407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126725</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499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29204</xdr:rowOff>
    </xdr:from>
    <xdr:to>
      <xdr:col>54</xdr:col>
      <xdr:colOff>189865</xdr:colOff>
      <xdr:row>98</xdr:row>
      <xdr:rowOff>107055</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459704"/>
          <a:ext cx="1270" cy="1449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110882</xdr:rowOff>
    </xdr:from>
    <xdr:ext cx="469744"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691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107055</xdr:rowOff>
    </xdr:from>
    <xdr:to>
      <xdr:col>55</xdr:col>
      <xdr:colOff>88900</xdr:colOff>
      <xdr:row>98</xdr:row>
      <xdr:rowOff>107055</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6909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147331</xdr:rowOff>
    </xdr:from>
    <xdr:ext cx="599010"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234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29204</xdr:rowOff>
    </xdr:from>
    <xdr:to>
      <xdr:col>55</xdr:col>
      <xdr:colOff>88900</xdr:colOff>
      <xdr:row>90</xdr:row>
      <xdr:rowOff>29204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45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12325</xdr:rowOff>
    </xdr:from>
    <xdr:to>
      <xdr:col>55</xdr:col>
      <xdr:colOff>0</xdr:colOff>
      <xdr:row>97</xdr:row>
      <xdr:rowOff>109296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9639300" y="16471525"/>
          <a:ext cx="838200" cy="268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20043</xdr:rowOff>
    </xdr:from>
    <xdr:ext cx="534377"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479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41616</xdr:rowOff>
    </xdr:from>
    <xdr:to>
      <xdr:col>55</xdr:col>
      <xdr:colOff>50800</xdr:colOff>
      <xdr:row>96</xdr:row>
      <xdr:rowOff>143216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50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109296</xdr:rowOff>
    </xdr:from>
    <xdr:to>
      <xdr:col>50</xdr:col>
      <xdr:colOff>114300</xdr:colOff>
      <xdr:row>97</xdr:row>
      <xdr:rowOff>166236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8750300" y="16739946"/>
          <a:ext cx="889000" cy="56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165700</xdr:rowOff>
    </xdr:from>
    <xdr:to>
      <xdr:col>50</xdr:col>
      <xdr:colOff>165100</xdr:colOff>
      <xdr:row>96</xdr:row>
      <xdr:rowOff>95850</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45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112377</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72111" y="1622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127986</xdr:rowOff>
    </xdr:from>
    <xdr:to>
      <xdr:col>45</xdr:col>
      <xdr:colOff>177800</xdr:colOff>
      <xdr:row>97</xdr:row>
      <xdr:rowOff>166236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7861300" y="16587186"/>
          <a:ext cx="889000" cy="20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26456</xdr:rowOff>
    </xdr:from>
    <xdr:to>
      <xdr:col>46</xdr:col>
      <xdr:colOff>38100</xdr:colOff>
      <xdr:row>96</xdr:row>
      <xdr:rowOff>128056</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48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144583</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83111" y="1626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36209</xdr:rowOff>
    </xdr:from>
    <xdr:to>
      <xdr:col>41</xdr:col>
      <xdr:colOff>50800</xdr:colOff>
      <xdr:row>96</xdr:row>
      <xdr:rowOff>127986</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972300" y="16323959"/>
          <a:ext cx="889000" cy="263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138478</xdr:rowOff>
    </xdr:from>
    <xdr:to>
      <xdr:col>41</xdr:col>
      <xdr:colOff>101600</xdr:colOff>
      <xdr:row>96</xdr:row>
      <xdr:rowOff>68628</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7810500" y="16426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85155</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594111" y="1620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123712</xdr:rowOff>
    </xdr:from>
    <xdr:to>
      <xdr:col>36</xdr:col>
      <xdr:colOff>165100</xdr:colOff>
      <xdr:row>96</xdr:row>
      <xdr:rowOff>53862</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6921500" y="1641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44989</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05111" y="16504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132975</xdr:rowOff>
    </xdr:from>
    <xdr:to>
      <xdr:col>55</xdr:col>
      <xdr:colOff>50800</xdr:colOff>
      <xdr:row>96</xdr:row>
      <xdr:rowOff>63125</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10426700" y="1642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155852</xdr:rowOff>
    </xdr:from>
    <xdr:ext cx="534377"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627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58496</xdr:rowOff>
    </xdr:from>
    <xdr:to>
      <xdr:col>50</xdr:col>
      <xdr:colOff>165100</xdr:colOff>
      <xdr:row>97</xdr:row>
      <xdr:rowOff>160096</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588500" y="1668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151223</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781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115436</xdr:rowOff>
    </xdr:from>
    <xdr:to>
      <xdr:col>46</xdr:col>
      <xdr:colOff>38100</xdr:colOff>
      <xdr:row>98</xdr:row>
      <xdr:rowOff>45586</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99500" y="1674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36713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838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77186</xdr:rowOff>
    </xdr:from>
    <xdr:to>
      <xdr:col>41</xdr:col>
      <xdr:colOff>101600</xdr:colOff>
      <xdr:row>97</xdr:row>
      <xdr:rowOff>7336</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10500" y="1653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169913</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629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156859</xdr:rowOff>
    </xdr:from>
    <xdr:to>
      <xdr:col>36</xdr:col>
      <xdr:colOff>165100</xdr:colOff>
      <xdr:row>95</xdr:row>
      <xdr:rowOff>87009</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6921500" y="1627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103536</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04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災害復旧事業費グラフ枠">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77932</xdr:rowOff>
    </xdr:from>
    <xdr:to>
      <xdr:col>85</xdr:col>
      <xdr:colOff>126364</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flipV="1">
          <a:off x="16317595" y="5735782"/>
          <a:ext cx="1269" cy="919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3" name="災害復旧事業費最小値テキスト">
          <a:extLst>
            <a:ext uri="{FF2B5EF4-FFF2-40B4-BE49-F238E27FC236}">
              <a16:creationId xmlns:a16="http://schemas.microsoft.com/office/drawing/2014/main" id="{00000000-0008-0000-0600-0000F7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24609</xdr:rowOff>
    </xdr:from>
    <xdr:ext cx="534377" cy="259045"/>
    <xdr:sp macro="" textlink="">
      <xdr:nvSpPr>
        <xdr:cNvPr id="505" name="災害復旧事業費最大値テキスト">
          <a:extLst>
            <a:ext uri="{FF2B5EF4-FFF2-40B4-BE49-F238E27FC236}">
              <a16:creationId xmlns:a16="http://schemas.microsoft.com/office/drawing/2014/main" id="{00000000-0008-0000-0600-0000F9010000}"/>
            </a:ext>
          </a:extLst>
        </xdr:cNvPr>
        <xdr:cNvSpPr txBox="1"/>
      </xdr:nvSpPr>
      <xdr:spPr>
        <a:xfrm>
          <a:off x="16370300" y="551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77932</xdr:rowOff>
    </xdr:from>
    <xdr:to>
      <xdr:col>86</xdr:col>
      <xdr:colOff>25400</xdr:colOff>
      <xdr:row>33</xdr:row>
      <xdr:rowOff>77932</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5735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96838</xdr:rowOff>
    </xdr:from>
    <xdr:to>
      <xdr:col>85</xdr:col>
      <xdr:colOff>127000</xdr:colOff>
      <xdr:row>38</xdr:row>
      <xdr:rowOff>126281</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5481300" y="6611938"/>
          <a:ext cx="838200" cy="29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20383</xdr:rowOff>
    </xdr:from>
    <xdr:ext cx="469744" cy="259045"/>
    <xdr:sp macro="" textlink="">
      <xdr:nvSpPr>
        <xdr:cNvPr id="508" name="災害復旧事業費平均値テキスト">
          <a:extLst>
            <a:ext uri="{FF2B5EF4-FFF2-40B4-BE49-F238E27FC236}">
              <a16:creationId xmlns:a16="http://schemas.microsoft.com/office/drawing/2014/main" id="{00000000-0008-0000-0600-0000FC010000}"/>
            </a:ext>
          </a:extLst>
        </xdr:cNvPr>
        <xdr:cNvSpPr txBox="1"/>
      </xdr:nvSpPr>
      <xdr:spPr>
        <a:xfrm>
          <a:off x="16370300" y="63640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168956</xdr:rowOff>
    </xdr:from>
    <xdr:to>
      <xdr:col>85</xdr:col>
      <xdr:colOff>177800</xdr:colOff>
      <xdr:row>38</xdr:row>
      <xdr:rowOff>99106</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6268700" y="651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113160</xdr:rowOff>
    </xdr:from>
    <xdr:to>
      <xdr:col>81</xdr:col>
      <xdr:colOff>50800</xdr:colOff>
      <xdr:row>38</xdr:row>
      <xdr:rowOff>126281</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4592300" y="6628260"/>
          <a:ext cx="889000" cy="13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126322</xdr:rowOff>
    </xdr:from>
    <xdr:to>
      <xdr:col>81</xdr:col>
      <xdr:colOff>101600</xdr:colOff>
      <xdr:row>38</xdr:row>
      <xdr:rowOff>56472</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5430500" y="646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72999</xdr:rowOff>
    </xdr:from>
    <xdr:ext cx="469744"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5246428" y="6245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44534</xdr:rowOff>
    </xdr:from>
    <xdr:to>
      <xdr:col>76</xdr:col>
      <xdr:colOff>114300</xdr:colOff>
      <xdr:row>38</xdr:row>
      <xdr:rowOff>113160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3703300" y="6388184"/>
          <a:ext cx="889000" cy="240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82499</xdr:rowOff>
    </xdr:from>
    <xdr:to>
      <xdr:col>76</xdr:col>
      <xdr:colOff>165100</xdr:colOff>
      <xdr:row>38</xdr:row>
      <xdr:rowOff>12649</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4541500" y="642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29176</xdr:rowOff>
    </xdr:from>
    <xdr:ext cx="469744"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4357428" y="6201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62845</xdr:rowOff>
    </xdr:from>
    <xdr:to>
      <xdr:col>71</xdr:col>
      <xdr:colOff>177800</xdr:colOff>
      <xdr:row>37</xdr:row>
      <xdr:rowOff>44534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814300" y="5377795"/>
          <a:ext cx="889000" cy="1010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49809</xdr:rowOff>
    </xdr:from>
    <xdr:to>
      <xdr:col>72</xdr:col>
      <xdr:colOff>38100</xdr:colOff>
      <xdr:row>37</xdr:row>
      <xdr:rowOff>151409</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3652500" y="639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142536</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3468428" y="6486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29075</xdr:rowOff>
    </xdr:from>
    <xdr:to>
      <xdr:col>67</xdr:col>
      <xdr:colOff>101600</xdr:colOff>
      <xdr:row>37</xdr:row>
      <xdr:rowOff>130675</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2763500" y="637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121802</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2547111" y="646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46038</xdr:rowOff>
    </xdr:from>
    <xdr:to>
      <xdr:col>85</xdr:col>
      <xdr:colOff>177800</xdr:colOff>
      <xdr:row>38</xdr:row>
      <xdr:rowOff>147638</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6268700" y="656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147383</xdr:rowOff>
    </xdr:from>
    <xdr:ext cx="469744" cy="259045"/>
    <xdr:sp macro="" textlink="">
      <xdr:nvSpPr>
        <xdr:cNvPr id="527" name="災害復旧事業費該当値テキスト">
          <a:extLst>
            <a:ext uri="{FF2B5EF4-FFF2-40B4-BE49-F238E27FC236}">
              <a16:creationId xmlns:a16="http://schemas.microsoft.com/office/drawing/2014/main" id="{00000000-0008-0000-0600-00000F020000}"/>
            </a:ext>
          </a:extLst>
        </xdr:cNvPr>
        <xdr:cNvSpPr txBox="1"/>
      </xdr:nvSpPr>
      <xdr:spPr>
        <a:xfrm>
          <a:off x="16370300" y="6491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75481</xdr:rowOff>
    </xdr:from>
    <xdr:to>
      <xdr:col>81</xdr:col>
      <xdr:colOff>101600</xdr:colOff>
      <xdr:row>39</xdr:row>
      <xdr:rowOff>5631</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5430500" y="659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168208</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2017" y="6683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62360</xdr:rowOff>
    </xdr:from>
    <xdr:to>
      <xdr:col>76</xdr:col>
      <xdr:colOff>165100</xdr:colOff>
      <xdr:row>38</xdr:row>
      <xdr:rowOff>163960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4541500" y="657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155087</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670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165184</xdr:rowOff>
    </xdr:from>
    <xdr:to>
      <xdr:col>72</xdr:col>
      <xdr:colOff>38100</xdr:colOff>
      <xdr:row>37</xdr:row>
      <xdr:rowOff>95334</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3652500" y="633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111861</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36111" y="611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12045</xdr:rowOff>
    </xdr:from>
    <xdr:to>
      <xdr:col>67</xdr:col>
      <xdr:colOff>101600</xdr:colOff>
      <xdr:row>31</xdr:row>
      <xdr:rowOff>113645</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2763500" y="532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29</xdr:row>
      <xdr:rowOff>130172</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47111" y="510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0" name="失業対策事業費グラフ枠">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2" name="失業対策事業費最小値テキスト">
          <a:extLst>
            <a:ext uri="{FF2B5EF4-FFF2-40B4-BE49-F238E27FC236}">
              <a16:creationId xmlns:a16="http://schemas.microsoft.com/office/drawing/2014/main" id="{00000000-0008-0000-0600-00002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4" name="失業対策事業費最大値テキスト">
          <a:extLst>
            <a:ext uri="{FF2B5EF4-FFF2-40B4-BE49-F238E27FC236}">
              <a16:creationId xmlns:a16="http://schemas.microsoft.com/office/drawing/2014/main" id="{00000000-0008-0000-0600-00002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7" name="失業対策事業費平均値テキスト">
          <a:extLst>
            <a:ext uri="{FF2B5EF4-FFF2-40B4-BE49-F238E27FC236}">
              <a16:creationId xmlns:a16="http://schemas.microsoft.com/office/drawing/2014/main" id="{00000000-0008-0000-0600-00002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6" name="失業対策事業費該当値テキスト">
          <a:extLst>
            <a:ext uri="{FF2B5EF4-FFF2-40B4-BE49-F238E27FC236}">
              <a16:creationId xmlns:a16="http://schemas.microsoft.com/office/drawing/2014/main" id="{00000000-0008-0000-0600-00004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8" name="公債費グラフ枠">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29997</xdr:rowOff>
    </xdr:from>
    <xdr:to>
      <xdr:col>85</xdr:col>
      <xdr:colOff>126364</xdr:colOff>
      <xdr:row>79</xdr:row>
      <xdr:rowOff>99237</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flipV="1">
          <a:off x="16317595" y="12031497"/>
          <a:ext cx="1269" cy="1612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103064</xdr:rowOff>
    </xdr:from>
    <xdr:ext cx="534377" cy="259045"/>
    <xdr:sp macro="" textlink="">
      <xdr:nvSpPr>
        <xdr:cNvPr id="610" name="公債費最小値テキスト">
          <a:extLst>
            <a:ext uri="{FF2B5EF4-FFF2-40B4-BE49-F238E27FC236}">
              <a16:creationId xmlns:a16="http://schemas.microsoft.com/office/drawing/2014/main" id="{00000000-0008-0000-0600-000062020000}"/>
            </a:ext>
          </a:extLst>
        </xdr:cNvPr>
        <xdr:cNvSpPr txBox="1"/>
      </xdr:nvSpPr>
      <xdr:spPr>
        <a:xfrm>
          <a:off x="16370300" y="1364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99237</xdr:rowOff>
    </xdr:from>
    <xdr:to>
      <xdr:col>86</xdr:col>
      <xdr:colOff>25400</xdr:colOff>
      <xdr:row>79</xdr:row>
      <xdr:rowOff>99237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364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148124</xdr:rowOff>
    </xdr:from>
    <xdr:ext cx="599010" cy="259045"/>
    <xdr:sp macro="" textlink="">
      <xdr:nvSpPr>
        <xdr:cNvPr id="612" name="公債費最大値テキスト">
          <a:extLst>
            <a:ext uri="{FF2B5EF4-FFF2-40B4-BE49-F238E27FC236}">
              <a16:creationId xmlns:a16="http://schemas.microsoft.com/office/drawing/2014/main" id="{00000000-0008-0000-0600-000064020000}"/>
            </a:ext>
          </a:extLst>
        </xdr:cNvPr>
        <xdr:cNvSpPr txBox="1"/>
      </xdr:nvSpPr>
      <xdr:spPr>
        <a:xfrm>
          <a:off x="16370300" y="11806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29997</xdr:rowOff>
    </xdr:from>
    <xdr:to>
      <xdr:col>86</xdr:col>
      <xdr:colOff>25400</xdr:colOff>
      <xdr:row>70</xdr:row>
      <xdr:rowOff>29997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2031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80899</xdr:rowOff>
    </xdr:from>
    <xdr:to>
      <xdr:col>85</xdr:col>
      <xdr:colOff>127000</xdr:colOff>
      <xdr:row>74</xdr:row>
      <xdr:rowOff>86411</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flipV="1">
          <a:off x="15481300" y="12768199"/>
          <a:ext cx="838200" cy="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79736</xdr:rowOff>
    </xdr:from>
    <xdr:ext cx="534377" cy="259045"/>
    <xdr:sp macro="" textlink="">
      <xdr:nvSpPr>
        <xdr:cNvPr id="615" name="公債費平均値テキスト">
          <a:extLst>
            <a:ext uri="{FF2B5EF4-FFF2-40B4-BE49-F238E27FC236}">
              <a16:creationId xmlns:a16="http://schemas.microsoft.com/office/drawing/2014/main" id="{00000000-0008-0000-0600-000067020000}"/>
            </a:ext>
          </a:extLst>
        </xdr:cNvPr>
        <xdr:cNvSpPr txBox="1"/>
      </xdr:nvSpPr>
      <xdr:spPr>
        <a:xfrm>
          <a:off x="16370300" y="13109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101309</xdr:rowOff>
    </xdr:from>
    <xdr:to>
      <xdr:col>85</xdr:col>
      <xdr:colOff>177800</xdr:colOff>
      <xdr:row>77</xdr:row>
      <xdr:rowOff>31459</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6268700" y="1313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86411</xdr:rowOff>
    </xdr:from>
    <xdr:to>
      <xdr:col>81</xdr:col>
      <xdr:colOff>50800</xdr:colOff>
      <xdr:row>75</xdr:row>
      <xdr:rowOff>47117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4592300" y="12773711"/>
          <a:ext cx="889000" cy="132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138010</xdr:rowOff>
    </xdr:from>
    <xdr:to>
      <xdr:col>81</xdr:col>
      <xdr:colOff>101600</xdr:colOff>
      <xdr:row>77</xdr:row>
      <xdr:rowOff>68160</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5430500" y="1316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59287</xdr:rowOff>
    </xdr:from>
    <xdr:ext cx="534377"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5214111" y="1326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47117</xdr:rowOff>
    </xdr:from>
    <xdr:to>
      <xdr:col>76</xdr:col>
      <xdr:colOff>114300</xdr:colOff>
      <xdr:row>75</xdr:row>
      <xdr:rowOff>169774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3703300" y="12905867"/>
          <a:ext cx="889000" cy="12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149949</xdr:rowOff>
    </xdr:from>
    <xdr:to>
      <xdr:col>76</xdr:col>
      <xdr:colOff>165100</xdr:colOff>
      <xdr:row>77</xdr:row>
      <xdr:rowOff>80099</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4541500" y="1318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71226</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4325111" y="1327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101791</xdr:rowOff>
    </xdr:from>
    <xdr:to>
      <xdr:col>71</xdr:col>
      <xdr:colOff>177800</xdr:colOff>
      <xdr:row>75</xdr:row>
      <xdr:rowOff>169774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814300" y="12960541"/>
          <a:ext cx="889000" cy="67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164922</xdr:rowOff>
    </xdr:from>
    <xdr:to>
      <xdr:col>72</xdr:col>
      <xdr:colOff>38100</xdr:colOff>
      <xdr:row>76</xdr:row>
      <xdr:rowOff>95072</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3652500" y="1302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86199</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3436111" y="13116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10452</xdr:rowOff>
    </xdr:from>
    <xdr:to>
      <xdr:col>67</xdr:col>
      <xdr:colOff>101600</xdr:colOff>
      <xdr:row>76</xdr:row>
      <xdr:rowOff>112052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2763500" y="1304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103179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2547111" y="1313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30099</xdr:rowOff>
    </xdr:from>
    <xdr:to>
      <xdr:col>85</xdr:col>
      <xdr:colOff>177800</xdr:colOff>
      <xdr:row>74</xdr:row>
      <xdr:rowOff>131699</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6268700" y="12717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52976</xdr:rowOff>
    </xdr:from>
    <xdr:ext cx="534377" cy="259045"/>
    <xdr:sp macro="" textlink="">
      <xdr:nvSpPr>
        <xdr:cNvPr id="634" name="公債費該当値テキスト">
          <a:extLst>
            <a:ext uri="{FF2B5EF4-FFF2-40B4-BE49-F238E27FC236}">
              <a16:creationId xmlns:a16="http://schemas.microsoft.com/office/drawing/2014/main" id="{00000000-0008-0000-0600-00007A020000}"/>
            </a:ext>
          </a:extLst>
        </xdr:cNvPr>
        <xdr:cNvSpPr txBox="1"/>
      </xdr:nvSpPr>
      <xdr:spPr>
        <a:xfrm>
          <a:off x="16370300" y="1256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35611</xdr:rowOff>
    </xdr:from>
    <xdr:to>
      <xdr:col>81</xdr:col>
      <xdr:colOff>101600</xdr:colOff>
      <xdr:row>74</xdr:row>
      <xdr:rowOff>137211</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5430500" y="1272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153738</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49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167767</xdr:rowOff>
    </xdr:from>
    <xdr:to>
      <xdr:col>76</xdr:col>
      <xdr:colOff>165100</xdr:colOff>
      <xdr:row>75</xdr:row>
      <xdr:rowOff>97917</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4541500" y="1285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114444</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263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118973</xdr:rowOff>
    </xdr:from>
    <xdr:to>
      <xdr:col>72</xdr:col>
      <xdr:colOff>38100</xdr:colOff>
      <xdr:row>76</xdr:row>
      <xdr:rowOff>49123</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3652500" y="1297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65650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75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50991</xdr:rowOff>
    </xdr:from>
    <xdr:to>
      <xdr:col>67</xdr:col>
      <xdr:colOff>101600</xdr:colOff>
      <xdr:row>75</xdr:row>
      <xdr:rowOff>152591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2763500" y="1290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169118</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68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91842</xdr:rowOff>
    </xdr:from>
    <xdr:to>
      <xdr:col>85</xdr:col>
      <xdr:colOff>126364</xdr:colOff>
      <xdr:row>99</xdr:row>
      <xdr:rowOff>43870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flipV="1">
          <a:off x="16317595" y="15522342"/>
          <a:ext cx="1269" cy="149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47697</xdr:rowOff>
    </xdr:from>
    <xdr:ext cx="378565" cy="259045"/>
    <xdr:sp macro="" textlink="">
      <xdr:nvSpPr>
        <xdr:cNvPr id="667" name="積立金最小値テキスト">
          <a:extLst>
            <a:ext uri="{FF2B5EF4-FFF2-40B4-BE49-F238E27FC236}">
              <a16:creationId xmlns:a16="http://schemas.microsoft.com/office/drawing/2014/main" id="{00000000-0008-0000-0600-00009B020000}"/>
            </a:ext>
          </a:extLst>
        </xdr:cNvPr>
        <xdr:cNvSpPr txBox="1"/>
      </xdr:nvSpPr>
      <xdr:spPr>
        <a:xfrm>
          <a:off x="16370300" y="17021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43870</xdr:rowOff>
    </xdr:from>
    <xdr:to>
      <xdr:col>86</xdr:col>
      <xdr:colOff>25400</xdr:colOff>
      <xdr:row>99</xdr:row>
      <xdr:rowOff>43870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70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38519</xdr:rowOff>
    </xdr:from>
    <xdr:ext cx="599010" cy="259045"/>
    <xdr:sp macro="" textlink="">
      <xdr:nvSpPr>
        <xdr:cNvPr id="669" name="積立金最大値テキスト">
          <a:extLst>
            <a:ext uri="{FF2B5EF4-FFF2-40B4-BE49-F238E27FC236}">
              <a16:creationId xmlns:a16="http://schemas.microsoft.com/office/drawing/2014/main" id="{00000000-0008-0000-0600-00009D020000}"/>
            </a:ext>
          </a:extLst>
        </xdr:cNvPr>
        <xdr:cNvSpPr txBox="1"/>
      </xdr:nvSpPr>
      <xdr:spPr>
        <a:xfrm>
          <a:off x="16370300" y="15297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91842</xdr:rowOff>
    </xdr:from>
    <xdr:to>
      <xdr:col>86</xdr:col>
      <xdr:colOff>25400</xdr:colOff>
      <xdr:row>90</xdr:row>
      <xdr:rowOff>91842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5522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82584</xdr:rowOff>
    </xdr:from>
    <xdr:to>
      <xdr:col>85</xdr:col>
      <xdr:colOff>127000</xdr:colOff>
      <xdr:row>98</xdr:row>
      <xdr:rowOff>105837</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5481300" y="16884684"/>
          <a:ext cx="838200" cy="23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33662</xdr:rowOff>
    </xdr:from>
    <xdr:ext cx="534377" cy="259045"/>
    <xdr:sp macro="" textlink="">
      <xdr:nvSpPr>
        <xdr:cNvPr id="672" name="積立金平均値テキスト">
          <a:extLst>
            <a:ext uri="{FF2B5EF4-FFF2-40B4-BE49-F238E27FC236}">
              <a16:creationId xmlns:a16="http://schemas.microsoft.com/office/drawing/2014/main" id="{00000000-0008-0000-0600-0000A0020000}"/>
            </a:ext>
          </a:extLst>
        </xdr:cNvPr>
        <xdr:cNvSpPr txBox="1"/>
      </xdr:nvSpPr>
      <xdr:spPr>
        <a:xfrm>
          <a:off x="16370300" y="16835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55235</xdr:rowOff>
    </xdr:from>
    <xdr:to>
      <xdr:col>85</xdr:col>
      <xdr:colOff>177800</xdr:colOff>
      <xdr:row>98</xdr:row>
      <xdr:rowOff>156835</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6268700" y="1685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82584</xdr:rowOff>
    </xdr:from>
    <xdr:to>
      <xdr:col>81</xdr:col>
      <xdr:colOff>50800</xdr:colOff>
      <xdr:row>98</xdr:row>
      <xdr:rowOff>156194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4592300" y="16884684"/>
          <a:ext cx="889000" cy="73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40673</xdr:rowOff>
    </xdr:from>
    <xdr:to>
      <xdr:col>81</xdr:col>
      <xdr:colOff>101600</xdr:colOff>
      <xdr:row>98</xdr:row>
      <xdr:rowOff>142273</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5430500" y="168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133400</xdr:rowOff>
    </xdr:from>
    <xdr:ext cx="534377"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5214111" y="16935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156194</xdr:rowOff>
    </xdr:from>
    <xdr:to>
      <xdr:col>76</xdr:col>
      <xdr:colOff>114300</xdr:colOff>
      <xdr:row>98</xdr:row>
      <xdr:rowOff>162148</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3703300" y="16958294"/>
          <a:ext cx="889000" cy="5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26366</xdr:rowOff>
    </xdr:from>
    <xdr:to>
      <xdr:col>76</xdr:col>
      <xdr:colOff>165100</xdr:colOff>
      <xdr:row>98</xdr:row>
      <xdr:rowOff>127966</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4541500" y="1682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144493</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4325111" y="1660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162148</xdr:rowOff>
    </xdr:from>
    <xdr:to>
      <xdr:col>71</xdr:col>
      <xdr:colOff>177800</xdr:colOff>
      <xdr:row>99</xdr:row>
      <xdr:rowOff>19827</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2814300" y="16964248"/>
          <a:ext cx="889000" cy="29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44208</xdr:rowOff>
    </xdr:from>
    <xdr:to>
      <xdr:col>72</xdr:col>
      <xdr:colOff>38100</xdr:colOff>
      <xdr:row>98</xdr:row>
      <xdr:rowOff>145808</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3652500" y="16846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162335</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3436111" y="1662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67895</xdr:rowOff>
    </xdr:from>
    <xdr:to>
      <xdr:col>67</xdr:col>
      <xdr:colOff>101600</xdr:colOff>
      <xdr:row>98</xdr:row>
      <xdr:rowOff>169495</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2763500" y="1686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14572</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2547111" y="16645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55037</xdr:rowOff>
    </xdr:from>
    <xdr:to>
      <xdr:col>85</xdr:col>
      <xdr:colOff>177800</xdr:colOff>
      <xdr:row>98</xdr:row>
      <xdr:rowOff>156637</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6268700" y="1685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14414</xdr:rowOff>
    </xdr:from>
    <xdr:ext cx="534377" cy="259045"/>
    <xdr:sp macro="" textlink="">
      <xdr:nvSpPr>
        <xdr:cNvPr id="691" name="積立金該当値テキスト">
          <a:extLst>
            <a:ext uri="{FF2B5EF4-FFF2-40B4-BE49-F238E27FC236}">
              <a16:creationId xmlns:a16="http://schemas.microsoft.com/office/drawing/2014/main" id="{00000000-0008-0000-0600-0000B3020000}"/>
            </a:ext>
          </a:extLst>
        </xdr:cNvPr>
        <xdr:cNvSpPr txBox="1"/>
      </xdr:nvSpPr>
      <xdr:spPr>
        <a:xfrm>
          <a:off x="16370300" y="1664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31784</xdr:rowOff>
    </xdr:from>
    <xdr:to>
      <xdr:col>81</xdr:col>
      <xdr:colOff>101600</xdr:colOff>
      <xdr:row>98</xdr:row>
      <xdr:rowOff>133384</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5430500" y="1683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149911</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60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105394</xdr:rowOff>
    </xdr:from>
    <xdr:to>
      <xdr:col>76</xdr:col>
      <xdr:colOff>165100</xdr:colOff>
      <xdr:row>99</xdr:row>
      <xdr:rowOff>35544</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4541500" y="1690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26671</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7000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111348</xdr:rowOff>
    </xdr:from>
    <xdr:to>
      <xdr:col>72</xdr:col>
      <xdr:colOff>38100</xdr:colOff>
      <xdr:row>99</xdr:row>
      <xdr:rowOff>41498</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3652500" y="1691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32625</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7006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140477</xdr:rowOff>
    </xdr:from>
    <xdr:to>
      <xdr:col>67</xdr:col>
      <xdr:colOff>101600</xdr:colOff>
      <xdr:row>99</xdr:row>
      <xdr:rowOff>70627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2763500" y="16942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61754</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79428" y="17035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89248</xdr:rowOff>
    </xdr:from>
    <xdr:to>
      <xdr:col>116</xdr:col>
      <xdr:colOff>62864</xdr:colOff>
      <xdr:row>38</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404198"/>
          <a:ext cx="1269" cy="1250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35925</xdr:rowOff>
    </xdr:from>
    <xdr:ext cx="534377"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517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89248</xdr:rowOff>
    </xdr:from>
    <xdr:to>
      <xdr:col>116</xdr:col>
      <xdr:colOff>152400</xdr:colOff>
      <xdr:row>31</xdr:row>
      <xdr:rowOff>89248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404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10347</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353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158921</xdr:rowOff>
    </xdr:from>
    <xdr:to>
      <xdr:col>116</xdr:col>
      <xdr:colOff>114300</xdr:colOff>
      <xdr:row>38</xdr:row>
      <xdr:rowOff>89071</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50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162738</xdr:rowOff>
    </xdr:from>
    <xdr:to>
      <xdr:col>112</xdr:col>
      <xdr:colOff>38100</xdr:colOff>
      <xdr:row>38</xdr:row>
      <xdr:rowOff>92888</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109415</xdr:rowOff>
    </xdr:from>
    <xdr:ext cx="469744"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088428" y="628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4021</xdr:rowOff>
    </xdr:from>
    <xdr:to>
      <xdr:col>107</xdr:col>
      <xdr:colOff>101600</xdr:colOff>
      <xdr:row>38</xdr:row>
      <xdr:rowOff>105621</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519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122148</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99428" y="6294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170876</xdr:rowOff>
    </xdr:from>
    <xdr:to>
      <xdr:col>102</xdr:col>
      <xdr:colOff>165100</xdr:colOff>
      <xdr:row>38</xdr:row>
      <xdr:rowOff>101026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51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117553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10428" y="6289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30950</xdr:rowOff>
    </xdr:from>
    <xdr:to>
      <xdr:col>98</xdr:col>
      <xdr:colOff>38100</xdr:colOff>
      <xdr:row>38</xdr:row>
      <xdr:rowOff>132550</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54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149077</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21428" y="632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貸付金グラフ枠">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114897</xdr:rowOff>
    </xdr:from>
    <xdr:to>
      <xdr:col>116</xdr:col>
      <xdr:colOff>62864</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flipV="1">
          <a:off x="22159595" y="8858847"/>
          <a:ext cx="1269" cy="1301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9" name="貸付金最小値テキスト">
          <a:extLst>
            <a:ext uri="{FF2B5EF4-FFF2-40B4-BE49-F238E27FC236}">
              <a16:creationId xmlns:a16="http://schemas.microsoft.com/office/drawing/2014/main" id="{00000000-0008-0000-0600-00000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61574</xdr:rowOff>
    </xdr:from>
    <xdr:ext cx="534377" cy="259045"/>
    <xdr:sp macro="" textlink="">
      <xdr:nvSpPr>
        <xdr:cNvPr id="781" name="貸付金最大値テキスト">
          <a:extLst>
            <a:ext uri="{FF2B5EF4-FFF2-40B4-BE49-F238E27FC236}">
              <a16:creationId xmlns:a16="http://schemas.microsoft.com/office/drawing/2014/main" id="{00000000-0008-0000-0600-00000D030000}"/>
            </a:ext>
          </a:extLst>
        </xdr:cNvPr>
        <xdr:cNvSpPr txBox="1"/>
      </xdr:nvSpPr>
      <xdr:spPr>
        <a:xfrm>
          <a:off x="22212300" y="863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114897</xdr:rowOff>
    </xdr:from>
    <xdr:to>
      <xdr:col>116</xdr:col>
      <xdr:colOff>152400</xdr:colOff>
      <xdr:row>51</xdr:row>
      <xdr:rowOff>114897</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8858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140119</xdr:rowOff>
    </xdr:from>
    <xdr:to>
      <xdr:col>116</xdr:col>
      <xdr:colOff>63500</xdr:colOff>
      <xdr:row>59</xdr:row>
      <xdr:rowOff>18771</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1323300" y="10084219"/>
          <a:ext cx="838200" cy="50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82878</xdr:rowOff>
    </xdr:from>
    <xdr:ext cx="469744" cy="259045"/>
    <xdr:sp macro="" textlink="">
      <xdr:nvSpPr>
        <xdr:cNvPr id="784" name="貸付金平均値テキスト">
          <a:extLst>
            <a:ext uri="{FF2B5EF4-FFF2-40B4-BE49-F238E27FC236}">
              <a16:creationId xmlns:a16="http://schemas.microsoft.com/office/drawing/2014/main" id="{00000000-0008-0000-0600-000010030000}"/>
            </a:ext>
          </a:extLst>
        </xdr:cNvPr>
        <xdr:cNvSpPr txBox="1"/>
      </xdr:nvSpPr>
      <xdr:spPr>
        <a:xfrm>
          <a:off x="22212300" y="9855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60001</xdr:rowOff>
    </xdr:from>
    <xdr:to>
      <xdr:col>116</xdr:col>
      <xdr:colOff>114300</xdr:colOff>
      <xdr:row>58</xdr:row>
      <xdr:rowOff>161601</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2110700" y="1000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140119</xdr:rowOff>
    </xdr:from>
    <xdr:to>
      <xdr:col>111</xdr:col>
      <xdr:colOff>177800</xdr:colOff>
      <xdr:row>59</xdr:row>
      <xdr:rowOff>28239</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0434300" y="10084219"/>
          <a:ext cx="889000" cy="59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67678</xdr:rowOff>
    </xdr:from>
    <xdr:to>
      <xdr:col>112</xdr:col>
      <xdr:colOff>38100</xdr:colOff>
      <xdr:row>58</xdr:row>
      <xdr:rowOff>169278</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1272500" y="1001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14355</xdr:rowOff>
    </xdr:from>
    <xdr:ext cx="469744"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1088428" y="978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28239</xdr:rowOff>
    </xdr:from>
    <xdr:to>
      <xdr:col>107</xdr:col>
      <xdr:colOff>50800</xdr:colOff>
      <xdr:row>59</xdr:row>
      <xdr:rowOff>31991</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19545300" y="10143789"/>
          <a:ext cx="889000" cy="3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65525</xdr:rowOff>
    </xdr:from>
    <xdr:to>
      <xdr:col>107</xdr:col>
      <xdr:colOff>101600</xdr:colOff>
      <xdr:row>58</xdr:row>
      <xdr:rowOff>167125</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03835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12202</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0199428" y="978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31782</xdr:rowOff>
    </xdr:from>
    <xdr:to>
      <xdr:col>102</xdr:col>
      <xdr:colOff>114300</xdr:colOff>
      <xdr:row>59</xdr:row>
      <xdr:rowOff>31991</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656300" y="10147332"/>
          <a:ext cx="889000" cy="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45314</xdr:rowOff>
    </xdr:from>
    <xdr:to>
      <xdr:col>102</xdr:col>
      <xdr:colOff>165100</xdr:colOff>
      <xdr:row>58</xdr:row>
      <xdr:rowOff>146914</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9494500" y="998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163441</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9310428" y="976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60801</xdr:rowOff>
    </xdr:from>
    <xdr:to>
      <xdr:col>98</xdr:col>
      <xdr:colOff>38100</xdr:colOff>
      <xdr:row>58</xdr:row>
      <xdr:rowOff>162401</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8605500" y="1000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7478</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421428" y="9780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139421</xdr:rowOff>
    </xdr:from>
    <xdr:to>
      <xdr:col>116</xdr:col>
      <xdr:colOff>114300</xdr:colOff>
      <xdr:row>59</xdr:row>
      <xdr:rowOff>69571</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2110700" y="1008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54348</xdr:rowOff>
    </xdr:from>
    <xdr:ext cx="469744" cy="259045"/>
    <xdr:sp macro="" textlink="">
      <xdr:nvSpPr>
        <xdr:cNvPr id="803" name="貸付金該当値テキスト">
          <a:extLst>
            <a:ext uri="{FF2B5EF4-FFF2-40B4-BE49-F238E27FC236}">
              <a16:creationId xmlns:a16="http://schemas.microsoft.com/office/drawing/2014/main" id="{00000000-0008-0000-0600-000023030000}"/>
            </a:ext>
          </a:extLst>
        </xdr:cNvPr>
        <xdr:cNvSpPr txBox="1"/>
      </xdr:nvSpPr>
      <xdr:spPr>
        <a:xfrm>
          <a:off x="22212300" y="9998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89319</xdr:rowOff>
    </xdr:from>
    <xdr:to>
      <xdr:col>112</xdr:col>
      <xdr:colOff>38100</xdr:colOff>
      <xdr:row>59</xdr:row>
      <xdr:rowOff>19469</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1272500" y="1003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10596</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10126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148889</xdr:rowOff>
    </xdr:from>
    <xdr:to>
      <xdr:col>107</xdr:col>
      <xdr:colOff>101600</xdr:colOff>
      <xdr:row>59</xdr:row>
      <xdr:rowOff>79039</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0383500" y="10092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70166</xdr:rowOff>
    </xdr:from>
    <xdr:ext cx="378565"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5017" y="101857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152641</xdr:rowOff>
    </xdr:from>
    <xdr:to>
      <xdr:col>102</xdr:col>
      <xdr:colOff>165100</xdr:colOff>
      <xdr:row>59</xdr:row>
      <xdr:rowOff>82791</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9494500" y="1009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73918</xdr:rowOff>
    </xdr:from>
    <xdr:ext cx="378565"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6017" y="101894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152432</xdr:rowOff>
    </xdr:from>
    <xdr:to>
      <xdr:col>98</xdr:col>
      <xdr:colOff>38100</xdr:colOff>
      <xdr:row>59</xdr:row>
      <xdr:rowOff>82582</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8605500" y="1009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73709</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7017" y="101892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73044</xdr:rowOff>
    </xdr:from>
    <xdr:to>
      <xdr:col>116</xdr:col>
      <xdr:colOff>62864</xdr:colOff>
      <xdr:row>78</xdr:row>
      <xdr:rowOff>35440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245994"/>
          <a:ext cx="1269" cy="1162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39267</xdr:rowOff>
    </xdr:from>
    <xdr:ext cx="534377"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41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35440</xdr:rowOff>
    </xdr:from>
    <xdr:to>
      <xdr:col>116</xdr:col>
      <xdr:colOff>152400</xdr:colOff>
      <xdr:row>78</xdr:row>
      <xdr:rowOff>35440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40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19721</xdr:rowOff>
    </xdr:from>
    <xdr:ext cx="534377"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202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73044</xdr:rowOff>
    </xdr:from>
    <xdr:to>
      <xdr:col>116</xdr:col>
      <xdr:colOff>152400</xdr:colOff>
      <xdr:row>71</xdr:row>
      <xdr:rowOff>73044</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2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63824</xdr:rowOff>
    </xdr:from>
    <xdr:to>
      <xdr:col>116</xdr:col>
      <xdr:colOff>63500</xdr:colOff>
      <xdr:row>74</xdr:row>
      <xdr:rowOff>101886</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1323300" y="12751124"/>
          <a:ext cx="838200" cy="38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90092</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948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111665</xdr:rowOff>
    </xdr:from>
    <xdr:to>
      <xdr:col>116</xdr:col>
      <xdr:colOff>114300</xdr:colOff>
      <xdr:row>76</xdr:row>
      <xdr:rowOff>41815</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97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101886</xdr:rowOff>
    </xdr:from>
    <xdr:to>
      <xdr:col>111</xdr:col>
      <xdr:colOff>177800</xdr:colOff>
      <xdr:row>74</xdr:row>
      <xdr:rowOff>122345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0434300" y="12789186"/>
          <a:ext cx="889000" cy="2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120638</xdr:rowOff>
    </xdr:from>
    <xdr:to>
      <xdr:col>112</xdr:col>
      <xdr:colOff>38100</xdr:colOff>
      <xdr:row>76</xdr:row>
      <xdr:rowOff>50788</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97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41915</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56111" y="1307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122345</xdr:rowOff>
    </xdr:from>
    <xdr:to>
      <xdr:col>107</xdr:col>
      <xdr:colOff>50800</xdr:colOff>
      <xdr:row>74</xdr:row>
      <xdr:rowOff>126003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19545300" y="12809645"/>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123952</xdr:rowOff>
    </xdr:from>
    <xdr:to>
      <xdr:col>107</xdr:col>
      <xdr:colOff>101600</xdr:colOff>
      <xdr:row>76</xdr:row>
      <xdr:rowOff>54102</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98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45229</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67111" y="1307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112496</xdr:rowOff>
    </xdr:from>
    <xdr:to>
      <xdr:col>102</xdr:col>
      <xdr:colOff>114300</xdr:colOff>
      <xdr:row>74</xdr:row>
      <xdr:rowOff>126003</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656300" y="12285446"/>
          <a:ext cx="889000" cy="527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45238</xdr:rowOff>
    </xdr:from>
    <xdr:to>
      <xdr:col>102</xdr:col>
      <xdr:colOff>165100</xdr:colOff>
      <xdr:row>75</xdr:row>
      <xdr:rowOff>146838</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137965</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78111" y="1299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71793</xdr:rowOff>
    </xdr:from>
    <xdr:to>
      <xdr:col>98</xdr:col>
      <xdr:colOff>38100</xdr:colOff>
      <xdr:row>75</xdr:row>
      <xdr:rowOff>1943</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75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164520</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89111" y="1285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13024</xdr:rowOff>
    </xdr:from>
    <xdr:to>
      <xdr:col>116</xdr:col>
      <xdr:colOff>114300</xdr:colOff>
      <xdr:row>74</xdr:row>
      <xdr:rowOff>114624</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270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35901</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255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51086</xdr:rowOff>
    </xdr:from>
    <xdr:to>
      <xdr:col>112</xdr:col>
      <xdr:colOff>38100</xdr:colOff>
      <xdr:row>74</xdr:row>
      <xdr:rowOff>152686</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273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169213</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51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71545</xdr:rowOff>
    </xdr:from>
    <xdr:to>
      <xdr:col>107</xdr:col>
      <xdr:colOff>101600</xdr:colOff>
      <xdr:row>75</xdr:row>
      <xdr:rowOff>1695</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275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18222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53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75203</xdr:rowOff>
    </xdr:from>
    <xdr:to>
      <xdr:col>102</xdr:col>
      <xdr:colOff>165100</xdr:colOff>
      <xdr:row>75</xdr:row>
      <xdr:rowOff>5353</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276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21880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537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61696</xdr:rowOff>
    </xdr:from>
    <xdr:to>
      <xdr:col>98</xdr:col>
      <xdr:colOff>38100</xdr:colOff>
      <xdr:row>71</xdr:row>
      <xdr:rowOff>163296</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223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8373</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009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91</xdr:row>
      <xdr:rowOff>54611</xdr:rowOff>
    </xdr:from>
    <xdr:to>
      <xdr:col>102</xdr:col>
      <xdr:colOff>165100</xdr:colOff>
      <xdr:row>91</xdr:row>
      <xdr:rowOff>156211</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565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90</xdr:row>
      <xdr:rowOff>1288</xdr:rowOff>
    </xdr:from>
    <xdr:ext cx="313932"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88333" y="154317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89</xdr:row>
      <xdr:rowOff>168911</xdr:rowOff>
    </xdr:from>
    <xdr:to>
      <xdr:col>98</xdr:col>
      <xdr:colOff>38100</xdr:colOff>
      <xdr:row>90</xdr:row>
      <xdr:rowOff>99061</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5427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88</xdr:row>
      <xdr:rowOff>115588</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499333" y="15203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・歳出総決算額は、住民一人当たり</a:t>
          </a:r>
          <a:r>
            <a:rPr kumimoji="1" lang="en-US" altLang="ja-JP" sz="1300">
              <a:latin typeface="ＭＳ Ｐゴシック" panose="020B0600070205080204" pitchFamily="50" charset="-128"/>
              <a:ea typeface="ＭＳ Ｐゴシック" panose="020B0600070205080204" pitchFamily="50" charset="-128"/>
            </a:rPr>
            <a:t>754,183</a:t>
          </a:r>
          <a:r>
            <a:rPr kumimoji="1" lang="ja-JP" altLang="en-US" sz="1300">
              <a:latin typeface="ＭＳ Ｐゴシック" panose="020B0600070205080204" pitchFamily="50" charset="-128"/>
              <a:ea typeface="ＭＳ Ｐゴシック" panose="020B0600070205080204" pitchFamily="50" charset="-128"/>
            </a:rPr>
            <a:t>円となり、前年度比で</a:t>
          </a:r>
          <a:r>
            <a:rPr kumimoji="1" lang="en-US" altLang="ja-JP" sz="1300">
              <a:latin typeface="ＭＳ Ｐゴシック" panose="020B0600070205080204" pitchFamily="50" charset="-128"/>
              <a:ea typeface="ＭＳ Ｐゴシック" panose="020B0600070205080204" pitchFamily="50" charset="-128"/>
            </a:rPr>
            <a:t>40,075</a:t>
          </a:r>
          <a:r>
            <a:rPr kumimoji="1" lang="ja-JP" altLang="en-US" sz="1300">
              <a:latin typeface="ＭＳ Ｐゴシック" panose="020B0600070205080204" pitchFamily="50" charset="-128"/>
              <a:ea typeface="ＭＳ Ｐゴシック" panose="020B0600070205080204" pitchFamily="50" charset="-128"/>
            </a:rPr>
            <a:t>円の増。</a:t>
          </a:r>
        </a:p>
        <a:p>
          <a:r>
            <a:rPr kumimoji="1" lang="ja-JP" altLang="en-US" sz="1300">
              <a:latin typeface="ＭＳ Ｐゴシック" panose="020B0600070205080204" pitchFamily="50" charset="-128"/>
              <a:ea typeface="ＭＳ Ｐゴシック" panose="020B0600070205080204" pitchFamily="50" charset="-128"/>
            </a:rPr>
            <a:t>・主な構成項目である普通建設事業費（うち更新整備）は、住民一人当たり</a:t>
          </a:r>
          <a:r>
            <a:rPr kumimoji="1" lang="en-US" altLang="ja-JP" sz="1300">
              <a:latin typeface="ＭＳ Ｐゴシック" panose="020B0600070205080204" pitchFamily="50" charset="-128"/>
              <a:ea typeface="ＭＳ Ｐゴシック" panose="020B0600070205080204" pitchFamily="50" charset="-128"/>
            </a:rPr>
            <a:t>51,430</a:t>
          </a:r>
          <a:r>
            <a:rPr kumimoji="1" lang="ja-JP" altLang="en-US" sz="1300">
              <a:latin typeface="ＭＳ Ｐゴシック" panose="020B0600070205080204" pitchFamily="50" charset="-128"/>
              <a:ea typeface="ＭＳ Ｐゴシック" panose="020B0600070205080204" pitchFamily="50" charset="-128"/>
            </a:rPr>
            <a:t>円であり、前年度比で</a:t>
          </a:r>
          <a:r>
            <a:rPr kumimoji="1" lang="en-US" altLang="ja-JP" sz="1300">
              <a:latin typeface="ＭＳ Ｐゴシック" panose="020B0600070205080204" pitchFamily="50" charset="-128"/>
              <a:ea typeface="ＭＳ Ｐゴシック" panose="020B0600070205080204" pitchFamily="50" charset="-128"/>
            </a:rPr>
            <a:t>29,355</a:t>
          </a:r>
          <a:r>
            <a:rPr kumimoji="1" lang="ja-JP" altLang="en-US" sz="1300">
              <a:latin typeface="ＭＳ Ｐゴシック" panose="020B0600070205080204" pitchFamily="50" charset="-128"/>
              <a:ea typeface="ＭＳ Ｐゴシック" panose="020B0600070205080204" pitchFamily="50" charset="-128"/>
            </a:rPr>
            <a:t>円の増となっている。</a:t>
          </a:r>
        </a:p>
        <a:p>
          <a:r>
            <a:rPr kumimoji="1" lang="ja-JP" altLang="en-US" sz="1300">
              <a:latin typeface="ＭＳ Ｐゴシック" panose="020B0600070205080204" pitchFamily="50" charset="-128"/>
              <a:ea typeface="ＭＳ Ｐゴシック" panose="020B0600070205080204" pitchFamily="50" charset="-128"/>
            </a:rPr>
            <a:t>・増加の主な要因は公民館整備や立体駐車場の長寿命化改修工事の実施による増。</a:t>
          </a:r>
        </a:p>
        <a:p>
          <a:r>
            <a:rPr kumimoji="1" lang="ja-JP" altLang="en-US" sz="1300">
              <a:latin typeface="ＭＳ Ｐゴシック" panose="020B0600070205080204" pitchFamily="50" charset="-128"/>
              <a:ea typeface="ＭＳ Ｐゴシック" panose="020B0600070205080204" pitchFamily="50" charset="-128"/>
            </a:rPr>
            <a:t>・類似団体平均と比較しても高い傾向にあり、今後も大型の整備（新し尿処理施設、庁舎移転等）が控えていることから、宮津市第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期行財政運営指針（</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R12</a:t>
          </a:r>
          <a:r>
            <a:rPr kumimoji="1" lang="ja-JP" altLang="en-US" sz="1300">
              <a:latin typeface="ＭＳ Ｐゴシック" panose="020B0600070205080204" pitchFamily="50" charset="-128"/>
              <a:ea typeface="ＭＳ Ｐゴシック" panose="020B0600070205080204" pitchFamily="50" charset="-128"/>
            </a:rPr>
            <a:t>）に基づき計画的な整備を進める。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京都府宮津市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16,325
16,138
172.74
12,631,211
12,312,036
288,558
6,727,157
14,997,952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14.3
128.5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17889</xdr:rowOff>
    </xdr:from>
    <xdr:to>
      <xdr:col>24</xdr:col>
      <xdr:colOff>62865</xdr:colOff>
      <xdr:row>38</xdr:row>
      <xdr:rowOff>61845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332839"/>
          <a:ext cx="1270" cy="1244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65672</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580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61845</xdr:rowOff>
    </xdr:from>
    <xdr:to>
      <xdr:col>24</xdr:col>
      <xdr:colOff>152400</xdr:colOff>
      <xdr:row>38</xdr:row>
      <xdr:rowOff>61845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576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136016</xdr:rowOff>
    </xdr:from>
    <xdr:ext cx="534377"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510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17889</xdr:rowOff>
    </xdr:from>
    <xdr:to>
      <xdr:col>24</xdr:col>
      <xdr:colOff>152400</xdr:colOff>
      <xdr:row>31</xdr:row>
      <xdr:rowOff>17889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332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109133</xdr:rowOff>
    </xdr:from>
    <xdr:to>
      <xdr:col>24</xdr:col>
      <xdr:colOff>63500</xdr:colOff>
      <xdr:row>36</xdr:row>
      <xdr:rowOff>130621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3797300" y="6281333"/>
          <a:ext cx="838200" cy="2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48908</xdr:rowOff>
    </xdr:from>
    <xdr:ext cx="469744"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392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70481</xdr:rowOff>
    </xdr:from>
    <xdr:to>
      <xdr:col>24</xdr:col>
      <xdr:colOff>114300</xdr:colOff>
      <xdr:row>38</xdr:row>
      <xdr:rowOff>631</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1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119583</xdr:rowOff>
    </xdr:from>
    <xdr:to>
      <xdr:col>19</xdr:col>
      <xdr:colOff>177800</xdr:colOff>
      <xdr:row>36</xdr:row>
      <xdr:rowOff>130621</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908300" y="6291783"/>
          <a:ext cx="889000" cy="11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74531</xdr:rowOff>
    </xdr:from>
    <xdr:to>
      <xdr:col>20</xdr:col>
      <xdr:colOff>38100</xdr:colOff>
      <xdr:row>38</xdr:row>
      <xdr:rowOff>4680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181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167258</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62428" y="6510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119583</xdr:rowOff>
    </xdr:from>
    <xdr:to>
      <xdr:col>15</xdr:col>
      <xdr:colOff>50800</xdr:colOff>
      <xdr:row>36</xdr:row>
      <xdr:rowOff>125004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019300" y="6291783"/>
          <a:ext cx="889000" cy="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76882</xdr:rowOff>
    </xdr:from>
    <xdr:to>
      <xdr:col>15</xdr:col>
      <xdr:colOff>101600</xdr:colOff>
      <xdr:row>38</xdr:row>
      <xdr:rowOff>7032</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2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169609</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73428" y="651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125004</xdr:rowOff>
    </xdr:from>
    <xdr:to>
      <xdr:col>10</xdr:col>
      <xdr:colOff>114300</xdr:colOff>
      <xdr:row>36</xdr:row>
      <xdr:rowOff>126768</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flipV="1">
          <a:off x="1130300" y="6297204"/>
          <a:ext cx="889000" cy="1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70481</xdr:rowOff>
    </xdr:from>
    <xdr:to>
      <xdr:col>10</xdr:col>
      <xdr:colOff>165100</xdr:colOff>
      <xdr:row>38</xdr:row>
      <xdr:rowOff>631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1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163209</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84428" y="6506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56961</xdr:rowOff>
    </xdr:from>
    <xdr:to>
      <xdr:col>6</xdr:col>
      <xdr:colOff>38100</xdr:colOff>
      <xdr:row>37</xdr:row>
      <xdr:rowOff>158561</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400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149689</xdr:rowOff>
    </xdr:from>
    <xdr:ext cx="469744"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95428" y="6493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58333</xdr:rowOff>
    </xdr:from>
    <xdr:to>
      <xdr:col>24</xdr:col>
      <xdr:colOff>114300</xdr:colOff>
      <xdr:row>36</xdr:row>
      <xdr:rowOff>159933</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23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81210</xdr:rowOff>
    </xdr:from>
    <xdr:ext cx="469744"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081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79821</xdr:rowOff>
    </xdr:from>
    <xdr:to>
      <xdr:col>20</xdr:col>
      <xdr:colOff>38100</xdr:colOff>
      <xdr:row>37</xdr:row>
      <xdr:rowOff>9971</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252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26498</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62428" y="6027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68783</xdr:rowOff>
    </xdr:from>
    <xdr:to>
      <xdr:col>15</xdr:col>
      <xdr:colOff>101600</xdr:colOff>
      <xdr:row>36</xdr:row>
      <xdr:rowOff>170383</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24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15460</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73428" y="6016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74204</xdr:rowOff>
    </xdr:from>
    <xdr:to>
      <xdr:col>10</xdr:col>
      <xdr:colOff>165100</xdr:colOff>
      <xdr:row>37</xdr:row>
      <xdr:rowOff>4354</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24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20881</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84428" y="6021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75968</xdr:rowOff>
    </xdr:from>
    <xdr:to>
      <xdr:col>6</xdr:col>
      <xdr:colOff>38100</xdr:colOff>
      <xdr:row>37</xdr:row>
      <xdr:rowOff>6118</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24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22645</xdr:rowOff>
    </xdr:from>
    <xdr:ext cx="469744"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95428" y="6023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138447</xdr:rowOff>
    </xdr:from>
    <xdr:to>
      <xdr:col>24</xdr:col>
      <xdr:colOff>62865</xdr:colOff>
      <xdr:row>58</xdr:row>
      <xdr:rowOff>141456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882397"/>
          <a:ext cx="1270" cy="1203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145283</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8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141456</xdr:rowOff>
    </xdr:from>
    <xdr:to>
      <xdr:col>24</xdr:col>
      <xdr:colOff>152400</xdr:colOff>
      <xdr:row>58</xdr:row>
      <xdr:rowOff>141456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85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85124</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65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670,658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138447</xdr:rowOff>
    </xdr:from>
    <xdr:to>
      <xdr:col>24</xdr:col>
      <xdr:colOff>152400</xdr:colOff>
      <xdr:row>51</xdr:row>
      <xdr:rowOff>138447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882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132369</xdr:rowOff>
    </xdr:from>
    <xdr:to>
      <xdr:col>24</xdr:col>
      <xdr:colOff>63500</xdr:colOff>
      <xdr:row>57</xdr:row>
      <xdr:rowOff>141102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905019"/>
          <a:ext cx="838200" cy="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130573</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903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152146</xdr:rowOff>
    </xdr:from>
    <xdr:to>
      <xdr:col>24</xdr:col>
      <xdr:colOff>114300</xdr:colOff>
      <xdr:row>58</xdr:row>
      <xdr:rowOff>82296</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2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132369</xdr:rowOff>
    </xdr:from>
    <xdr:to>
      <xdr:col>19</xdr:col>
      <xdr:colOff>177800</xdr:colOff>
      <xdr:row>57</xdr:row>
      <xdr:rowOff>153441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905019"/>
          <a:ext cx="889000" cy="21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142350</xdr:rowOff>
    </xdr:from>
    <xdr:to>
      <xdr:col>20</xdr:col>
      <xdr:colOff>38100</xdr:colOff>
      <xdr:row>58</xdr:row>
      <xdr:rowOff>72500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1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63627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10007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156028</xdr:rowOff>
    </xdr:from>
    <xdr:to>
      <xdr:col>15</xdr:col>
      <xdr:colOff>50800</xdr:colOff>
      <xdr:row>57</xdr:row>
      <xdr:rowOff>153441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757228"/>
          <a:ext cx="889000" cy="16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138409</xdr:rowOff>
    </xdr:from>
    <xdr:to>
      <xdr:col>15</xdr:col>
      <xdr:colOff>101600</xdr:colOff>
      <xdr:row>58</xdr:row>
      <xdr:rowOff>68559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1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59686</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10003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156028</xdr:rowOff>
    </xdr:from>
    <xdr:to>
      <xdr:col>10</xdr:col>
      <xdr:colOff>114300</xdr:colOff>
      <xdr:row>58</xdr:row>
      <xdr:rowOff>31370</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757228"/>
          <a:ext cx="889000" cy="218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106588</xdr:rowOff>
    </xdr:from>
    <xdr:to>
      <xdr:col>10</xdr:col>
      <xdr:colOff>165100</xdr:colOff>
      <xdr:row>57</xdr:row>
      <xdr:rowOff>36738</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0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27865</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800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143008</xdr:rowOff>
    </xdr:from>
    <xdr:to>
      <xdr:col>6</xdr:col>
      <xdr:colOff>38100</xdr:colOff>
      <xdr:row>58</xdr:row>
      <xdr:rowOff>73158</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89685</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690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90302</xdr:rowOff>
    </xdr:from>
    <xdr:to>
      <xdr:col>24</xdr:col>
      <xdr:colOff>114300</xdr:colOff>
      <xdr:row>58</xdr:row>
      <xdr:rowOff>20452</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6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113179</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714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81569</xdr:rowOff>
    </xdr:from>
    <xdr:to>
      <xdr:col>20</xdr:col>
      <xdr:colOff>38100</xdr:colOff>
      <xdr:row>58</xdr:row>
      <xdr:rowOff>11719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5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28246</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629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102641</xdr:rowOff>
    </xdr:from>
    <xdr:to>
      <xdr:col>15</xdr:col>
      <xdr:colOff>101600</xdr:colOff>
      <xdr:row>58</xdr:row>
      <xdr:rowOff>32791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87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49318</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650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105228</xdr:rowOff>
    </xdr:from>
    <xdr:to>
      <xdr:col>10</xdr:col>
      <xdr:colOff>165100</xdr:colOff>
      <xdr:row>57</xdr:row>
      <xdr:rowOff>35378</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70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51905</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481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152020</xdr:rowOff>
    </xdr:from>
    <xdr:to>
      <xdr:col>6</xdr:col>
      <xdr:colOff>38100</xdr:colOff>
      <xdr:row>58</xdr:row>
      <xdr:rowOff>82170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92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73297</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10017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62121</xdr:rowOff>
    </xdr:from>
    <xdr:to>
      <xdr:col>24</xdr:col>
      <xdr:colOff>62865</xdr:colOff>
      <xdr:row>78</xdr:row>
      <xdr:rowOff>21456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235071"/>
          <a:ext cx="1270" cy="1159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25283</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39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21456</xdr:rowOff>
    </xdr:from>
    <xdr:to>
      <xdr:col>24</xdr:col>
      <xdr:colOff>152400</xdr:colOff>
      <xdr:row>78</xdr:row>
      <xdr:rowOff>21456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394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8798</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10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455,362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62121</xdr:rowOff>
    </xdr:from>
    <xdr:to>
      <xdr:col>24</xdr:col>
      <xdr:colOff>152400</xdr:colOff>
      <xdr:row>71</xdr:row>
      <xdr:rowOff>62121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23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92373</xdr:rowOff>
    </xdr:from>
    <xdr:to>
      <xdr:col>24</xdr:col>
      <xdr:colOff>63500</xdr:colOff>
      <xdr:row>76</xdr:row>
      <xdr:rowOff>154814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122573"/>
          <a:ext cx="838200" cy="62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61256</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200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38379</xdr:rowOff>
    </xdr:from>
    <xdr:to>
      <xdr:col>24</xdr:col>
      <xdr:colOff>114300</xdr:colOff>
      <xdr:row>76</xdr:row>
      <xdr:rowOff>139979</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6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120266</xdr:rowOff>
    </xdr:from>
    <xdr:to>
      <xdr:col>19</xdr:col>
      <xdr:colOff>177800</xdr:colOff>
      <xdr:row>76</xdr:row>
      <xdr:rowOff>154814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3150466"/>
          <a:ext cx="889000" cy="34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93804</xdr:rowOff>
    </xdr:from>
    <xdr:to>
      <xdr:col>20</xdr:col>
      <xdr:colOff>38100</xdr:colOff>
      <xdr:row>77</xdr:row>
      <xdr:rowOff>23954</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2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40481</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899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120266</xdr:rowOff>
    </xdr:from>
    <xdr:to>
      <xdr:col>15</xdr:col>
      <xdr:colOff>50800</xdr:colOff>
      <xdr:row>77</xdr:row>
      <xdr:rowOff>23027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150466"/>
          <a:ext cx="889000" cy="7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60996</xdr:rowOff>
    </xdr:from>
    <xdr:to>
      <xdr:col>15</xdr:col>
      <xdr:colOff>101600</xdr:colOff>
      <xdr:row>76</xdr:row>
      <xdr:rowOff>162596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09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7673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866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23027</xdr:rowOff>
    </xdr:from>
    <xdr:to>
      <xdr:col>10</xdr:col>
      <xdr:colOff>114300</xdr:colOff>
      <xdr:row>77</xdr:row>
      <xdr:rowOff>70331</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224677"/>
          <a:ext cx="889000" cy="47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169938</xdr:rowOff>
    </xdr:from>
    <xdr:to>
      <xdr:col>10</xdr:col>
      <xdr:colOff>165100</xdr:colOff>
      <xdr:row>77</xdr:row>
      <xdr:rowOff>100088</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200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91215</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292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10716</xdr:rowOff>
    </xdr:from>
    <xdr:to>
      <xdr:col>6</xdr:col>
      <xdr:colOff>38100</xdr:colOff>
      <xdr:row>77</xdr:row>
      <xdr:rowOff>112316</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21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128843</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2987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41573</xdr:rowOff>
    </xdr:from>
    <xdr:to>
      <xdr:col>24</xdr:col>
      <xdr:colOff>114300</xdr:colOff>
      <xdr:row>76</xdr:row>
      <xdr:rowOff>143173</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071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20000</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050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104014</xdr:rowOff>
    </xdr:from>
    <xdr:to>
      <xdr:col>20</xdr:col>
      <xdr:colOff>38100</xdr:colOff>
      <xdr:row>77</xdr:row>
      <xdr:rowOff>34164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13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25291</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226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69466</xdr:rowOff>
    </xdr:from>
    <xdr:to>
      <xdr:col>15</xdr:col>
      <xdr:colOff>101600</xdr:colOff>
      <xdr:row>76</xdr:row>
      <xdr:rowOff>171066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09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162193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192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143677</xdr:rowOff>
    </xdr:from>
    <xdr:to>
      <xdr:col>10</xdr:col>
      <xdr:colOff>165100</xdr:colOff>
      <xdr:row>77</xdr:row>
      <xdr:rowOff>73827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17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90354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949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19531</xdr:rowOff>
    </xdr:from>
    <xdr:to>
      <xdr:col>6</xdr:col>
      <xdr:colOff>38100</xdr:colOff>
      <xdr:row>77</xdr:row>
      <xdr:rowOff>121131</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22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112258</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313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129231</xdr:rowOff>
    </xdr:from>
    <xdr:to>
      <xdr:col>24</xdr:col>
      <xdr:colOff>62865</xdr:colOff>
      <xdr:row>98</xdr:row>
      <xdr:rowOff>13109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88281"/>
          <a:ext cx="1270" cy="142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16936</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1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13109</xdr:rowOff>
    </xdr:from>
    <xdr:to>
      <xdr:col>24</xdr:col>
      <xdr:colOff>152400</xdr:colOff>
      <xdr:row>98</xdr:row>
      <xdr:rowOff>13109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15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75908</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129231</xdr:rowOff>
    </xdr:from>
    <xdr:to>
      <xdr:col>24</xdr:col>
      <xdr:colOff>152400</xdr:colOff>
      <xdr:row>89</xdr:row>
      <xdr:rowOff>129231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88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73780</xdr:rowOff>
    </xdr:from>
    <xdr:to>
      <xdr:col>24</xdr:col>
      <xdr:colOff>63500</xdr:colOff>
      <xdr:row>96</xdr:row>
      <xdr:rowOff>76256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532980"/>
          <a:ext cx="83820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28647</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87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50220</xdr:rowOff>
    </xdr:from>
    <xdr:to>
      <xdr:col>24</xdr:col>
      <xdr:colOff>114300</xdr:colOff>
      <xdr:row>96</xdr:row>
      <xdr:rowOff>151820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73780</xdr:rowOff>
    </xdr:from>
    <xdr:to>
      <xdr:col>19</xdr:col>
      <xdr:colOff>177800</xdr:colOff>
      <xdr:row>96</xdr:row>
      <xdr:rowOff>82245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532980"/>
          <a:ext cx="889000" cy="8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24923</xdr:rowOff>
    </xdr:from>
    <xdr:to>
      <xdr:col>20</xdr:col>
      <xdr:colOff>38100</xdr:colOff>
      <xdr:row>96</xdr:row>
      <xdr:rowOff>126523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48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117650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57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120177</xdr:rowOff>
    </xdr:from>
    <xdr:to>
      <xdr:col>15</xdr:col>
      <xdr:colOff>50800</xdr:colOff>
      <xdr:row>96</xdr:row>
      <xdr:rowOff>82245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6407927"/>
          <a:ext cx="889000" cy="133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18492</xdr:rowOff>
    </xdr:from>
    <xdr:to>
      <xdr:col>15</xdr:col>
      <xdr:colOff>101600</xdr:colOff>
      <xdr:row>96</xdr:row>
      <xdr:rowOff>120092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7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136619</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252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45349</xdr:rowOff>
    </xdr:from>
    <xdr:to>
      <xdr:col>10</xdr:col>
      <xdr:colOff>114300</xdr:colOff>
      <xdr:row>95</xdr:row>
      <xdr:rowOff>120177</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5818749"/>
          <a:ext cx="889000" cy="589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73606</xdr:rowOff>
    </xdr:from>
    <xdr:to>
      <xdr:col>10</xdr:col>
      <xdr:colOff>165100</xdr:colOff>
      <xdr:row>97</xdr:row>
      <xdr:rowOff>3756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5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166333</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62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84023</xdr:rowOff>
    </xdr:from>
    <xdr:to>
      <xdr:col>6</xdr:col>
      <xdr:colOff>38100</xdr:colOff>
      <xdr:row>97</xdr:row>
      <xdr:rowOff>14173</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4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5300</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63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25456</xdr:rowOff>
    </xdr:from>
    <xdr:to>
      <xdr:col>24</xdr:col>
      <xdr:colOff>114300</xdr:colOff>
      <xdr:row>96</xdr:row>
      <xdr:rowOff>127056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48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48333</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33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22980</xdr:rowOff>
    </xdr:from>
    <xdr:to>
      <xdr:col>20</xdr:col>
      <xdr:colOff>38100</xdr:colOff>
      <xdr:row>96</xdr:row>
      <xdr:rowOff>124580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48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141107</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25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31445</xdr:rowOff>
    </xdr:from>
    <xdr:to>
      <xdr:col>15</xdr:col>
      <xdr:colOff>101600</xdr:colOff>
      <xdr:row>96</xdr:row>
      <xdr:rowOff>133045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49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124172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58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69377</xdr:rowOff>
    </xdr:from>
    <xdr:to>
      <xdr:col>10</xdr:col>
      <xdr:colOff>165100</xdr:colOff>
      <xdr:row>95</xdr:row>
      <xdr:rowOff>170977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35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16054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132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91</xdr:row>
      <xdr:rowOff>165999</xdr:rowOff>
    </xdr:from>
    <xdr:to>
      <xdr:col>6</xdr:col>
      <xdr:colOff>38100</xdr:colOff>
      <xdr:row>92</xdr:row>
      <xdr:rowOff>96149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5767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90</xdr:row>
      <xdr:rowOff>112676</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30795" y="15543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146101</xdr:rowOff>
    </xdr:from>
    <xdr:to>
      <xdr:col>54</xdr:col>
      <xdr:colOff>189865</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461051"/>
          <a:ext cx="1270" cy="1193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92778</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236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146101</xdr:rowOff>
    </xdr:from>
    <xdr:to>
      <xdr:col>55</xdr:col>
      <xdr:colOff>88900</xdr:colOff>
      <xdr:row>31</xdr:row>
      <xdr:rowOff>146101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461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102438</xdr:rowOff>
    </xdr:from>
    <xdr:to>
      <xdr:col>55</xdr:col>
      <xdr:colOff>0</xdr:colOff>
      <xdr:row>37</xdr:row>
      <xdr:rowOff>110439</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446088"/>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98417</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420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119990</xdr:rowOff>
    </xdr:from>
    <xdr:to>
      <xdr:col>55</xdr:col>
      <xdr:colOff>50800</xdr:colOff>
      <xdr:row>38</xdr:row>
      <xdr:rowOff>50140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4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110439</xdr:rowOff>
    </xdr:from>
    <xdr:to>
      <xdr:col>50</xdr:col>
      <xdr:colOff>114300</xdr:colOff>
      <xdr:row>37</xdr:row>
      <xdr:rowOff>123012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454089"/>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115418</xdr:rowOff>
    </xdr:from>
    <xdr:to>
      <xdr:col>50</xdr:col>
      <xdr:colOff>165100</xdr:colOff>
      <xdr:row>38</xdr:row>
      <xdr:rowOff>45568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4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36695</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551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123012</xdr:rowOff>
    </xdr:from>
    <xdr:to>
      <xdr:col>45</xdr:col>
      <xdr:colOff>177800</xdr:colOff>
      <xdr:row>37</xdr:row>
      <xdr:rowOff>156388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466662"/>
          <a:ext cx="889000" cy="33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89129</xdr:rowOff>
    </xdr:from>
    <xdr:to>
      <xdr:col>46</xdr:col>
      <xdr:colOff>38100</xdr:colOff>
      <xdr:row>38</xdr:row>
      <xdr:rowOff>19279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10406</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525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23343</xdr:rowOff>
    </xdr:from>
    <xdr:to>
      <xdr:col>41</xdr:col>
      <xdr:colOff>50800</xdr:colOff>
      <xdr:row>37</xdr:row>
      <xdr:rowOff>156388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366993"/>
          <a:ext cx="889000" cy="133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97358</xdr:rowOff>
    </xdr:from>
    <xdr:to>
      <xdr:col>41</xdr:col>
      <xdr:colOff>101600</xdr:colOff>
      <xdr:row>38</xdr:row>
      <xdr:rowOff>27508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44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44035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216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94843</xdr:rowOff>
    </xdr:from>
    <xdr:to>
      <xdr:col>36</xdr:col>
      <xdr:colOff>165100</xdr:colOff>
      <xdr:row>38</xdr:row>
      <xdr:rowOff>24994</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4384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16121</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531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51638</xdr:rowOff>
    </xdr:from>
    <xdr:to>
      <xdr:col>55</xdr:col>
      <xdr:colOff>50800</xdr:colOff>
      <xdr:row>37</xdr:row>
      <xdr:rowOff>153238</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3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74515</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2467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59639</xdr:rowOff>
    </xdr:from>
    <xdr:to>
      <xdr:col>50</xdr:col>
      <xdr:colOff>165100</xdr:colOff>
      <xdr:row>37</xdr:row>
      <xdr:rowOff>161240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40328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6316</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178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72212</xdr:rowOff>
    </xdr:from>
    <xdr:to>
      <xdr:col>46</xdr:col>
      <xdr:colOff>38100</xdr:colOff>
      <xdr:row>38</xdr:row>
      <xdr:rowOff>2363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4158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18889</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1910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105588</xdr:rowOff>
    </xdr:from>
    <xdr:to>
      <xdr:col>41</xdr:col>
      <xdr:colOff>101600</xdr:colOff>
      <xdr:row>38</xdr:row>
      <xdr:rowOff>35737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4492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26865</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541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143993</xdr:rowOff>
    </xdr:from>
    <xdr:to>
      <xdr:col>36</xdr:col>
      <xdr:colOff>165100</xdr:colOff>
      <xdr:row>37</xdr:row>
      <xdr:rowOff>74143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316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90670</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37428" y="6091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34830</xdr:rowOff>
    </xdr:from>
    <xdr:to>
      <xdr:col>54</xdr:col>
      <xdr:colOff>189865</xdr:colOff>
      <xdr:row>59</xdr:row>
      <xdr:rowOff>13322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78780"/>
          <a:ext cx="1270" cy="135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17149</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2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13322</xdr:rowOff>
    </xdr:from>
    <xdr:to>
      <xdr:col>55</xdr:col>
      <xdr:colOff>88900</xdr:colOff>
      <xdr:row>59</xdr:row>
      <xdr:rowOff>13322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152957</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5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72,505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34830</xdr:rowOff>
    </xdr:from>
    <xdr:to>
      <xdr:col>55</xdr:col>
      <xdr:colOff>88900</xdr:colOff>
      <xdr:row>51</xdr:row>
      <xdr:rowOff>34830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7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119279</xdr:rowOff>
    </xdr:from>
    <xdr:to>
      <xdr:col>55</xdr:col>
      <xdr:colOff>0</xdr:colOff>
      <xdr:row>57</xdr:row>
      <xdr:rowOff>34258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720479"/>
          <a:ext cx="838200" cy="86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84167</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685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105740</xdr:rowOff>
    </xdr:from>
    <xdr:to>
      <xdr:col>55</xdr:col>
      <xdr:colOff>50800</xdr:colOff>
      <xdr:row>57</xdr:row>
      <xdr:rowOff>35890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93408</xdr:rowOff>
    </xdr:from>
    <xdr:to>
      <xdr:col>50</xdr:col>
      <xdr:colOff>114300</xdr:colOff>
      <xdr:row>57</xdr:row>
      <xdr:rowOff>34258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694608"/>
          <a:ext cx="889000" cy="112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132372</xdr:rowOff>
    </xdr:from>
    <xdr:to>
      <xdr:col>50</xdr:col>
      <xdr:colOff>165100</xdr:colOff>
      <xdr:row>57</xdr:row>
      <xdr:rowOff>62522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73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79049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50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93408</xdr:rowOff>
    </xdr:from>
    <xdr:to>
      <xdr:col>45</xdr:col>
      <xdr:colOff>177800</xdr:colOff>
      <xdr:row>56</xdr:row>
      <xdr:rowOff>138005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694608"/>
          <a:ext cx="889000" cy="4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138087</xdr:rowOff>
    </xdr:from>
    <xdr:to>
      <xdr:col>46</xdr:col>
      <xdr:colOff>38100</xdr:colOff>
      <xdr:row>57</xdr:row>
      <xdr:rowOff>68237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73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59364</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83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105620</xdr:rowOff>
    </xdr:from>
    <xdr:to>
      <xdr:col>41</xdr:col>
      <xdr:colOff>50800</xdr:colOff>
      <xdr:row>56</xdr:row>
      <xdr:rowOff>138005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70682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121476</xdr:rowOff>
    </xdr:from>
    <xdr:to>
      <xdr:col>41</xdr:col>
      <xdr:colOff>101600</xdr:colOff>
      <xdr:row>55</xdr:row>
      <xdr:rowOff>51626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379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68153</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15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5442</xdr:rowOff>
    </xdr:from>
    <xdr:to>
      <xdr:col>36</xdr:col>
      <xdr:colOff>165100</xdr:colOff>
      <xdr:row>55</xdr:row>
      <xdr:rowOff>107042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435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123569</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210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68479</xdr:rowOff>
    </xdr:from>
    <xdr:to>
      <xdr:col>55</xdr:col>
      <xdr:colOff>50800</xdr:colOff>
      <xdr:row>56</xdr:row>
      <xdr:rowOff>170079</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66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91356</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521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154908</xdr:rowOff>
    </xdr:from>
    <xdr:to>
      <xdr:col>50</xdr:col>
      <xdr:colOff>165100</xdr:colOff>
      <xdr:row>57</xdr:row>
      <xdr:rowOff>85058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7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76185</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848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42608</xdr:rowOff>
    </xdr:from>
    <xdr:to>
      <xdr:col>46</xdr:col>
      <xdr:colOff>38100</xdr:colOff>
      <xdr:row>56</xdr:row>
      <xdr:rowOff>144208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64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160735</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941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87205</xdr:rowOff>
    </xdr:from>
    <xdr:to>
      <xdr:col>41</xdr:col>
      <xdr:colOff>101600</xdr:colOff>
      <xdr:row>57</xdr:row>
      <xdr:rowOff>17355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68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8482</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9781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54820</xdr:rowOff>
    </xdr:from>
    <xdr:to>
      <xdr:col>36</xdr:col>
      <xdr:colOff>165100</xdr:colOff>
      <xdr:row>56</xdr:row>
      <xdr:rowOff>156420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6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147547</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748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34227</xdr:rowOff>
    </xdr:from>
    <xdr:to>
      <xdr:col>54</xdr:col>
      <xdr:colOff>189865</xdr:colOff>
      <xdr:row>79</xdr:row>
      <xdr:rowOff>21768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07177"/>
          <a:ext cx="1270" cy="1359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25595</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7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21768</xdr:rowOff>
    </xdr:from>
    <xdr:to>
      <xdr:col>55</xdr:col>
      <xdr:colOff>88900</xdr:colOff>
      <xdr:row>79</xdr:row>
      <xdr:rowOff>21768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66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152354</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82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108,805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34227</xdr:rowOff>
    </xdr:from>
    <xdr:to>
      <xdr:col>55</xdr:col>
      <xdr:colOff>88900</xdr:colOff>
      <xdr:row>71</xdr:row>
      <xdr:rowOff>34227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0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101448</xdr:rowOff>
    </xdr:from>
    <xdr:to>
      <xdr:col>55</xdr:col>
      <xdr:colOff>0</xdr:colOff>
      <xdr:row>76</xdr:row>
      <xdr:rowOff>141618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131648"/>
          <a:ext cx="838200" cy="40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50271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251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71844</xdr:rowOff>
    </xdr:from>
    <xdr:to>
      <xdr:col>55</xdr:col>
      <xdr:colOff>50800</xdr:colOff>
      <xdr:row>78</xdr:row>
      <xdr:rowOff>1994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73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141618</xdr:rowOff>
    </xdr:from>
    <xdr:to>
      <xdr:col>50</xdr:col>
      <xdr:colOff>114300</xdr:colOff>
      <xdr:row>77</xdr:row>
      <xdr:rowOff>35446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171818"/>
          <a:ext cx="889000" cy="6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23661</xdr:rowOff>
    </xdr:from>
    <xdr:to>
      <xdr:col>50</xdr:col>
      <xdr:colOff>165100</xdr:colOff>
      <xdr:row>77</xdr:row>
      <xdr:rowOff>125261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2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116388</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318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35446</xdr:rowOff>
    </xdr:from>
    <xdr:to>
      <xdr:col>45</xdr:col>
      <xdr:colOff>177800</xdr:colOff>
      <xdr:row>77</xdr:row>
      <xdr:rowOff>111227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237096"/>
          <a:ext cx="889000" cy="75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56338</xdr:rowOff>
    </xdr:from>
    <xdr:to>
      <xdr:col>46</xdr:col>
      <xdr:colOff>38100</xdr:colOff>
      <xdr:row>77</xdr:row>
      <xdr:rowOff>157938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5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149065</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350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111227</xdr:rowOff>
    </xdr:from>
    <xdr:to>
      <xdr:col>41</xdr:col>
      <xdr:colOff>50800</xdr:colOff>
      <xdr:row>78</xdr:row>
      <xdr:rowOff>79463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312877"/>
          <a:ext cx="889000" cy="139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95962</xdr:rowOff>
    </xdr:from>
    <xdr:to>
      <xdr:col>41</xdr:col>
      <xdr:colOff>101600</xdr:colOff>
      <xdr:row>77</xdr:row>
      <xdr:rowOff>26112</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12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42639</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290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61544</xdr:rowOff>
    </xdr:from>
    <xdr:to>
      <xdr:col>36</xdr:col>
      <xdr:colOff>165100</xdr:colOff>
      <xdr:row>77</xdr:row>
      <xdr:rowOff>163144</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63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8221</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038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50648</xdr:rowOff>
    </xdr:from>
    <xdr:to>
      <xdr:col>55</xdr:col>
      <xdr:colOff>50800</xdr:colOff>
      <xdr:row>76</xdr:row>
      <xdr:rowOff>152248</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08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73524</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293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90818</xdr:rowOff>
    </xdr:from>
    <xdr:to>
      <xdr:col>50</xdr:col>
      <xdr:colOff>165100</xdr:colOff>
      <xdr:row>77</xdr:row>
      <xdr:rowOff>20968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121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37495</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289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156096</xdr:rowOff>
    </xdr:from>
    <xdr:to>
      <xdr:col>46</xdr:col>
      <xdr:colOff>38100</xdr:colOff>
      <xdr:row>77</xdr:row>
      <xdr:rowOff>86246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186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102773</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296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60427</xdr:rowOff>
    </xdr:from>
    <xdr:to>
      <xdr:col>41</xdr:col>
      <xdr:colOff>101600</xdr:colOff>
      <xdr:row>77</xdr:row>
      <xdr:rowOff>162027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26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153154</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35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28663</xdr:rowOff>
    </xdr:from>
    <xdr:to>
      <xdr:col>36</xdr:col>
      <xdr:colOff>165100</xdr:colOff>
      <xdr:row>78</xdr:row>
      <xdr:rowOff>130263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40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121390</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49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57043</xdr:rowOff>
    </xdr:from>
    <xdr:to>
      <xdr:col>54</xdr:col>
      <xdr:colOff>189865</xdr:colOff>
      <xdr:row>98</xdr:row>
      <xdr:rowOff>46655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830443"/>
          <a:ext cx="1270" cy="1018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50482</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52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46655</xdr:rowOff>
    </xdr:from>
    <xdr:to>
      <xdr:col>55</xdr:col>
      <xdr:colOff>88900</xdr:colOff>
      <xdr:row>98</xdr:row>
      <xdr:rowOff>46655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48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3720</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605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243,079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57043</xdr:rowOff>
    </xdr:from>
    <xdr:to>
      <xdr:col>55</xdr:col>
      <xdr:colOff>88900</xdr:colOff>
      <xdr:row>92</xdr:row>
      <xdr:rowOff>57043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83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128856</xdr:rowOff>
    </xdr:from>
    <xdr:to>
      <xdr:col>55</xdr:col>
      <xdr:colOff>0</xdr:colOff>
      <xdr:row>97</xdr:row>
      <xdr:rowOff>6029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639300" y="16588056"/>
          <a:ext cx="838200" cy="48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142046</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601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163619</xdr:rowOff>
    </xdr:from>
    <xdr:to>
      <xdr:col>55</xdr:col>
      <xdr:colOff>50800</xdr:colOff>
      <xdr:row>97</xdr:row>
      <xdr:rowOff>93769</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622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128856</xdr:rowOff>
    </xdr:from>
    <xdr:to>
      <xdr:col>50</xdr:col>
      <xdr:colOff>114300</xdr:colOff>
      <xdr:row>96</xdr:row>
      <xdr:rowOff>143160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588056"/>
          <a:ext cx="889000" cy="14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3121</xdr:rowOff>
    </xdr:from>
    <xdr:to>
      <xdr:col>50</xdr:col>
      <xdr:colOff>165100</xdr:colOff>
      <xdr:row>97</xdr:row>
      <xdr:rowOff>104721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63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95848</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72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86390</xdr:rowOff>
    </xdr:from>
    <xdr:to>
      <xdr:col>45</xdr:col>
      <xdr:colOff>177800</xdr:colOff>
      <xdr:row>96</xdr:row>
      <xdr:rowOff>143160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545590"/>
          <a:ext cx="889000" cy="56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15286</xdr:rowOff>
    </xdr:from>
    <xdr:to>
      <xdr:col>46</xdr:col>
      <xdr:colOff>38100</xdr:colOff>
      <xdr:row>97</xdr:row>
      <xdr:rowOff>116886</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645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108013</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738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83702</xdr:rowOff>
    </xdr:from>
    <xdr:to>
      <xdr:col>41</xdr:col>
      <xdr:colOff>50800</xdr:colOff>
      <xdr:row>96</xdr:row>
      <xdr:rowOff>86390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6542902"/>
          <a:ext cx="889000" cy="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159080</xdr:rowOff>
    </xdr:from>
    <xdr:to>
      <xdr:col>41</xdr:col>
      <xdr:colOff>101600</xdr:colOff>
      <xdr:row>97</xdr:row>
      <xdr:rowOff>89230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61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80357</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71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11692</xdr:rowOff>
    </xdr:from>
    <xdr:to>
      <xdr:col>36</xdr:col>
      <xdr:colOff>165100</xdr:colOff>
      <xdr:row>97</xdr:row>
      <xdr:rowOff>113292</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64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104419</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735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126679</xdr:rowOff>
    </xdr:from>
    <xdr:to>
      <xdr:col>55</xdr:col>
      <xdr:colOff>50800</xdr:colOff>
      <xdr:row>97</xdr:row>
      <xdr:rowOff>56829</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58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149556</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437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78056</xdr:rowOff>
    </xdr:from>
    <xdr:to>
      <xdr:col>50</xdr:col>
      <xdr:colOff>165100</xdr:colOff>
      <xdr:row>97</xdr:row>
      <xdr:rowOff>8206</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53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24733</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31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92360</xdr:rowOff>
    </xdr:from>
    <xdr:to>
      <xdr:col>46</xdr:col>
      <xdr:colOff>38100</xdr:colOff>
      <xdr:row>97</xdr:row>
      <xdr:rowOff>22510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55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39037</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32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35590</xdr:rowOff>
    </xdr:from>
    <xdr:to>
      <xdr:col>41</xdr:col>
      <xdr:colOff>101600</xdr:colOff>
      <xdr:row>96</xdr:row>
      <xdr:rowOff>137190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49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153717</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270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32902</xdr:rowOff>
    </xdr:from>
    <xdr:to>
      <xdr:col>36</xdr:col>
      <xdr:colOff>165100</xdr:colOff>
      <xdr:row>96</xdr:row>
      <xdr:rowOff>134502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49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151029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267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85046</xdr:rowOff>
    </xdr:from>
    <xdr:to>
      <xdr:col>85</xdr:col>
      <xdr:colOff>126364</xdr:colOff>
      <xdr:row>37</xdr:row>
      <xdr:rowOff>142158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99996"/>
          <a:ext cx="1269" cy="1085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145984</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48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142158</xdr:rowOff>
    </xdr:from>
    <xdr:to>
      <xdr:col>86</xdr:col>
      <xdr:colOff>25400</xdr:colOff>
      <xdr:row>37</xdr:row>
      <xdr:rowOff>142158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485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31723</xdr:rowOff>
    </xdr:from>
    <xdr:ext cx="534377"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7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85046</xdr:rowOff>
    </xdr:from>
    <xdr:to>
      <xdr:col>86</xdr:col>
      <xdr:colOff>25400</xdr:colOff>
      <xdr:row>31</xdr:row>
      <xdr:rowOff>85046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99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70377</xdr:rowOff>
    </xdr:from>
    <xdr:to>
      <xdr:col>85</xdr:col>
      <xdr:colOff>127000</xdr:colOff>
      <xdr:row>36</xdr:row>
      <xdr:rowOff>56128</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5899677"/>
          <a:ext cx="838200" cy="328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17206</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189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38779</xdr:rowOff>
    </xdr:from>
    <xdr:to>
      <xdr:col>85</xdr:col>
      <xdr:colOff>177800</xdr:colOff>
      <xdr:row>36</xdr:row>
      <xdr:rowOff>140379</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2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56128</xdr:rowOff>
    </xdr:from>
    <xdr:to>
      <xdr:col>81</xdr:col>
      <xdr:colOff>50800</xdr:colOff>
      <xdr:row>36</xdr:row>
      <xdr:rowOff>100533</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228328"/>
          <a:ext cx="889000" cy="44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62459</xdr:rowOff>
    </xdr:from>
    <xdr:to>
      <xdr:col>81</xdr:col>
      <xdr:colOff>101600</xdr:colOff>
      <xdr:row>36</xdr:row>
      <xdr:rowOff>164059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23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155186</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32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79635</xdr:rowOff>
    </xdr:from>
    <xdr:to>
      <xdr:col>76</xdr:col>
      <xdr:colOff>114300</xdr:colOff>
      <xdr:row>36</xdr:row>
      <xdr:rowOff>100533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251835"/>
          <a:ext cx="889000" cy="20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68936</xdr:rowOff>
    </xdr:from>
    <xdr:to>
      <xdr:col>76</xdr:col>
      <xdr:colOff>165100</xdr:colOff>
      <xdr:row>36</xdr:row>
      <xdr:rowOff>170536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161663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33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79635</xdr:rowOff>
    </xdr:from>
    <xdr:to>
      <xdr:col>71</xdr:col>
      <xdr:colOff>177800</xdr:colOff>
      <xdr:row>36</xdr:row>
      <xdr:rowOff>100019</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251835"/>
          <a:ext cx="889000" cy="20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156737</xdr:rowOff>
    </xdr:from>
    <xdr:to>
      <xdr:col>72</xdr:col>
      <xdr:colOff>38100</xdr:colOff>
      <xdr:row>36</xdr:row>
      <xdr:rowOff>86887</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1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103414</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593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33388</xdr:rowOff>
    </xdr:from>
    <xdr:to>
      <xdr:col>67</xdr:col>
      <xdr:colOff>101600</xdr:colOff>
      <xdr:row>36</xdr:row>
      <xdr:rowOff>134988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151515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5980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19577</xdr:rowOff>
    </xdr:from>
    <xdr:to>
      <xdr:col>85</xdr:col>
      <xdr:colOff>177800</xdr:colOff>
      <xdr:row>34</xdr:row>
      <xdr:rowOff>121177</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584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42454</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570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5328</xdr:rowOff>
    </xdr:from>
    <xdr:to>
      <xdr:col>81</xdr:col>
      <xdr:colOff>101600</xdr:colOff>
      <xdr:row>36</xdr:row>
      <xdr:rowOff>106928</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17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123455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595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49733</xdr:rowOff>
    </xdr:from>
    <xdr:to>
      <xdr:col>76</xdr:col>
      <xdr:colOff>165100</xdr:colOff>
      <xdr:row>36</xdr:row>
      <xdr:rowOff>151333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221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167860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5997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28835</xdr:rowOff>
    </xdr:from>
    <xdr:to>
      <xdr:col>72</xdr:col>
      <xdr:colOff>38100</xdr:colOff>
      <xdr:row>36</xdr:row>
      <xdr:rowOff>130435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20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121562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29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49219</xdr:rowOff>
    </xdr:from>
    <xdr:to>
      <xdr:col>67</xdr:col>
      <xdr:colOff>101600</xdr:colOff>
      <xdr:row>36</xdr:row>
      <xdr:rowOff>150819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221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141946</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314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84699</xdr:rowOff>
    </xdr:from>
    <xdr:to>
      <xdr:col>85</xdr:col>
      <xdr:colOff>126364</xdr:colOff>
      <xdr:row>57</xdr:row>
      <xdr:rowOff>150924</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657199"/>
          <a:ext cx="1269" cy="126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154751</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92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150924</xdr:rowOff>
    </xdr:from>
    <xdr:to>
      <xdr:col>86</xdr:col>
      <xdr:colOff>25400</xdr:colOff>
      <xdr:row>57</xdr:row>
      <xdr:rowOff>150924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23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31376</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432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197,218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84699</xdr:rowOff>
    </xdr:from>
    <xdr:to>
      <xdr:col>86</xdr:col>
      <xdr:colOff>25400</xdr:colOff>
      <xdr:row>50</xdr:row>
      <xdr:rowOff>84699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657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66739</xdr:rowOff>
    </xdr:from>
    <xdr:to>
      <xdr:col>85</xdr:col>
      <xdr:colOff>127000</xdr:colOff>
      <xdr:row>56</xdr:row>
      <xdr:rowOff>159641</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667939"/>
          <a:ext cx="838200" cy="92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14962</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616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36535</xdr:rowOff>
    </xdr:from>
    <xdr:to>
      <xdr:col>85</xdr:col>
      <xdr:colOff>177800</xdr:colOff>
      <xdr:row>56</xdr:row>
      <xdr:rowOff>138135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63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141735</xdr:rowOff>
    </xdr:from>
    <xdr:to>
      <xdr:col>81</xdr:col>
      <xdr:colOff>50800</xdr:colOff>
      <xdr:row>56</xdr:row>
      <xdr:rowOff>159641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4592300" y="9742935"/>
          <a:ext cx="889000" cy="17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3511</xdr:rowOff>
    </xdr:from>
    <xdr:to>
      <xdr:col>81</xdr:col>
      <xdr:colOff>101600</xdr:colOff>
      <xdr:row>56</xdr:row>
      <xdr:rowOff>105111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6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121638</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37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37447</xdr:rowOff>
    </xdr:from>
    <xdr:to>
      <xdr:col>76</xdr:col>
      <xdr:colOff>114300</xdr:colOff>
      <xdr:row>56</xdr:row>
      <xdr:rowOff>141735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638647"/>
          <a:ext cx="889000" cy="10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31285</xdr:rowOff>
    </xdr:from>
    <xdr:to>
      <xdr:col>76</xdr:col>
      <xdr:colOff>165100</xdr:colOff>
      <xdr:row>56</xdr:row>
      <xdr:rowOff>132885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6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149412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40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37447</xdr:rowOff>
    </xdr:from>
    <xdr:to>
      <xdr:col>71</xdr:col>
      <xdr:colOff>177800</xdr:colOff>
      <xdr:row>56</xdr:row>
      <xdr:rowOff>64148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638647"/>
          <a:ext cx="889000" cy="26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139825</xdr:rowOff>
    </xdr:from>
    <xdr:to>
      <xdr:col>72</xdr:col>
      <xdr:colOff>38100</xdr:colOff>
      <xdr:row>56</xdr:row>
      <xdr:rowOff>69975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86502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34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195</xdr:rowOff>
    </xdr:from>
    <xdr:to>
      <xdr:col>67</xdr:col>
      <xdr:colOff>101600</xdr:colOff>
      <xdr:row>56</xdr:row>
      <xdr:rowOff>101795</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60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118322</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37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15939</xdr:rowOff>
    </xdr:from>
    <xdr:to>
      <xdr:col>85</xdr:col>
      <xdr:colOff>177800</xdr:colOff>
      <xdr:row>56</xdr:row>
      <xdr:rowOff>117539</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61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38816</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46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108841</xdr:rowOff>
    </xdr:from>
    <xdr:to>
      <xdr:col>81</xdr:col>
      <xdr:colOff>101600</xdr:colOff>
      <xdr:row>57</xdr:row>
      <xdr:rowOff>38991</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71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30118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80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90935</xdr:rowOff>
    </xdr:from>
    <xdr:to>
      <xdr:col>76</xdr:col>
      <xdr:colOff>165100</xdr:colOff>
      <xdr:row>57</xdr:row>
      <xdr:rowOff>21085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69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12212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784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158097</xdr:rowOff>
    </xdr:from>
    <xdr:to>
      <xdr:col>72</xdr:col>
      <xdr:colOff>38100</xdr:colOff>
      <xdr:row>56</xdr:row>
      <xdr:rowOff>88247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587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79374</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68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13348</xdr:rowOff>
    </xdr:from>
    <xdr:to>
      <xdr:col>67</xdr:col>
      <xdr:colOff>101600</xdr:colOff>
      <xdr:row>56</xdr:row>
      <xdr:rowOff>114948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61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106075</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707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73</xdr:row>
      <xdr:rowOff>77841</xdr:rowOff>
    </xdr:from>
    <xdr:to>
      <xdr:col>85</xdr:col>
      <xdr:colOff>126364</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593691"/>
          <a:ext cx="1269" cy="919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24518</xdr:rowOff>
    </xdr:from>
    <xdr:ext cx="534377"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236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73</xdr:row>
      <xdr:rowOff>77841</xdr:rowOff>
    </xdr:from>
    <xdr:to>
      <xdr:col>86</xdr:col>
      <xdr:colOff>25400</xdr:colOff>
      <xdr:row>73</xdr:row>
      <xdr:rowOff>77841</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593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96838</xdr:rowOff>
    </xdr:from>
    <xdr:to>
      <xdr:col>85</xdr:col>
      <xdr:colOff>127000</xdr:colOff>
      <xdr:row>78</xdr:row>
      <xdr:rowOff>126281</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5481300" y="13469938"/>
          <a:ext cx="838200" cy="29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20200</xdr:rowOff>
    </xdr:from>
    <xdr:ext cx="469744"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2218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168773</xdr:rowOff>
    </xdr:from>
    <xdr:to>
      <xdr:col>85</xdr:col>
      <xdr:colOff>177800</xdr:colOff>
      <xdr:row>78</xdr:row>
      <xdr:rowOff>98923</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370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113159</xdr:rowOff>
    </xdr:from>
    <xdr:to>
      <xdr:col>81</xdr:col>
      <xdr:colOff>50800</xdr:colOff>
      <xdr:row>78</xdr:row>
      <xdr:rowOff>126281</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4592300" y="13486259"/>
          <a:ext cx="889000" cy="13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126323</xdr:rowOff>
    </xdr:from>
    <xdr:to>
      <xdr:col>81</xdr:col>
      <xdr:colOff>101600</xdr:colOff>
      <xdr:row>78</xdr:row>
      <xdr:rowOff>56473</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32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73000</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46428" y="13103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44534</xdr:rowOff>
    </xdr:from>
    <xdr:to>
      <xdr:col>76</xdr:col>
      <xdr:colOff>114300</xdr:colOff>
      <xdr:row>78</xdr:row>
      <xdr:rowOff>113159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3703300" y="13246184"/>
          <a:ext cx="889000" cy="240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82499</xdr:rowOff>
    </xdr:from>
    <xdr:to>
      <xdr:col>76</xdr:col>
      <xdr:colOff>165100</xdr:colOff>
      <xdr:row>78</xdr:row>
      <xdr:rowOff>12649</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29176</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57428" y="1305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62845</xdr:rowOff>
    </xdr:from>
    <xdr:to>
      <xdr:col>71</xdr:col>
      <xdr:colOff>177800</xdr:colOff>
      <xdr:row>77</xdr:row>
      <xdr:rowOff>44534</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814300" y="12235795"/>
          <a:ext cx="889000" cy="1010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49809</xdr:rowOff>
    </xdr:from>
    <xdr:to>
      <xdr:col>72</xdr:col>
      <xdr:colOff>38100</xdr:colOff>
      <xdr:row>77</xdr:row>
      <xdr:rowOff>151409</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25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142536</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68428" y="13344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29076</xdr:rowOff>
    </xdr:from>
    <xdr:to>
      <xdr:col>67</xdr:col>
      <xdr:colOff>101600</xdr:colOff>
      <xdr:row>77</xdr:row>
      <xdr:rowOff>130676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230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121803</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47111" y="1332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46038</xdr:rowOff>
    </xdr:from>
    <xdr:to>
      <xdr:col>85</xdr:col>
      <xdr:colOff>177800</xdr:colOff>
      <xdr:row>78</xdr:row>
      <xdr:rowOff>147638</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41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147200</xdr:rowOff>
    </xdr:from>
    <xdr:ext cx="469744"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334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75481</xdr:rowOff>
    </xdr:from>
    <xdr:to>
      <xdr:col>81</xdr:col>
      <xdr:colOff>101600</xdr:colOff>
      <xdr:row>79</xdr:row>
      <xdr:rowOff>5631</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448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168208</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2017" y="13541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62359</xdr:rowOff>
    </xdr:from>
    <xdr:to>
      <xdr:col>76</xdr:col>
      <xdr:colOff>165100</xdr:colOff>
      <xdr:row>78</xdr:row>
      <xdr:rowOff>163959</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43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155086</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528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165184</xdr:rowOff>
    </xdr:from>
    <xdr:to>
      <xdr:col>72</xdr:col>
      <xdr:colOff>38100</xdr:colOff>
      <xdr:row>77</xdr:row>
      <xdr:rowOff>95334</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19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111861</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297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12045</xdr:rowOff>
    </xdr:from>
    <xdr:to>
      <xdr:col>67</xdr:col>
      <xdr:colOff>101600</xdr:colOff>
      <xdr:row>71</xdr:row>
      <xdr:rowOff>113645</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218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69</xdr:row>
      <xdr:rowOff>130172</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47111" y="1196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29998</xdr:rowOff>
    </xdr:from>
    <xdr:to>
      <xdr:col>85</xdr:col>
      <xdr:colOff>126364</xdr:colOff>
      <xdr:row>99</xdr:row>
      <xdr:rowOff>99237</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6317595" y="15460498"/>
          <a:ext cx="1269" cy="1612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103064</xdr:rowOff>
    </xdr:from>
    <xdr:ext cx="534377" cy="259045"/>
    <xdr:sp macro="" textlink="">
      <xdr:nvSpPr>
        <xdr:cNvPr id="681" name="公債費最小値テキスト">
          <a:extLst>
            <a:ext uri="{FF2B5EF4-FFF2-40B4-BE49-F238E27FC236}">
              <a16:creationId xmlns:a16="http://schemas.microsoft.com/office/drawing/2014/main" id="{00000000-0008-0000-0700-0000A9020000}"/>
            </a:ext>
          </a:extLst>
        </xdr:cNvPr>
        <xdr:cNvSpPr txBox="1"/>
      </xdr:nvSpPr>
      <xdr:spPr>
        <a:xfrm>
          <a:off x="16370300" y="1707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99237</xdr:rowOff>
    </xdr:from>
    <xdr:to>
      <xdr:col>86</xdr:col>
      <xdr:colOff>25400</xdr:colOff>
      <xdr:row>99</xdr:row>
      <xdr:rowOff>99237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7072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148125</xdr:rowOff>
    </xdr:from>
    <xdr:ext cx="599010" cy="259045"/>
    <xdr:sp macro="" textlink="">
      <xdr:nvSpPr>
        <xdr:cNvPr id="683" name="公債費最大値テキスト">
          <a:extLst>
            <a:ext uri="{FF2B5EF4-FFF2-40B4-BE49-F238E27FC236}">
              <a16:creationId xmlns:a16="http://schemas.microsoft.com/office/drawing/2014/main" id="{00000000-0008-0000-0700-0000AB020000}"/>
            </a:ext>
          </a:extLst>
        </xdr:cNvPr>
        <xdr:cNvSpPr txBox="1"/>
      </xdr:nvSpPr>
      <xdr:spPr>
        <a:xfrm>
          <a:off x="16370300" y="15235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29998</xdr:rowOff>
    </xdr:from>
    <xdr:to>
      <xdr:col>86</xdr:col>
      <xdr:colOff>25400</xdr:colOff>
      <xdr:row>90</xdr:row>
      <xdr:rowOff>29998</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546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80899</xdr:rowOff>
    </xdr:from>
    <xdr:to>
      <xdr:col>85</xdr:col>
      <xdr:colOff>127000</xdr:colOff>
      <xdr:row>94</xdr:row>
      <xdr:rowOff>86410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5481300" y="16197199"/>
          <a:ext cx="838200" cy="5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79736</xdr:rowOff>
    </xdr:from>
    <xdr:ext cx="534377" cy="259045"/>
    <xdr:sp macro="" textlink="">
      <xdr:nvSpPr>
        <xdr:cNvPr id="686" name="公債費平均値テキスト">
          <a:extLst>
            <a:ext uri="{FF2B5EF4-FFF2-40B4-BE49-F238E27FC236}">
              <a16:creationId xmlns:a16="http://schemas.microsoft.com/office/drawing/2014/main" id="{00000000-0008-0000-0700-0000AE020000}"/>
            </a:ext>
          </a:extLst>
        </xdr:cNvPr>
        <xdr:cNvSpPr txBox="1"/>
      </xdr:nvSpPr>
      <xdr:spPr>
        <a:xfrm>
          <a:off x="16370300" y="16538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101309</xdr:rowOff>
    </xdr:from>
    <xdr:to>
      <xdr:col>85</xdr:col>
      <xdr:colOff>177800</xdr:colOff>
      <xdr:row>97</xdr:row>
      <xdr:rowOff>31459</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6268700" y="1656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86410</xdr:rowOff>
    </xdr:from>
    <xdr:to>
      <xdr:col>81</xdr:col>
      <xdr:colOff>50800</xdr:colOff>
      <xdr:row>95</xdr:row>
      <xdr:rowOff>47117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4592300" y="16202710"/>
          <a:ext cx="889000" cy="132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138010</xdr:rowOff>
    </xdr:from>
    <xdr:to>
      <xdr:col>81</xdr:col>
      <xdr:colOff>101600</xdr:colOff>
      <xdr:row>97</xdr:row>
      <xdr:rowOff>68160</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5430500" y="165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59287</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214111" y="1668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47117</xdr:rowOff>
    </xdr:from>
    <xdr:to>
      <xdr:col>76</xdr:col>
      <xdr:colOff>114300</xdr:colOff>
      <xdr:row>95</xdr:row>
      <xdr:rowOff>169774</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3703300" y="16334867"/>
          <a:ext cx="889000" cy="12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149937</xdr:rowOff>
    </xdr:from>
    <xdr:to>
      <xdr:col>76</xdr:col>
      <xdr:colOff>165100</xdr:colOff>
      <xdr:row>97</xdr:row>
      <xdr:rowOff>80087</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4541500" y="1660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71214</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325111" y="1670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101791</xdr:rowOff>
    </xdr:from>
    <xdr:to>
      <xdr:col>71</xdr:col>
      <xdr:colOff>177800</xdr:colOff>
      <xdr:row>95</xdr:row>
      <xdr:rowOff>169774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814300" y="16389541"/>
          <a:ext cx="889000" cy="67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164872</xdr:rowOff>
    </xdr:from>
    <xdr:to>
      <xdr:col>72</xdr:col>
      <xdr:colOff>38100</xdr:colOff>
      <xdr:row>96</xdr:row>
      <xdr:rowOff>95022</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3652500" y="1645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86149</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436111" y="16545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10427</xdr:rowOff>
    </xdr:from>
    <xdr:to>
      <xdr:col>67</xdr:col>
      <xdr:colOff>101600</xdr:colOff>
      <xdr:row>96</xdr:row>
      <xdr:rowOff>112027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2763500" y="1646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103154</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547111" y="16562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30099</xdr:rowOff>
    </xdr:from>
    <xdr:to>
      <xdr:col>85</xdr:col>
      <xdr:colOff>177800</xdr:colOff>
      <xdr:row>94</xdr:row>
      <xdr:rowOff>131699</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6268700" y="1614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52976</xdr:rowOff>
    </xdr:from>
    <xdr:ext cx="534377" cy="259045"/>
    <xdr:sp macro="" textlink="">
      <xdr:nvSpPr>
        <xdr:cNvPr id="705" name="公債費該当値テキスト">
          <a:extLst>
            <a:ext uri="{FF2B5EF4-FFF2-40B4-BE49-F238E27FC236}">
              <a16:creationId xmlns:a16="http://schemas.microsoft.com/office/drawing/2014/main" id="{00000000-0008-0000-0700-0000C1020000}"/>
            </a:ext>
          </a:extLst>
        </xdr:cNvPr>
        <xdr:cNvSpPr txBox="1"/>
      </xdr:nvSpPr>
      <xdr:spPr>
        <a:xfrm>
          <a:off x="16370300" y="15997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35610</xdr:rowOff>
    </xdr:from>
    <xdr:to>
      <xdr:col>81</xdr:col>
      <xdr:colOff>101600</xdr:colOff>
      <xdr:row>94</xdr:row>
      <xdr:rowOff>137210</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5430500" y="1615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153737</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592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167767</xdr:rowOff>
    </xdr:from>
    <xdr:to>
      <xdr:col>76</xdr:col>
      <xdr:colOff>165100</xdr:colOff>
      <xdr:row>95</xdr:row>
      <xdr:rowOff>97917</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4541500" y="16284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114444</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05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118974</xdr:rowOff>
    </xdr:from>
    <xdr:to>
      <xdr:col>72</xdr:col>
      <xdr:colOff>38100</xdr:colOff>
      <xdr:row>96</xdr:row>
      <xdr:rowOff>49124</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3652500" y="1640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65651</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18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50991</xdr:rowOff>
    </xdr:from>
    <xdr:to>
      <xdr:col>67</xdr:col>
      <xdr:colOff>101600</xdr:colOff>
      <xdr:row>95</xdr:row>
      <xdr:rowOff>152591</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2763500" y="16338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169118</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113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88036</xdr:rowOff>
    </xdr:from>
    <xdr:to>
      <xdr:col>116</xdr:col>
      <xdr:colOff>62864</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574436"/>
          <a:ext cx="1269" cy="1080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9618</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6961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34713</xdr:rowOff>
    </xdr:from>
    <xdr:ext cx="469744"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349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88036</xdr:rowOff>
    </xdr:from>
    <xdr:to>
      <xdr:col>116</xdr:col>
      <xdr:colOff>152400</xdr:colOff>
      <xdr:row>32</xdr:row>
      <xdr:rowOff>88036</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57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98518</xdr:rowOff>
    </xdr:from>
    <xdr:ext cx="313932"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421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75641</xdr:rowOff>
    </xdr:from>
    <xdr:to>
      <xdr:col>116</xdr:col>
      <xdr:colOff>114300</xdr:colOff>
      <xdr:row>39</xdr:row>
      <xdr:rowOff>5791</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590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70155</xdr:rowOff>
    </xdr:from>
    <xdr:to>
      <xdr:col>112</xdr:col>
      <xdr:colOff>38100</xdr:colOff>
      <xdr:row>39</xdr:row>
      <xdr:rowOff>305</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5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16832</xdr:rowOff>
    </xdr:from>
    <xdr:ext cx="313932"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66333" y="63604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64212</xdr:rowOff>
    </xdr:from>
    <xdr:to>
      <xdr:col>107</xdr:col>
      <xdr:colOff>101600</xdr:colOff>
      <xdr:row>38</xdr:row>
      <xdr:rowOff>165812</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10888</xdr:rowOff>
    </xdr:from>
    <xdr:ext cx="313932"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77333" y="6354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27178</xdr:rowOff>
    </xdr:from>
    <xdr:to>
      <xdr:col>102</xdr:col>
      <xdr:colOff>165100</xdr:colOff>
      <xdr:row>38</xdr:row>
      <xdr:rowOff>128778</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54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145305</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317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34036</xdr:rowOff>
    </xdr:from>
    <xdr:to>
      <xdr:col>98</xdr:col>
      <xdr:colOff>38100</xdr:colOff>
      <xdr:row>38</xdr:row>
      <xdr:rowOff>135636</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152163</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32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54068</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5691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51</xdr:row>
      <xdr:rowOff>54610</xdr:rowOff>
    </xdr:from>
    <xdr:to>
      <xdr:col>102</xdr:col>
      <xdr:colOff>165100</xdr:colOff>
      <xdr:row>51</xdr:row>
      <xdr:rowOff>156210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879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50</xdr:row>
      <xdr:rowOff>1287</xdr:rowOff>
    </xdr:from>
    <xdr:ext cx="313932"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88333" y="85737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49</xdr:row>
      <xdr:rowOff>168910</xdr:rowOff>
    </xdr:from>
    <xdr:to>
      <xdr:col>98</xdr:col>
      <xdr:colOff>38100</xdr:colOff>
      <xdr:row>50</xdr:row>
      <xdr:rowOff>99060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856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48</xdr:row>
      <xdr:rowOff>115587</xdr:rowOff>
    </xdr:from>
    <xdr:ext cx="313932"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99333" y="83451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・消防費は、住民一人当たり</a:t>
          </a:r>
          <a:r>
            <a:rPr kumimoji="1" lang="en-US" altLang="ja-JP" sz="1300">
              <a:latin typeface="ＭＳ Ｐゴシック" panose="020B0600070205080204" pitchFamily="50" charset="-128"/>
              <a:ea typeface="ＭＳ Ｐゴシック" panose="020B0600070205080204" pitchFamily="50" charset="-128"/>
            </a:rPr>
            <a:t>43,639</a:t>
          </a:r>
          <a:r>
            <a:rPr kumimoji="1" lang="ja-JP" altLang="en-US" sz="1300">
              <a:latin typeface="ＭＳ Ｐゴシック" panose="020B0600070205080204" pitchFamily="50" charset="-128"/>
              <a:ea typeface="ＭＳ Ｐゴシック" panose="020B0600070205080204" pitchFamily="50" charset="-128"/>
            </a:rPr>
            <a:t>円となり、前年度比で</a:t>
          </a:r>
          <a:r>
            <a:rPr kumimoji="1" lang="en-US" altLang="ja-JP" sz="1300">
              <a:latin typeface="ＭＳ Ｐゴシック" panose="020B0600070205080204" pitchFamily="50" charset="-128"/>
              <a:ea typeface="ＭＳ Ｐゴシック" panose="020B0600070205080204" pitchFamily="50" charset="-128"/>
            </a:rPr>
            <a:t>17,252</a:t>
          </a:r>
          <a:r>
            <a:rPr kumimoji="1" lang="ja-JP" altLang="en-US" sz="1300">
              <a:latin typeface="ＭＳ Ｐゴシック" panose="020B0600070205080204" pitchFamily="50" charset="-128"/>
              <a:ea typeface="ＭＳ Ｐゴシック" panose="020B0600070205080204" pitchFamily="50" charset="-128"/>
            </a:rPr>
            <a:t>円の増。主な増加要因は、防災施設整備事業（養老地区公民館放射線防護対策工事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の増等によるものであり、類似団体平均よりも増となっている。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129,264</a:t>
          </a:r>
          <a:r>
            <a:rPr kumimoji="1" lang="ja-JP" altLang="en-US" sz="1300">
              <a:latin typeface="ＭＳ Ｐゴシック" panose="020B0600070205080204" pitchFamily="50" charset="-128"/>
              <a:ea typeface="ＭＳ Ｐゴシック" panose="020B0600070205080204" pitchFamily="50" charset="-128"/>
            </a:rPr>
            <a:t>円となり、前年度比で</a:t>
          </a:r>
          <a:r>
            <a:rPr kumimoji="1" lang="en-US" altLang="ja-JP" sz="1300">
              <a:latin typeface="ＭＳ Ｐゴシック" panose="020B0600070205080204" pitchFamily="50" charset="-128"/>
              <a:ea typeface="ＭＳ Ｐゴシック" panose="020B0600070205080204" pitchFamily="50" charset="-128"/>
            </a:rPr>
            <a:t>4,584</a:t>
          </a:r>
          <a:r>
            <a:rPr kumimoji="1" lang="ja-JP" altLang="en-US" sz="1300">
              <a:latin typeface="ＭＳ Ｐゴシック" panose="020B0600070205080204" pitchFamily="50" charset="-128"/>
              <a:ea typeface="ＭＳ Ｐゴシック" panose="020B0600070205080204" pitchFamily="50" charset="-128"/>
            </a:rPr>
            <a:t>円の減。主な減少要因は、参議院議員通常選挙執行事業及び京都府知事選挙執行事業、子ども若者未来応援基金及びまちづくり基金の積立金の減等によるものであるが、依然として類似団体平均よりも高い。</a:t>
          </a:r>
        </a:p>
        <a:p>
          <a:r>
            <a:rPr kumimoji="1" lang="ja-JP" altLang="en-US" sz="1300">
              <a:latin typeface="ＭＳ Ｐゴシック" panose="020B0600070205080204" pitchFamily="50" charset="-128"/>
              <a:ea typeface="ＭＳ Ｐゴシック" panose="020B0600070205080204" pitchFamily="50" charset="-128"/>
            </a:rPr>
            <a:t>・農林水産業費は、住民一人当たり</a:t>
          </a:r>
          <a:r>
            <a:rPr kumimoji="1" lang="en-US" altLang="ja-JP" sz="1300">
              <a:latin typeface="ＭＳ Ｐゴシック" panose="020B0600070205080204" pitchFamily="50" charset="-128"/>
              <a:ea typeface="ＭＳ Ｐゴシック" panose="020B0600070205080204" pitchFamily="50" charset="-128"/>
            </a:rPr>
            <a:t>23,072</a:t>
          </a:r>
          <a:r>
            <a:rPr kumimoji="1" lang="ja-JP" altLang="en-US" sz="1300">
              <a:latin typeface="ＭＳ Ｐゴシック" panose="020B0600070205080204" pitchFamily="50" charset="-128"/>
              <a:ea typeface="ＭＳ Ｐゴシック" panose="020B0600070205080204" pitchFamily="50" charset="-128"/>
            </a:rPr>
            <a:t>円となり、前年度比で</a:t>
          </a:r>
          <a:r>
            <a:rPr kumimoji="1" lang="en-US" altLang="ja-JP" sz="1300">
              <a:latin typeface="ＭＳ Ｐゴシック" panose="020B0600070205080204" pitchFamily="50" charset="-128"/>
              <a:ea typeface="ＭＳ Ｐゴシック" panose="020B0600070205080204" pitchFamily="50" charset="-128"/>
            </a:rPr>
            <a:t>4,537</a:t>
          </a:r>
          <a:r>
            <a:rPr kumimoji="1" lang="ja-JP" altLang="en-US" sz="1300">
              <a:latin typeface="ＭＳ Ｐゴシック" panose="020B0600070205080204" pitchFamily="50" charset="-128"/>
              <a:ea typeface="ＭＳ Ｐゴシック" panose="020B0600070205080204" pitchFamily="50" charset="-128"/>
            </a:rPr>
            <a:t>円の増。主な増加要因は、海岸消波ブロック整備費の増等によるものであり、類似団体平均よりも増となっている。</a:t>
          </a: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222,422</a:t>
          </a:r>
          <a:r>
            <a:rPr kumimoji="1" lang="ja-JP" altLang="en-US" sz="1300">
              <a:latin typeface="ＭＳ Ｐゴシック" panose="020B0600070205080204" pitchFamily="50" charset="-128"/>
              <a:ea typeface="ＭＳ Ｐゴシック" panose="020B0600070205080204" pitchFamily="50" charset="-128"/>
            </a:rPr>
            <a:t>円となり、前年度比で</a:t>
          </a:r>
          <a:r>
            <a:rPr kumimoji="1" lang="en-US" altLang="ja-JP" sz="1300">
              <a:latin typeface="ＭＳ Ｐゴシック" panose="020B0600070205080204" pitchFamily="50" charset="-128"/>
              <a:ea typeface="ＭＳ Ｐゴシック" panose="020B0600070205080204" pitchFamily="50" charset="-128"/>
            </a:rPr>
            <a:t>16,389</a:t>
          </a:r>
          <a:r>
            <a:rPr kumimoji="1" lang="ja-JP" altLang="en-US" sz="1300">
              <a:latin typeface="ＭＳ Ｐゴシック" panose="020B0600070205080204" pitchFamily="50" charset="-128"/>
              <a:ea typeface="ＭＳ Ｐゴシック" panose="020B0600070205080204" pitchFamily="50" charset="-128"/>
            </a:rPr>
            <a:t>円の増。主な増加要因は、電力・ガス・食料品等価格高騰緊急支援給付金事業（低所得世帯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住民税非課税世帯等</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への物価高騰対策支援）の増等によるものであり、類似団体平均並となった。</a:t>
          </a: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64,575</a:t>
          </a:r>
          <a:r>
            <a:rPr kumimoji="1" lang="ja-JP" altLang="en-US" sz="1300">
              <a:latin typeface="ＭＳ Ｐゴシック" panose="020B0600070205080204" pitchFamily="50" charset="-128"/>
              <a:ea typeface="ＭＳ Ｐゴシック" panose="020B0600070205080204" pitchFamily="50" charset="-128"/>
            </a:rPr>
            <a:t>円となり、前年度比で</a:t>
          </a:r>
          <a:r>
            <a:rPr kumimoji="1" lang="en-US" altLang="ja-JP" sz="1300">
              <a:latin typeface="ＭＳ Ｐゴシック" panose="020B0600070205080204" pitchFamily="50" charset="-128"/>
              <a:ea typeface="ＭＳ Ｐゴシック" panose="020B0600070205080204" pitchFamily="50" charset="-128"/>
            </a:rPr>
            <a:t>12,192</a:t>
          </a:r>
          <a:r>
            <a:rPr kumimoji="1" lang="ja-JP" altLang="en-US" sz="1300">
              <a:latin typeface="ＭＳ Ｐゴシック" panose="020B0600070205080204" pitchFamily="50" charset="-128"/>
              <a:ea typeface="ＭＳ Ｐゴシック" panose="020B0600070205080204" pitchFamily="50" charset="-128"/>
            </a:rPr>
            <a:t>円の増。主な増加要因は、公民館整備事業（上宮津公民館整備）及び中学校施設整備事業（宮津中学校トイレ洋式化整備）の増によるものであり、類似団体平均よりも増となっている。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京都府宮津市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地方交付税の増額や、既発債の元金償還終了による公債費の減により、実質単年度収支は増となっており、財政調整基金についても計画的に積立を実施したことから年度末残高は</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年連続で増加。</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ただし、実質単年度収支の増については国の経済対策や災害等に伴う「特殊要因」による地方交付税の増等が影響しており、これらは来年度以降も担保されるものではないことから、今後も第</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期行財政運営指針（</a:t>
          </a:r>
          <a:r>
            <a:rPr kumimoji="1" lang="en-US" altLang="ja-JP" sz="1200">
              <a:latin typeface="ＭＳ ゴシック" pitchFamily="49" charset="-128"/>
              <a:ea typeface="ＭＳ ゴシック" pitchFamily="49" charset="-128"/>
            </a:rPr>
            <a:t>R3</a:t>
          </a: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R12</a:t>
          </a:r>
          <a:r>
            <a:rPr kumimoji="1" lang="ja-JP" altLang="en-US" sz="1200">
              <a:latin typeface="ＭＳ ゴシック" pitchFamily="49" charset="-128"/>
              <a:ea typeface="ＭＳ ゴシック" pitchFamily="49" charset="-128"/>
            </a:rPr>
            <a:t>）に基づき、財政規模や人口規模に見合った安定した財政運営を目指す。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京都府宮津市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土地建物造成事業特別会計において、実質収支が赤字となったものの、保存土地を時価評価にした土地収入見込み額が赤字額を上回れること、またその他の会計では黒字であることから、全会計で実質的に黒字となり、連結赤字比率は算定されないもの。</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一般会計においては今後も、宮津市第</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期行財政運営指針（</a:t>
          </a:r>
          <a:r>
            <a:rPr kumimoji="1" lang="en-US" altLang="ja-JP" sz="1400">
              <a:latin typeface="ＭＳ ゴシック" pitchFamily="49" charset="-128"/>
              <a:ea typeface="ＭＳ ゴシック" pitchFamily="49" charset="-128"/>
            </a:rPr>
            <a:t>R3</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R12</a:t>
          </a:r>
          <a:r>
            <a:rPr kumimoji="1" lang="ja-JP" altLang="en-US" sz="1400">
              <a:latin typeface="ＭＳ ゴシック" pitchFamily="49" charset="-128"/>
              <a:ea typeface="ＭＳ ゴシック" pitchFamily="49" charset="-128"/>
            </a:rPr>
            <a:t>）に基づき、財政規模や人口規模に見合った財政運営を行うとともに、公営企業等においても、経営の効率化、経営基盤の強化などに努め、適正な財政運営を図る。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D:\&#21508;&#35506;&#23554;&#29992;\&#33258;&#27835;&#25391;&#33288;&#35506;\06&#31246;&#36001;&#25919;&#25285;&#24403;&#65288;&#36001;&#25919;&#65289;\06%20&#27770;&#31639;&#32113;&#35336;\15%20&#36001;&#25919;&#27604;&#36611;&#20998;&#26512;&#34920;&#65295;&#27507;&#20986;&#27604;&#36611;&#20998;&#26512;&#34920;&#8594;&#36039;&#26009;&#38598;&#12408;\&#20196;&#21644;&#65301;&#24180;&#24230;&#27770;&#31639;\03%20&#9313;R7.10&#20844;&#34920;&#20998;\04%20&#24066;&#30010;&#26449;&#22238;&#31572;\06%20&#23470;&#27941;&#24066;&#9675;ok\&#12304;&#36001;&#25919;&#29366;&#27841;&#36039;&#26009;&#38598;&#12305;_262056_&#23470;&#27941;&#24066;_2023(2&#22238;&#30446;).xlsx" TargetMode="External"/><Relationship Id="rId1" Type="http://schemas.openxmlformats.org/officeDocument/2006/relationships/externalLinkPath" Target="/&#21508;&#35506;&#23554;&#29992;/&#33258;&#27835;&#25391;&#33288;&#35506;/06&#31246;&#36001;&#25919;&#25285;&#24403;&#65288;&#36001;&#25919;&#65289;/06%20&#27770;&#31639;&#32113;&#35336;/15%20&#36001;&#25919;&#27604;&#36611;&#20998;&#26512;&#34920;&#65295;&#27507;&#20986;&#27604;&#36611;&#20998;&#26512;&#34920;&#8594;&#36039;&#26009;&#38598;&#12408;/&#20196;&#21644;&#65301;&#24180;&#24230;&#27770;&#31639;/03%20&#9313;R7.10&#20844;&#34920;&#20998;/04%20&#24066;&#30010;&#26449;&#22238;&#31572;/06%20&#23470;&#27941;&#24066;&#9675;ok/&#12304;&#36001;&#25919;&#29366;&#27841;&#36039;&#26009;&#38598;&#12305;_262056_&#23470;&#27941;&#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243</v>
          </cell>
          <cell r="BX51">
            <v>210.1</v>
          </cell>
          <cell r="CF51">
            <v>178.2</v>
          </cell>
          <cell r="CN51">
            <v>158.6</v>
          </cell>
        </row>
        <row r="53">
          <cell r="BP53">
            <v>62.9</v>
          </cell>
          <cell r="BX53">
            <v>69.3</v>
          </cell>
          <cell r="CF53">
            <v>70.5</v>
          </cell>
          <cell r="CN53">
            <v>72</v>
          </cell>
        </row>
        <row r="55">
          <cell r="AN55" t="str">
            <v>類似団体内平均値</v>
          </cell>
          <cell r="BP55">
            <v>49.1</v>
          </cell>
          <cell r="BX55">
            <v>41.5</v>
          </cell>
          <cell r="CF55">
            <v>23</v>
          </cell>
          <cell r="CN55">
            <v>15.5</v>
          </cell>
        </row>
        <row r="57">
          <cell r="BP57">
            <v>61</v>
          </cell>
          <cell r="BX57">
            <v>61.7</v>
          </cell>
          <cell r="CF57">
            <v>62.8</v>
          </cell>
          <cell r="CN57">
            <v>64</v>
          </cell>
        </row>
        <row r="72">
          <cell r="BP72" t="str">
            <v>R01</v>
          </cell>
          <cell r="BX72" t="str">
            <v>R02</v>
          </cell>
          <cell r="CF72" t="str">
            <v>R03</v>
          </cell>
          <cell r="CN72" t="str">
            <v>R04</v>
          </cell>
          <cell r="CV72" t="str">
            <v>R05</v>
          </cell>
        </row>
        <row r="73">
          <cell r="AN73" t="str">
            <v>当該団体値</v>
          </cell>
          <cell r="BP73">
            <v>243</v>
          </cell>
          <cell r="BX73">
            <v>210.1</v>
          </cell>
          <cell r="CF73">
            <v>178.2</v>
          </cell>
          <cell r="CN73">
            <v>158.6</v>
          </cell>
          <cell r="CV73">
            <v>128.5</v>
          </cell>
        </row>
        <row r="75">
          <cell r="BP75">
            <v>20</v>
          </cell>
          <cell r="BX75">
            <v>17.899999999999999</v>
          </cell>
          <cell r="CF75">
            <v>16.100000000000001</v>
          </cell>
          <cell r="CN75">
            <v>14.9</v>
          </cell>
          <cell r="CV75">
            <v>14.3</v>
          </cell>
        </row>
        <row r="77">
          <cell r="AN77" t="str">
            <v>類似団体内平均値</v>
          </cell>
          <cell r="BP77">
            <v>49.1</v>
          </cell>
          <cell r="BX77">
            <v>41.5</v>
          </cell>
          <cell r="CF77">
            <v>23</v>
          </cell>
          <cell r="CN77">
            <v>15.5</v>
          </cell>
          <cell r="CV77">
            <v>13</v>
          </cell>
        </row>
        <row r="79">
          <cell r="BP79">
            <v>9.5</v>
          </cell>
          <cell r="BX79">
            <v>9.1999999999999993</v>
          </cell>
          <cell r="CF79">
            <v>8.1999999999999993</v>
          </cell>
          <cell r="CN79">
            <v>8</v>
          </cell>
          <cell r="CV79">
            <v>8.1999999999999993</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75" thickBot="1" x14ac:dyDescent="0.2">
      <c r="B2" s="176" t="s">
        <v>77</v>
      </c>
      <c r="C2" s="176"/>
      <c r="D2" s="177"/>
    </row>
    <row r="3" spans="1:119" ht="18.75" customHeight="1" thickBot="1" x14ac:dyDescent="0.2">
      <c r="A3" s="175"/>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12631211</v>
      </c>
      <c r="BO4" s="436"/>
      <c r="BP4" s="436"/>
      <c r="BQ4" s="436"/>
      <c r="BR4" s="436"/>
      <c r="BS4" s="436"/>
      <c r="BT4" s="436"/>
      <c r="BU4" s="437"/>
      <c r="BV4" s="435">
        <v>12233850</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4.3</v>
      </c>
      <c r="CU4" s="576"/>
      <c r="CV4" s="576"/>
      <c r="CW4" s="576"/>
      <c r="CX4" s="576"/>
      <c r="CY4" s="576"/>
      <c r="CZ4" s="576"/>
      <c r="DA4" s="577"/>
      <c r="DB4" s="575">
        <v>4.3</v>
      </c>
      <c r="DC4" s="576"/>
      <c r="DD4" s="576"/>
      <c r="DE4" s="576"/>
      <c r="DF4" s="576"/>
      <c r="DG4" s="576"/>
      <c r="DH4" s="576"/>
      <c r="DI4" s="577"/>
    </row>
    <row r="5" spans="1:119" ht="18.75" customHeight="1" x14ac:dyDescent="0.15">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12312036</v>
      </c>
      <c r="BO5" s="407"/>
      <c r="BP5" s="407"/>
      <c r="BQ5" s="407"/>
      <c r="BR5" s="407"/>
      <c r="BS5" s="407"/>
      <c r="BT5" s="407"/>
      <c r="BU5" s="408"/>
      <c r="BV5" s="406">
        <v>11940597</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97.8</v>
      </c>
      <c r="CU5" s="404"/>
      <c r="CV5" s="404"/>
      <c r="CW5" s="404"/>
      <c r="CX5" s="404"/>
      <c r="CY5" s="404"/>
      <c r="CZ5" s="404"/>
      <c r="DA5" s="405"/>
      <c r="DB5" s="403">
        <v>97.2</v>
      </c>
      <c r="DC5" s="404"/>
      <c r="DD5" s="404"/>
      <c r="DE5" s="404"/>
      <c r="DF5" s="404"/>
      <c r="DG5" s="404"/>
      <c r="DH5" s="404"/>
      <c r="DI5" s="405"/>
    </row>
    <row r="6" spans="1:119" ht="18.75" customHeight="1" x14ac:dyDescent="0.15">
      <c r="A6" s="175"/>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319175</v>
      </c>
      <c r="BO6" s="407"/>
      <c r="BP6" s="407"/>
      <c r="BQ6" s="407"/>
      <c r="BR6" s="407"/>
      <c r="BS6" s="407"/>
      <c r="BT6" s="407"/>
      <c r="BU6" s="408"/>
      <c r="BV6" s="406">
        <v>293253</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98</v>
      </c>
      <c r="CU6" s="550"/>
      <c r="CV6" s="550"/>
      <c r="CW6" s="550"/>
      <c r="CX6" s="550"/>
      <c r="CY6" s="550"/>
      <c r="CZ6" s="550"/>
      <c r="DA6" s="551"/>
      <c r="DB6" s="549">
        <v>98.5</v>
      </c>
      <c r="DC6" s="550"/>
      <c r="DD6" s="550"/>
      <c r="DE6" s="550"/>
      <c r="DF6" s="550"/>
      <c r="DG6" s="550"/>
      <c r="DH6" s="550"/>
      <c r="DI6" s="551"/>
    </row>
    <row r="7" spans="1:119" ht="18.75" customHeight="1" x14ac:dyDescent="0.15">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30617</v>
      </c>
      <c r="BO7" s="407"/>
      <c r="BP7" s="407"/>
      <c r="BQ7" s="407"/>
      <c r="BR7" s="407"/>
      <c r="BS7" s="407"/>
      <c r="BT7" s="407"/>
      <c r="BU7" s="408"/>
      <c r="BV7" s="406">
        <v>6888</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6727157</v>
      </c>
      <c r="CU7" s="407"/>
      <c r="CV7" s="407"/>
      <c r="CW7" s="407"/>
      <c r="CX7" s="407"/>
      <c r="CY7" s="407"/>
      <c r="CZ7" s="407"/>
      <c r="DA7" s="408"/>
      <c r="DB7" s="406">
        <v>6620878</v>
      </c>
      <c r="DC7" s="407"/>
      <c r="DD7" s="407"/>
      <c r="DE7" s="407"/>
      <c r="DF7" s="407"/>
      <c r="DG7" s="407"/>
      <c r="DH7" s="407"/>
      <c r="DI7" s="408"/>
    </row>
    <row r="8" spans="1:119" ht="18.75" customHeight="1" thickBot="1" x14ac:dyDescent="0.2">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104</v>
      </c>
      <c r="AV8" s="465"/>
      <c r="AW8" s="465"/>
      <c r="AX8" s="465"/>
      <c r="AY8" s="420" t="s">
        <v>105</v>
      </c>
      <c r="AZ8" s="421"/>
      <c r="BA8" s="421"/>
      <c r="BB8" s="421"/>
      <c r="BC8" s="421"/>
      <c r="BD8" s="421"/>
      <c r="BE8" s="421"/>
      <c r="BF8" s="421"/>
      <c r="BG8" s="421"/>
      <c r="BH8" s="421"/>
      <c r="BI8" s="421"/>
      <c r="BJ8" s="421"/>
      <c r="BK8" s="421"/>
      <c r="BL8" s="421"/>
      <c r="BM8" s="422"/>
      <c r="BN8" s="406">
        <v>288558</v>
      </c>
      <c r="BO8" s="407"/>
      <c r="BP8" s="407"/>
      <c r="BQ8" s="407"/>
      <c r="BR8" s="407"/>
      <c r="BS8" s="407"/>
      <c r="BT8" s="407"/>
      <c r="BU8" s="408"/>
      <c r="BV8" s="406">
        <v>286365</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0.38</v>
      </c>
      <c r="CU8" s="510"/>
      <c r="CV8" s="510"/>
      <c r="CW8" s="510"/>
      <c r="CX8" s="510"/>
      <c r="CY8" s="510"/>
      <c r="CZ8" s="510"/>
      <c r="DA8" s="511"/>
      <c r="DB8" s="509">
        <v>0.4</v>
      </c>
      <c r="DC8" s="510"/>
      <c r="DD8" s="510"/>
      <c r="DE8" s="510"/>
      <c r="DF8" s="510"/>
      <c r="DG8" s="510"/>
      <c r="DH8" s="510"/>
      <c r="DI8" s="511"/>
    </row>
    <row r="9" spans="1:119" ht="18.75" customHeight="1" thickBot="1" x14ac:dyDescent="0.2">
      <c r="A9" s="175"/>
      <c r="B9" s="538" t="s">
        <v>107</v>
      </c>
      <c r="C9" s="539"/>
      <c r="D9" s="539"/>
      <c r="E9" s="539"/>
      <c r="F9" s="539"/>
      <c r="G9" s="539"/>
      <c r="H9" s="539"/>
      <c r="I9" s="539"/>
      <c r="J9" s="539"/>
      <c r="K9" s="457"/>
      <c r="L9" s="540" t="s">
        <v>108</v>
      </c>
      <c r="M9" s="541"/>
      <c r="N9" s="541"/>
      <c r="O9" s="541"/>
      <c r="P9" s="541"/>
      <c r="Q9" s="542"/>
      <c r="R9" s="543">
        <v>16758</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2193</v>
      </c>
      <c r="BO9" s="407"/>
      <c r="BP9" s="407"/>
      <c r="BQ9" s="407"/>
      <c r="BR9" s="407"/>
      <c r="BS9" s="407"/>
      <c r="BT9" s="407"/>
      <c r="BU9" s="408"/>
      <c r="BV9" s="406">
        <v>-196782</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16.899999999999999</v>
      </c>
      <c r="CU9" s="404"/>
      <c r="CV9" s="404"/>
      <c r="CW9" s="404"/>
      <c r="CX9" s="404"/>
      <c r="CY9" s="404"/>
      <c r="CZ9" s="404"/>
      <c r="DA9" s="405"/>
      <c r="DB9" s="403">
        <v>17.899999999999999</v>
      </c>
      <c r="DC9" s="404"/>
      <c r="DD9" s="404"/>
      <c r="DE9" s="404"/>
      <c r="DF9" s="404"/>
      <c r="DG9" s="404"/>
      <c r="DH9" s="404"/>
      <c r="DI9" s="405"/>
    </row>
    <row r="10" spans="1:119" ht="18.75" customHeight="1" thickBot="1" x14ac:dyDescent="0.2">
      <c r="A10" s="175"/>
      <c r="B10" s="538"/>
      <c r="C10" s="539"/>
      <c r="D10" s="539"/>
      <c r="E10" s="539"/>
      <c r="F10" s="539"/>
      <c r="G10" s="539"/>
      <c r="H10" s="539"/>
      <c r="I10" s="539"/>
      <c r="J10" s="539"/>
      <c r="K10" s="457"/>
      <c r="L10" s="362" t="s">
        <v>113</v>
      </c>
      <c r="M10" s="363"/>
      <c r="N10" s="363"/>
      <c r="O10" s="363"/>
      <c r="P10" s="363"/>
      <c r="Q10" s="364"/>
      <c r="R10" s="359">
        <v>18426</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104</v>
      </c>
      <c r="AV10" s="465"/>
      <c r="AW10" s="465"/>
      <c r="AX10" s="465"/>
      <c r="AY10" s="420" t="s">
        <v>115</v>
      </c>
      <c r="AZ10" s="421"/>
      <c r="BA10" s="421"/>
      <c r="BB10" s="421"/>
      <c r="BC10" s="421"/>
      <c r="BD10" s="421"/>
      <c r="BE10" s="421"/>
      <c r="BF10" s="421"/>
      <c r="BG10" s="421"/>
      <c r="BH10" s="421"/>
      <c r="BI10" s="421"/>
      <c r="BJ10" s="421"/>
      <c r="BK10" s="421"/>
      <c r="BL10" s="421"/>
      <c r="BM10" s="422"/>
      <c r="BN10" s="406">
        <v>143000</v>
      </c>
      <c r="BO10" s="407"/>
      <c r="BP10" s="407"/>
      <c r="BQ10" s="407"/>
      <c r="BR10" s="407"/>
      <c r="BS10" s="407"/>
      <c r="BT10" s="407"/>
      <c r="BU10" s="408"/>
      <c r="BV10" s="406">
        <v>138000</v>
      </c>
      <c r="BW10" s="407"/>
      <c r="BX10" s="407"/>
      <c r="BY10" s="407"/>
      <c r="BZ10" s="407"/>
      <c r="CA10" s="407"/>
      <c r="CB10" s="407"/>
      <c r="CC10" s="408"/>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104</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75"/>
      <c r="B12" s="512" t="s">
        <v>123</v>
      </c>
      <c r="C12" s="513"/>
      <c r="D12" s="513"/>
      <c r="E12" s="513"/>
      <c r="F12" s="513"/>
      <c r="G12" s="513"/>
      <c r="H12" s="513"/>
      <c r="I12" s="513"/>
      <c r="J12" s="513"/>
      <c r="K12" s="514"/>
      <c r="L12" s="521" t="s">
        <v>124</v>
      </c>
      <c r="M12" s="522"/>
      <c r="N12" s="522"/>
      <c r="O12" s="522"/>
      <c r="P12" s="522"/>
      <c r="Q12" s="523"/>
      <c r="R12" s="524">
        <v>16325</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75"/>
      <c r="B13" s="515"/>
      <c r="C13" s="516"/>
      <c r="D13" s="516"/>
      <c r="E13" s="516"/>
      <c r="F13" s="516"/>
      <c r="G13" s="516"/>
      <c r="H13" s="516"/>
      <c r="I13" s="516"/>
      <c r="J13" s="516"/>
      <c r="K13" s="517"/>
      <c r="L13" s="184"/>
      <c r="M13" s="490" t="s">
        <v>130</v>
      </c>
      <c r="N13" s="491"/>
      <c r="O13" s="491"/>
      <c r="P13" s="491"/>
      <c r="Q13" s="492"/>
      <c r="R13" s="493">
        <v>16138</v>
      </c>
      <c r="S13" s="494"/>
      <c r="T13" s="494"/>
      <c r="U13" s="494"/>
      <c r="V13" s="495"/>
      <c r="W13" s="496" t="s">
        <v>131</v>
      </c>
      <c r="X13" s="392"/>
      <c r="Y13" s="392"/>
      <c r="Z13" s="392"/>
      <c r="AA13" s="392"/>
      <c r="AB13" s="393"/>
      <c r="AC13" s="359">
        <v>508</v>
      </c>
      <c r="AD13" s="360"/>
      <c r="AE13" s="360"/>
      <c r="AF13" s="360"/>
      <c r="AG13" s="361"/>
      <c r="AH13" s="359">
        <v>666</v>
      </c>
      <c r="AI13" s="360"/>
      <c r="AJ13" s="360"/>
      <c r="AK13" s="360"/>
      <c r="AL13" s="419"/>
      <c r="AM13" s="463" t="s">
        <v>132</v>
      </c>
      <c r="AN13" s="363"/>
      <c r="AO13" s="363"/>
      <c r="AP13" s="363"/>
      <c r="AQ13" s="363"/>
      <c r="AR13" s="363"/>
      <c r="AS13" s="363"/>
      <c r="AT13" s="364"/>
      <c r="AU13" s="464" t="s">
        <v>104</v>
      </c>
      <c r="AV13" s="465"/>
      <c r="AW13" s="465"/>
      <c r="AX13" s="465"/>
      <c r="AY13" s="420" t="s">
        <v>133</v>
      </c>
      <c r="AZ13" s="421"/>
      <c r="BA13" s="421"/>
      <c r="BB13" s="421"/>
      <c r="BC13" s="421"/>
      <c r="BD13" s="421"/>
      <c r="BE13" s="421"/>
      <c r="BF13" s="421"/>
      <c r="BG13" s="421"/>
      <c r="BH13" s="421"/>
      <c r="BI13" s="421"/>
      <c r="BJ13" s="421"/>
      <c r="BK13" s="421"/>
      <c r="BL13" s="421"/>
      <c r="BM13" s="422"/>
      <c r="BN13" s="406">
        <v>145193</v>
      </c>
      <c r="BO13" s="407"/>
      <c r="BP13" s="407"/>
      <c r="BQ13" s="407"/>
      <c r="BR13" s="407"/>
      <c r="BS13" s="407"/>
      <c r="BT13" s="407"/>
      <c r="BU13" s="408"/>
      <c r="BV13" s="406">
        <v>-58782</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14.3</v>
      </c>
      <c r="CU13" s="404"/>
      <c r="CV13" s="404"/>
      <c r="CW13" s="404"/>
      <c r="CX13" s="404"/>
      <c r="CY13" s="404"/>
      <c r="CZ13" s="404"/>
      <c r="DA13" s="405"/>
      <c r="DB13" s="403">
        <v>14.9</v>
      </c>
      <c r="DC13" s="404"/>
      <c r="DD13" s="404"/>
      <c r="DE13" s="404"/>
      <c r="DF13" s="404"/>
      <c r="DG13" s="404"/>
      <c r="DH13" s="404"/>
      <c r="DI13" s="405"/>
    </row>
    <row r="14" spans="1:119" ht="18.75" customHeight="1" thickBot="1" x14ac:dyDescent="0.2">
      <c r="A14" s="175"/>
      <c r="B14" s="515"/>
      <c r="C14" s="516"/>
      <c r="D14" s="516"/>
      <c r="E14" s="516"/>
      <c r="F14" s="516"/>
      <c r="G14" s="516"/>
      <c r="H14" s="516"/>
      <c r="I14" s="516"/>
      <c r="J14" s="516"/>
      <c r="K14" s="517"/>
      <c r="L14" s="480" t="s">
        <v>135</v>
      </c>
      <c r="M14" s="533"/>
      <c r="N14" s="533"/>
      <c r="O14" s="533"/>
      <c r="P14" s="533"/>
      <c r="Q14" s="534"/>
      <c r="R14" s="493">
        <v>16721</v>
      </c>
      <c r="S14" s="494"/>
      <c r="T14" s="494"/>
      <c r="U14" s="494"/>
      <c r="V14" s="495"/>
      <c r="W14" s="497"/>
      <c r="X14" s="395"/>
      <c r="Y14" s="395"/>
      <c r="Z14" s="395"/>
      <c r="AA14" s="395"/>
      <c r="AB14" s="396"/>
      <c r="AC14" s="486">
        <v>6.7</v>
      </c>
      <c r="AD14" s="487"/>
      <c r="AE14" s="487"/>
      <c r="AF14" s="487"/>
      <c r="AG14" s="488"/>
      <c r="AH14" s="486">
        <v>7.9</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128.5</v>
      </c>
      <c r="CU14" s="504"/>
      <c r="CV14" s="504"/>
      <c r="CW14" s="504"/>
      <c r="CX14" s="504"/>
      <c r="CY14" s="504"/>
      <c r="CZ14" s="504"/>
      <c r="DA14" s="505"/>
      <c r="DB14" s="503">
        <v>158.6</v>
      </c>
      <c r="DC14" s="504"/>
      <c r="DD14" s="504"/>
      <c r="DE14" s="504"/>
      <c r="DF14" s="504"/>
      <c r="DG14" s="504"/>
      <c r="DH14" s="504"/>
      <c r="DI14" s="505"/>
    </row>
    <row r="15" spans="1:119" ht="18.75" customHeight="1" x14ac:dyDescent="0.15">
      <c r="A15" s="175"/>
      <c r="B15" s="515"/>
      <c r="C15" s="516"/>
      <c r="D15" s="516"/>
      <c r="E15" s="516"/>
      <c r="F15" s="516"/>
      <c r="G15" s="516"/>
      <c r="H15" s="516"/>
      <c r="I15" s="516"/>
      <c r="J15" s="516"/>
      <c r="K15" s="517"/>
      <c r="L15" s="184"/>
      <c r="M15" s="490" t="s">
        <v>130</v>
      </c>
      <c r="N15" s="491"/>
      <c r="O15" s="491"/>
      <c r="P15" s="491"/>
      <c r="Q15" s="492"/>
      <c r="R15" s="493">
        <v>16538</v>
      </c>
      <c r="S15" s="494"/>
      <c r="T15" s="494"/>
      <c r="U15" s="494"/>
      <c r="V15" s="495"/>
      <c r="W15" s="496" t="s">
        <v>137</v>
      </c>
      <c r="X15" s="392"/>
      <c r="Y15" s="392"/>
      <c r="Z15" s="392"/>
      <c r="AA15" s="392"/>
      <c r="AB15" s="393"/>
      <c r="AC15" s="359">
        <v>1393</v>
      </c>
      <c r="AD15" s="360"/>
      <c r="AE15" s="360"/>
      <c r="AF15" s="360"/>
      <c r="AG15" s="361"/>
      <c r="AH15" s="359">
        <v>1611</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2287967</v>
      </c>
      <c r="BO15" s="436"/>
      <c r="BP15" s="436"/>
      <c r="BQ15" s="436"/>
      <c r="BR15" s="436"/>
      <c r="BS15" s="436"/>
      <c r="BT15" s="436"/>
      <c r="BU15" s="437"/>
      <c r="BV15" s="435">
        <v>2248328</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18.5</v>
      </c>
      <c r="AD16" s="487"/>
      <c r="AE16" s="487"/>
      <c r="AF16" s="487"/>
      <c r="AG16" s="488"/>
      <c r="AH16" s="486">
        <v>19.100000000000001</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6072067</v>
      </c>
      <c r="BO16" s="407"/>
      <c r="BP16" s="407"/>
      <c r="BQ16" s="407"/>
      <c r="BR16" s="407"/>
      <c r="BS16" s="407"/>
      <c r="BT16" s="407"/>
      <c r="BU16" s="408"/>
      <c r="BV16" s="406">
        <v>5935449</v>
      </c>
      <c r="BW16" s="407"/>
      <c r="BX16" s="407"/>
      <c r="BY16" s="407"/>
      <c r="BZ16" s="407"/>
      <c r="CA16" s="407"/>
      <c r="CB16" s="407"/>
      <c r="CC16" s="408"/>
      <c r="CD16" s="188"/>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75"/>
      <c r="B17" s="518"/>
      <c r="C17" s="519"/>
      <c r="D17" s="519"/>
      <c r="E17" s="519"/>
      <c r="F17" s="519"/>
      <c r="G17" s="519"/>
      <c r="H17" s="519"/>
      <c r="I17" s="519"/>
      <c r="J17" s="519"/>
      <c r="K17" s="520"/>
      <c r="L17" s="189"/>
      <c r="M17" s="499" t="s">
        <v>143</v>
      </c>
      <c r="N17" s="500"/>
      <c r="O17" s="500"/>
      <c r="P17" s="500"/>
      <c r="Q17" s="501"/>
      <c r="R17" s="483" t="s">
        <v>141</v>
      </c>
      <c r="S17" s="484"/>
      <c r="T17" s="484"/>
      <c r="U17" s="484"/>
      <c r="V17" s="485"/>
      <c r="W17" s="496" t="s">
        <v>144</v>
      </c>
      <c r="X17" s="392"/>
      <c r="Y17" s="392"/>
      <c r="Z17" s="392"/>
      <c r="AA17" s="392"/>
      <c r="AB17" s="393"/>
      <c r="AC17" s="359">
        <v>5641</v>
      </c>
      <c r="AD17" s="360"/>
      <c r="AE17" s="360"/>
      <c r="AF17" s="360"/>
      <c r="AG17" s="361"/>
      <c r="AH17" s="359">
        <v>6137</v>
      </c>
      <c r="AI17" s="360"/>
      <c r="AJ17" s="360"/>
      <c r="AK17" s="360"/>
      <c r="AL17" s="419"/>
      <c r="AM17" s="463"/>
      <c r="AN17" s="363"/>
      <c r="AO17" s="363"/>
      <c r="AP17" s="363"/>
      <c r="AQ17" s="363"/>
      <c r="AR17" s="363"/>
      <c r="AS17" s="363"/>
      <c r="AT17" s="364"/>
      <c r="AU17" s="464"/>
      <c r="AV17" s="465"/>
      <c r="AW17" s="465"/>
      <c r="AX17" s="465"/>
      <c r="AY17" s="420" t="s">
        <v>145</v>
      </c>
      <c r="AZ17" s="421"/>
      <c r="BA17" s="421"/>
      <c r="BB17" s="421"/>
      <c r="BC17" s="421"/>
      <c r="BD17" s="421"/>
      <c r="BE17" s="421"/>
      <c r="BF17" s="421"/>
      <c r="BG17" s="421"/>
      <c r="BH17" s="421"/>
      <c r="BI17" s="421"/>
      <c r="BJ17" s="421"/>
      <c r="BK17" s="421"/>
      <c r="BL17" s="421"/>
      <c r="BM17" s="422"/>
      <c r="BN17" s="406">
        <v>2901998</v>
      </c>
      <c r="BO17" s="407"/>
      <c r="BP17" s="407"/>
      <c r="BQ17" s="407"/>
      <c r="BR17" s="407"/>
      <c r="BS17" s="407"/>
      <c r="BT17" s="407"/>
      <c r="BU17" s="408"/>
      <c r="BV17" s="406">
        <v>2854102</v>
      </c>
      <c r="BW17" s="407"/>
      <c r="BX17" s="407"/>
      <c r="BY17" s="407"/>
      <c r="BZ17" s="407"/>
      <c r="CA17" s="407"/>
      <c r="CB17" s="407"/>
      <c r="CC17" s="408"/>
      <c r="CD17" s="188"/>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75"/>
      <c r="B18" s="456" t="s">
        <v>146</v>
      </c>
      <c r="C18" s="457"/>
      <c r="D18" s="457"/>
      <c r="E18" s="458"/>
      <c r="F18" s="458"/>
      <c r="G18" s="458"/>
      <c r="H18" s="458"/>
      <c r="I18" s="458"/>
      <c r="J18" s="458"/>
      <c r="K18" s="458"/>
      <c r="L18" s="459">
        <v>172.74</v>
      </c>
      <c r="M18" s="459"/>
      <c r="N18" s="459"/>
      <c r="O18" s="459"/>
      <c r="P18" s="459"/>
      <c r="Q18" s="459"/>
      <c r="R18" s="460"/>
      <c r="S18" s="460"/>
      <c r="T18" s="460"/>
      <c r="U18" s="460"/>
      <c r="V18" s="461"/>
      <c r="W18" s="477"/>
      <c r="X18" s="478"/>
      <c r="Y18" s="478"/>
      <c r="Z18" s="478"/>
      <c r="AA18" s="478"/>
      <c r="AB18" s="502"/>
      <c r="AC18" s="376">
        <v>74.8</v>
      </c>
      <c r="AD18" s="377"/>
      <c r="AE18" s="377"/>
      <c r="AF18" s="377"/>
      <c r="AG18" s="462"/>
      <c r="AH18" s="376">
        <v>72.900000000000006</v>
      </c>
      <c r="AI18" s="377"/>
      <c r="AJ18" s="377"/>
      <c r="AK18" s="377"/>
      <c r="AL18" s="378"/>
      <c r="AM18" s="463"/>
      <c r="AN18" s="363"/>
      <c r="AO18" s="363"/>
      <c r="AP18" s="363"/>
      <c r="AQ18" s="363"/>
      <c r="AR18" s="363"/>
      <c r="AS18" s="363"/>
      <c r="AT18" s="364"/>
      <c r="AU18" s="464"/>
      <c r="AV18" s="465"/>
      <c r="AW18" s="465"/>
      <c r="AX18" s="465"/>
      <c r="AY18" s="420" t="s">
        <v>147</v>
      </c>
      <c r="AZ18" s="421"/>
      <c r="BA18" s="421"/>
      <c r="BB18" s="421"/>
      <c r="BC18" s="421"/>
      <c r="BD18" s="421"/>
      <c r="BE18" s="421"/>
      <c r="BF18" s="421"/>
      <c r="BG18" s="421"/>
      <c r="BH18" s="421"/>
      <c r="BI18" s="421"/>
      <c r="BJ18" s="421"/>
      <c r="BK18" s="421"/>
      <c r="BL18" s="421"/>
      <c r="BM18" s="422"/>
      <c r="BN18" s="406">
        <v>6780695</v>
      </c>
      <c r="BO18" s="407"/>
      <c r="BP18" s="407"/>
      <c r="BQ18" s="407"/>
      <c r="BR18" s="407"/>
      <c r="BS18" s="407"/>
      <c r="BT18" s="407"/>
      <c r="BU18" s="408"/>
      <c r="BV18" s="406">
        <v>6688982</v>
      </c>
      <c r="BW18" s="407"/>
      <c r="BX18" s="407"/>
      <c r="BY18" s="407"/>
      <c r="BZ18" s="407"/>
      <c r="CA18" s="407"/>
      <c r="CB18" s="407"/>
      <c r="CC18" s="408"/>
      <c r="CD18" s="188"/>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75"/>
      <c r="B19" s="456" t="s">
        <v>148</v>
      </c>
      <c r="C19" s="457"/>
      <c r="D19" s="457"/>
      <c r="E19" s="458"/>
      <c r="F19" s="458"/>
      <c r="G19" s="458"/>
      <c r="H19" s="458"/>
      <c r="I19" s="458"/>
      <c r="J19" s="458"/>
      <c r="K19" s="458"/>
      <c r="L19" s="466">
        <v>97</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149</v>
      </c>
      <c r="AZ19" s="421"/>
      <c r="BA19" s="421"/>
      <c r="BB19" s="421"/>
      <c r="BC19" s="421"/>
      <c r="BD19" s="421"/>
      <c r="BE19" s="421"/>
      <c r="BF19" s="421"/>
      <c r="BG19" s="421"/>
      <c r="BH19" s="421"/>
      <c r="BI19" s="421"/>
      <c r="BJ19" s="421"/>
      <c r="BK19" s="421"/>
      <c r="BL19" s="421"/>
      <c r="BM19" s="422"/>
      <c r="BN19" s="406">
        <v>8770001</v>
      </c>
      <c r="BO19" s="407"/>
      <c r="BP19" s="407"/>
      <c r="BQ19" s="407"/>
      <c r="BR19" s="407"/>
      <c r="BS19" s="407"/>
      <c r="BT19" s="407"/>
      <c r="BU19" s="408"/>
      <c r="BV19" s="406">
        <v>8497514</v>
      </c>
      <c r="BW19" s="407"/>
      <c r="BX19" s="407"/>
      <c r="BY19" s="407"/>
      <c r="BZ19" s="407"/>
      <c r="CA19" s="407"/>
      <c r="CB19" s="407"/>
      <c r="CC19" s="408"/>
      <c r="CD19" s="188"/>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75"/>
      <c r="B20" s="456" t="s">
        <v>150</v>
      </c>
      <c r="C20" s="457"/>
      <c r="D20" s="457"/>
      <c r="E20" s="458"/>
      <c r="F20" s="458"/>
      <c r="G20" s="458"/>
      <c r="H20" s="458"/>
      <c r="I20" s="458"/>
      <c r="J20" s="458"/>
      <c r="K20" s="458"/>
      <c r="L20" s="466">
        <v>7292</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8"/>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75"/>
      <c r="B21" s="453" t="s">
        <v>151</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8"/>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75"/>
      <c r="B22" s="382" t="s">
        <v>152</v>
      </c>
      <c r="C22" s="383"/>
      <c r="D22" s="384"/>
      <c r="E22" s="391" t="s">
        <v>1</v>
      </c>
      <c r="F22" s="392"/>
      <c r="G22" s="392"/>
      <c r="H22" s="392"/>
      <c r="I22" s="392"/>
      <c r="J22" s="392"/>
      <c r="K22" s="393"/>
      <c r="L22" s="391" t="s">
        <v>153</v>
      </c>
      <c r="M22" s="392"/>
      <c r="N22" s="392"/>
      <c r="O22" s="392"/>
      <c r="P22" s="393"/>
      <c r="Q22" s="397" t="s">
        <v>154</v>
      </c>
      <c r="R22" s="398"/>
      <c r="S22" s="398"/>
      <c r="T22" s="398"/>
      <c r="U22" s="398"/>
      <c r="V22" s="399"/>
      <c r="W22" s="448" t="s">
        <v>155</v>
      </c>
      <c r="X22" s="383"/>
      <c r="Y22" s="384"/>
      <c r="Z22" s="391" t="s">
        <v>1</v>
      </c>
      <c r="AA22" s="392"/>
      <c r="AB22" s="392"/>
      <c r="AC22" s="392"/>
      <c r="AD22" s="392"/>
      <c r="AE22" s="392"/>
      <c r="AF22" s="392"/>
      <c r="AG22" s="393"/>
      <c r="AH22" s="409" t="s">
        <v>156</v>
      </c>
      <c r="AI22" s="392"/>
      <c r="AJ22" s="392"/>
      <c r="AK22" s="392"/>
      <c r="AL22" s="393"/>
      <c r="AM22" s="409" t="s">
        <v>157</v>
      </c>
      <c r="AN22" s="410"/>
      <c r="AO22" s="410"/>
      <c r="AP22" s="410"/>
      <c r="AQ22" s="410"/>
      <c r="AR22" s="411"/>
      <c r="AS22" s="397" t="s">
        <v>154</v>
      </c>
      <c r="AT22" s="398"/>
      <c r="AU22" s="398"/>
      <c r="AV22" s="398"/>
      <c r="AW22" s="398"/>
      <c r="AX22" s="415"/>
      <c r="AY22" s="432" t="s">
        <v>158</v>
      </c>
      <c r="AZ22" s="433"/>
      <c r="BA22" s="433"/>
      <c r="BB22" s="433"/>
      <c r="BC22" s="433"/>
      <c r="BD22" s="433"/>
      <c r="BE22" s="433"/>
      <c r="BF22" s="433"/>
      <c r="BG22" s="433"/>
      <c r="BH22" s="433"/>
      <c r="BI22" s="433"/>
      <c r="BJ22" s="433"/>
      <c r="BK22" s="433"/>
      <c r="BL22" s="433"/>
      <c r="BM22" s="434"/>
      <c r="BN22" s="435">
        <v>14997952</v>
      </c>
      <c r="BO22" s="436"/>
      <c r="BP22" s="436"/>
      <c r="BQ22" s="436"/>
      <c r="BR22" s="436"/>
      <c r="BS22" s="436"/>
      <c r="BT22" s="436"/>
      <c r="BU22" s="437"/>
      <c r="BV22" s="435">
        <v>15883866</v>
      </c>
      <c r="BW22" s="436"/>
      <c r="BX22" s="436"/>
      <c r="BY22" s="436"/>
      <c r="BZ22" s="436"/>
      <c r="CA22" s="436"/>
      <c r="CB22" s="436"/>
      <c r="CC22" s="437"/>
      <c r="CD22" s="188"/>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159</v>
      </c>
      <c r="AZ23" s="421"/>
      <c r="BA23" s="421"/>
      <c r="BB23" s="421"/>
      <c r="BC23" s="421"/>
      <c r="BD23" s="421"/>
      <c r="BE23" s="421"/>
      <c r="BF23" s="421"/>
      <c r="BG23" s="421"/>
      <c r="BH23" s="421"/>
      <c r="BI23" s="421"/>
      <c r="BJ23" s="421"/>
      <c r="BK23" s="421"/>
      <c r="BL23" s="421"/>
      <c r="BM23" s="422"/>
      <c r="BN23" s="406">
        <v>10900750</v>
      </c>
      <c r="BO23" s="407"/>
      <c r="BP23" s="407"/>
      <c r="BQ23" s="407"/>
      <c r="BR23" s="407"/>
      <c r="BS23" s="407"/>
      <c r="BT23" s="407"/>
      <c r="BU23" s="408"/>
      <c r="BV23" s="406">
        <v>11315150</v>
      </c>
      <c r="BW23" s="407"/>
      <c r="BX23" s="407"/>
      <c r="BY23" s="407"/>
      <c r="BZ23" s="407"/>
      <c r="CA23" s="407"/>
      <c r="CB23" s="407"/>
      <c r="CC23" s="408"/>
      <c r="CD23" s="188"/>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75"/>
      <c r="B24" s="385"/>
      <c r="C24" s="386"/>
      <c r="D24" s="387"/>
      <c r="E24" s="362" t="s">
        <v>160</v>
      </c>
      <c r="F24" s="363"/>
      <c r="G24" s="363"/>
      <c r="H24" s="363"/>
      <c r="I24" s="363"/>
      <c r="J24" s="363"/>
      <c r="K24" s="364"/>
      <c r="L24" s="359">
        <v>1</v>
      </c>
      <c r="M24" s="360"/>
      <c r="N24" s="360"/>
      <c r="O24" s="360"/>
      <c r="P24" s="361"/>
      <c r="Q24" s="359">
        <v>7200</v>
      </c>
      <c r="R24" s="360"/>
      <c r="S24" s="360"/>
      <c r="T24" s="360"/>
      <c r="U24" s="360"/>
      <c r="V24" s="361"/>
      <c r="W24" s="449"/>
      <c r="X24" s="386"/>
      <c r="Y24" s="387"/>
      <c r="Z24" s="362" t="s">
        <v>161</v>
      </c>
      <c r="AA24" s="363"/>
      <c r="AB24" s="363"/>
      <c r="AC24" s="363"/>
      <c r="AD24" s="363"/>
      <c r="AE24" s="363"/>
      <c r="AF24" s="363"/>
      <c r="AG24" s="364"/>
      <c r="AH24" s="359">
        <v>174</v>
      </c>
      <c r="AI24" s="360"/>
      <c r="AJ24" s="360"/>
      <c r="AK24" s="360"/>
      <c r="AL24" s="361"/>
      <c r="AM24" s="359">
        <v>566892</v>
      </c>
      <c r="AN24" s="360"/>
      <c r="AO24" s="360"/>
      <c r="AP24" s="360"/>
      <c r="AQ24" s="360"/>
      <c r="AR24" s="361"/>
      <c r="AS24" s="359">
        <v>3258</v>
      </c>
      <c r="AT24" s="360"/>
      <c r="AU24" s="360"/>
      <c r="AV24" s="360"/>
      <c r="AW24" s="360"/>
      <c r="AX24" s="419"/>
      <c r="AY24" s="379" t="s">
        <v>162</v>
      </c>
      <c r="AZ24" s="380"/>
      <c r="BA24" s="380"/>
      <c r="BB24" s="380"/>
      <c r="BC24" s="380"/>
      <c r="BD24" s="380"/>
      <c r="BE24" s="380"/>
      <c r="BF24" s="380"/>
      <c r="BG24" s="380"/>
      <c r="BH24" s="380"/>
      <c r="BI24" s="380"/>
      <c r="BJ24" s="380"/>
      <c r="BK24" s="380"/>
      <c r="BL24" s="380"/>
      <c r="BM24" s="381"/>
      <c r="BN24" s="406">
        <v>11708570</v>
      </c>
      <c r="BO24" s="407"/>
      <c r="BP24" s="407"/>
      <c r="BQ24" s="407"/>
      <c r="BR24" s="407"/>
      <c r="BS24" s="407"/>
      <c r="BT24" s="407"/>
      <c r="BU24" s="408"/>
      <c r="BV24" s="406">
        <v>12239804</v>
      </c>
      <c r="BW24" s="407"/>
      <c r="BX24" s="407"/>
      <c r="BY24" s="407"/>
      <c r="BZ24" s="407"/>
      <c r="CA24" s="407"/>
      <c r="CB24" s="407"/>
      <c r="CC24" s="408"/>
      <c r="CD24" s="188"/>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75"/>
      <c r="B25" s="385"/>
      <c r="C25" s="386"/>
      <c r="D25" s="387"/>
      <c r="E25" s="362" t="s">
        <v>163</v>
      </c>
      <c r="F25" s="363"/>
      <c r="G25" s="363"/>
      <c r="H25" s="363"/>
      <c r="I25" s="363"/>
      <c r="J25" s="363"/>
      <c r="K25" s="364"/>
      <c r="L25" s="359">
        <v>1</v>
      </c>
      <c r="M25" s="360"/>
      <c r="N25" s="360"/>
      <c r="O25" s="360"/>
      <c r="P25" s="361"/>
      <c r="Q25" s="359">
        <v>5840</v>
      </c>
      <c r="R25" s="360"/>
      <c r="S25" s="360"/>
      <c r="T25" s="360"/>
      <c r="U25" s="360"/>
      <c r="V25" s="361"/>
      <c r="W25" s="449"/>
      <c r="X25" s="386"/>
      <c r="Y25" s="387"/>
      <c r="Z25" s="362" t="s">
        <v>164</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165</v>
      </c>
      <c r="AZ25" s="433"/>
      <c r="BA25" s="433"/>
      <c r="BB25" s="433"/>
      <c r="BC25" s="433"/>
      <c r="BD25" s="433"/>
      <c r="BE25" s="433"/>
      <c r="BF25" s="433"/>
      <c r="BG25" s="433"/>
      <c r="BH25" s="433"/>
      <c r="BI25" s="433"/>
      <c r="BJ25" s="433"/>
      <c r="BK25" s="433"/>
      <c r="BL25" s="433"/>
      <c r="BM25" s="434"/>
      <c r="BN25" s="435">
        <v>603166</v>
      </c>
      <c r="BO25" s="436"/>
      <c r="BP25" s="436"/>
      <c r="BQ25" s="436"/>
      <c r="BR25" s="436"/>
      <c r="BS25" s="436"/>
      <c r="BT25" s="436"/>
      <c r="BU25" s="437"/>
      <c r="BV25" s="435">
        <v>213815</v>
      </c>
      <c r="BW25" s="436"/>
      <c r="BX25" s="436"/>
      <c r="BY25" s="436"/>
      <c r="BZ25" s="436"/>
      <c r="CA25" s="436"/>
      <c r="CB25" s="436"/>
      <c r="CC25" s="437"/>
      <c r="CD25" s="188"/>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75"/>
      <c r="B26" s="385"/>
      <c r="C26" s="386"/>
      <c r="D26" s="387"/>
      <c r="E26" s="362" t="s">
        <v>166</v>
      </c>
      <c r="F26" s="363"/>
      <c r="G26" s="363"/>
      <c r="H26" s="363"/>
      <c r="I26" s="363"/>
      <c r="J26" s="363"/>
      <c r="K26" s="364"/>
      <c r="L26" s="359">
        <v>1</v>
      </c>
      <c r="M26" s="360"/>
      <c r="N26" s="360"/>
      <c r="O26" s="360"/>
      <c r="P26" s="361"/>
      <c r="Q26" s="359">
        <v>5280</v>
      </c>
      <c r="R26" s="360"/>
      <c r="S26" s="360"/>
      <c r="T26" s="360"/>
      <c r="U26" s="360"/>
      <c r="V26" s="361"/>
      <c r="W26" s="449"/>
      <c r="X26" s="386"/>
      <c r="Y26" s="387"/>
      <c r="Z26" s="362" t="s">
        <v>167</v>
      </c>
      <c r="AA26" s="417"/>
      <c r="AB26" s="417"/>
      <c r="AC26" s="417"/>
      <c r="AD26" s="417"/>
      <c r="AE26" s="417"/>
      <c r="AF26" s="417"/>
      <c r="AG26" s="418"/>
      <c r="AH26" s="359">
        <v>6</v>
      </c>
      <c r="AI26" s="360"/>
      <c r="AJ26" s="360"/>
      <c r="AK26" s="360"/>
      <c r="AL26" s="361"/>
      <c r="AM26" s="359">
        <v>19008</v>
      </c>
      <c r="AN26" s="360"/>
      <c r="AO26" s="360"/>
      <c r="AP26" s="360"/>
      <c r="AQ26" s="360"/>
      <c r="AR26" s="361"/>
      <c r="AS26" s="359">
        <v>3168</v>
      </c>
      <c r="AT26" s="360"/>
      <c r="AU26" s="360"/>
      <c r="AV26" s="360"/>
      <c r="AW26" s="360"/>
      <c r="AX26" s="419"/>
      <c r="AY26" s="446" t="s">
        <v>168</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88"/>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75"/>
      <c r="B27" s="385"/>
      <c r="C27" s="386"/>
      <c r="D27" s="387"/>
      <c r="E27" s="362" t="s">
        <v>169</v>
      </c>
      <c r="F27" s="363"/>
      <c r="G27" s="363"/>
      <c r="H27" s="363"/>
      <c r="I27" s="363"/>
      <c r="J27" s="363"/>
      <c r="K27" s="364"/>
      <c r="L27" s="359">
        <v>1</v>
      </c>
      <c r="M27" s="360"/>
      <c r="N27" s="360"/>
      <c r="O27" s="360"/>
      <c r="P27" s="361"/>
      <c r="Q27" s="359">
        <v>4300</v>
      </c>
      <c r="R27" s="360"/>
      <c r="S27" s="360"/>
      <c r="T27" s="360"/>
      <c r="U27" s="360"/>
      <c r="V27" s="361"/>
      <c r="W27" s="449"/>
      <c r="X27" s="386"/>
      <c r="Y27" s="387"/>
      <c r="Z27" s="362" t="s">
        <v>170</v>
      </c>
      <c r="AA27" s="363"/>
      <c r="AB27" s="363"/>
      <c r="AC27" s="363"/>
      <c r="AD27" s="363"/>
      <c r="AE27" s="363"/>
      <c r="AF27" s="363"/>
      <c r="AG27" s="364"/>
      <c r="AH27" s="359">
        <v>5</v>
      </c>
      <c r="AI27" s="360"/>
      <c r="AJ27" s="360"/>
      <c r="AK27" s="360"/>
      <c r="AL27" s="361"/>
      <c r="AM27" s="359">
        <v>18755</v>
      </c>
      <c r="AN27" s="360"/>
      <c r="AO27" s="360"/>
      <c r="AP27" s="360"/>
      <c r="AQ27" s="360"/>
      <c r="AR27" s="361"/>
      <c r="AS27" s="359">
        <v>3751</v>
      </c>
      <c r="AT27" s="360"/>
      <c r="AU27" s="360"/>
      <c r="AV27" s="360"/>
      <c r="AW27" s="360"/>
      <c r="AX27" s="419"/>
      <c r="AY27" s="443" t="s">
        <v>171</v>
      </c>
      <c r="AZ27" s="444"/>
      <c r="BA27" s="444"/>
      <c r="BB27" s="444"/>
      <c r="BC27" s="444"/>
      <c r="BD27" s="444"/>
      <c r="BE27" s="444"/>
      <c r="BF27" s="444"/>
      <c r="BG27" s="444"/>
      <c r="BH27" s="444"/>
      <c r="BI27" s="444"/>
      <c r="BJ27" s="444"/>
      <c r="BK27" s="444"/>
      <c r="BL27" s="444"/>
      <c r="BM27" s="445"/>
      <c r="BN27" s="440">
        <v>49748</v>
      </c>
      <c r="BO27" s="441"/>
      <c r="BP27" s="441"/>
      <c r="BQ27" s="441"/>
      <c r="BR27" s="441"/>
      <c r="BS27" s="441"/>
      <c r="BT27" s="441"/>
      <c r="BU27" s="442"/>
      <c r="BV27" s="440">
        <v>49748</v>
      </c>
      <c r="BW27" s="441"/>
      <c r="BX27" s="441"/>
      <c r="BY27" s="441"/>
      <c r="BZ27" s="441"/>
      <c r="CA27" s="441"/>
      <c r="CB27" s="441"/>
      <c r="CC27" s="442"/>
      <c r="CD27" s="190"/>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75"/>
      <c r="B28" s="385"/>
      <c r="C28" s="386"/>
      <c r="D28" s="387"/>
      <c r="E28" s="362" t="s">
        <v>172</v>
      </c>
      <c r="F28" s="363"/>
      <c r="G28" s="363"/>
      <c r="H28" s="363"/>
      <c r="I28" s="363"/>
      <c r="J28" s="363"/>
      <c r="K28" s="364"/>
      <c r="L28" s="359">
        <v>1</v>
      </c>
      <c r="M28" s="360"/>
      <c r="N28" s="360"/>
      <c r="O28" s="360"/>
      <c r="P28" s="361"/>
      <c r="Q28" s="359">
        <v>3700</v>
      </c>
      <c r="R28" s="360"/>
      <c r="S28" s="360"/>
      <c r="T28" s="360"/>
      <c r="U28" s="360"/>
      <c r="V28" s="361"/>
      <c r="W28" s="449"/>
      <c r="X28" s="386"/>
      <c r="Y28" s="387"/>
      <c r="Z28" s="362" t="s">
        <v>173</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174</v>
      </c>
      <c r="AZ28" s="424"/>
      <c r="BA28" s="424"/>
      <c r="BB28" s="425"/>
      <c r="BC28" s="432" t="s">
        <v>46</v>
      </c>
      <c r="BD28" s="433"/>
      <c r="BE28" s="433"/>
      <c r="BF28" s="433"/>
      <c r="BG28" s="433"/>
      <c r="BH28" s="433"/>
      <c r="BI28" s="433"/>
      <c r="BJ28" s="433"/>
      <c r="BK28" s="433"/>
      <c r="BL28" s="433"/>
      <c r="BM28" s="434"/>
      <c r="BN28" s="435">
        <v>893116</v>
      </c>
      <c r="BO28" s="436"/>
      <c r="BP28" s="436"/>
      <c r="BQ28" s="436"/>
      <c r="BR28" s="436"/>
      <c r="BS28" s="436"/>
      <c r="BT28" s="436"/>
      <c r="BU28" s="437"/>
      <c r="BV28" s="435">
        <v>650116</v>
      </c>
      <c r="BW28" s="436"/>
      <c r="BX28" s="436"/>
      <c r="BY28" s="436"/>
      <c r="BZ28" s="436"/>
      <c r="CA28" s="436"/>
      <c r="CB28" s="436"/>
      <c r="CC28" s="437"/>
      <c r="CD28" s="188"/>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75"/>
      <c r="B29" s="385"/>
      <c r="C29" s="386"/>
      <c r="D29" s="387"/>
      <c r="E29" s="362" t="s">
        <v>175</v>
      </c>
      <c r="F29" s="363"/>
      <c r="G29" s="363"/>
      <c r="H29" s="363"/>
      <c r="I29" s="363"/>
      <c r="J29" s="363"/>
      <c r="K29" s="364"/>
      <c r="L29" s="359">
        <v>12</v>
      </c>
      <c r="M29" s="360"/>
      <c r="N29" s="360"/>
      <c r="O29" s="360"/>
      <c r="P29" s="361"/>
      <c r="Q29" s="359">
        <v>3500</v>
      </c>
      <c r="R29" s="360"/>
      <c r="S29" s="360"/>
      <c r="T29" s="360"/>
      <c r="U29" s="360"/>
      <c r="V29" s="361"/>
      <c r="W29" s="450"/>
      <c r="X29" s="451"/>
      <c r="Y29" s="452"/>
      <c r="Z29" s="362" t="s">
        <v>176</v>
      </c>
      <c r="AA29" s="363"/>
      <c r="AB29" s="363"/>
      <c r="AC29" s="363"/>
      <c r="AD29" s="363"/>
      <c r="AE29" s="363"/>
      <c r="AF29" s="363"/>
      <c r="AG29" s="364"/>
      <c r="AH29" s="359">
        <v>179</v>
      </c>
      <c r="AI29" s="360"/>
      <c r="AJ29" s="360"/>
      <c r="AK29" s="360"/>
      <c r="AL29" s="361"/>
      <c r="AM29" s="359">
        <v>585647</v>
      </c>
      <c r="AN29" s="360"/>
      <c r="AO29" s="360"/>
      <c r="AP29" s="360"/>
      <c r="AQ29" s="360"/>
      <c r="AR29" s="361"/>
      <c r="AS29" s="359">
        <v>3272</v>
      </c>
      <c r="AT29" s="360"/>
      <c r="AU29" s="360"/>
      <c r="AV29" s="360"/>
      <c r="AW29" s="360"/>
      <c r="AX29" s="419"/>
      <c r="AY29" s="426"/>
      <c r="AZ29" s="427"/>
      <c r="BA29" s="427"/>
      <c r="BB29" s="428"/>
      <c r="BC29" s="420" t="s">
        <v>177</v>
      </c>
      <c r="BD29" s="421"/>
      <c r="BE29" s="421"/>
      <c r="BF29" s="421"/>
      <c r="BG29" s="421"/>
      <c r="BH29" s="421"/>
      <c r="BI29" s="421"/>
      <c r="BJ29" s="421"/>
      <c r="BK29" s="421"/>
      <c r="BL29" s="421"/>
      <c r="BM29" s="422"/>
      <c r="BN29" s="406">
        <v>30344</v>
      </c>
      <c r="BO29" s="407"/>
      <c r="BP29" s="407"/>
      <c r="BQ29" s="407"/>
      <c r="BR29" s="407"/>
      <c r="BS29" s="407"/>
      <c r="BT29" s="407"/>
      <c r="BU29" s="408"/>
      <c r="BV29" s="406">
        <v>30344</v>
      </c>
      <c r="BW29" s="407"/>
      <c r="BX29" s="407"/>
      <c r="BY29" s="407"/>
      <c r="BZ29" s="407"/>
      <c r="CA29" s="407"/>
      <c r="CB29" s="407"/>
      <c r="CC29" s="408"/>
      <c r="CD29" s="190"/>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178</v>
      </c>
      <c r="X30" s="374"/>
      <c r="Y30" s="374"/>
      <c r="Z30" s="374"/>
      <c r="AA30" s="374"/>
      <c r="AB30" s="374"/>
      <c r="AC30" s="374"/>
      <c r="AD30" s="374"/>
      <c r="AE30" s="374"/>
      <c r="AF30" s="374"/>
      <c r="AG30" s="375"/>
      <c r="AH30" s="376">
        <v>96.4</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1013366</v>
      </c>
      <c r="BO30" s="441"/>
      <c r="BP30" s="441"/>
      <c r="BQ30" s="441"/>
      <c r="BR30" s="441"/>
      <c r="BS30" s="441"/>
      <c r="BT30" s="441"/>
      <c r="BU30" s="442"/>
      <c r="BV30" s="440">
        <v>781194</v>
      </c>
      <c r="BW30" s="441"/>
      <c r="BX30" s="441"/>
      <c r="BY30" s="441"/>
      <c r="BZ30" s="441"/>
      <c r="CA30" s="441"/>
      <c r="CB30" s="441"/>
      <c r="CC30" s="442"/>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365" t="s">
        <v>179</v>
      </c>
      <c r="D32" s="365"/>
      <c r="E32" s="365"/>
      <c r="F32" s="365"/>
      <c r="G32" s="365"/>
      <c r="H32" s="365"/>
      <c r="I32" s="365"/>
      <c r="J32" s="365"/>
      <c r="K32" s="365"/>
      <c r="L32" s="365"/>
      <c r="M32" s="365"/>
      <c r="N32" s="365"/>
      <c r="O32" s="365"/>
      <c r="P32" s="365"/>
      <c r="Q32" s="365"/>
      <c r="R32" s="365"/>
      <c r="S32" s="365"/>
      <c r="U32" s="366" t="s">
        <v>180</v>
      </c>
      <c r="V32" s="366"/>
      <c r="W32" s="366"/>
      <c r="X32" s="366"/>
      <c r="Y32" s="366"/>
      <c r="Z32" s="366"/>
      <c r="AA32" s="366"/>
      <c r="AB32" s="366"/>
      <c r="AC32" s="366"/>
      <c r="AD32" s="366"/>
      <c r="AE32" s="366"/>
      <c r="AF32" s="366"/>
      <c r="AG32" s="366"/>
      <c r="AH32" s="366"/>
      <c r="AI32" s="366"/>
      <c r="AJ32" s="366"/>
      <c r="AK32" s="366"/>
      <c r="AM32" s="366" t="s">
        <v>181</v>
      </c>
      <c r="AN32" s="366"/>
      <c r="AO32" s="366"/>
      <c r="AP32" s="366"/>
      <c r="AQ32" s="366"/>
      <c r="AR32" s="366"/>
      <c r="AS32" s="366"/>
      <c r="AT32" s="366"/>
      <c r="AU32" s="366"/>
      <c r="AV32" s="366"/>
      <c r="AW32" s="366"/>
      <c r="AX32" s="366"/>
      <c r="AY32" s="366"/>
      <c r="AZ32" s="366"/>
      <c r="BA32" s="366"/>
      <c r="BB32" s="366"/>
      <c r="BC32" s="366"/>
      <c r="BE32" s="366" t="s">
        <v>182</v>
      </c>
      <c r="BF32" s="366"/>
      <c r="BG32" s="366"/>
      <c r="BH32" s="366"/>
      <c r="BI32" s="366"/>
      <c r="BJ32" s="366"/>
      <c r="BK32" s="366"/>
      <c r="BL32" s="366"/>
      <c r="BM32" s="366"/>
      <c r="BN32" s="366"/>
      <c r="BO32" s="366"/>
      <c r="BP32" s="366"/>
      <c r="BQ32" s="366"/>
      <c r="BR32" s="366"/>
      <c r="BS32" s="366"/>
      <c r="BT32" s="366"/>
      <c r="BU32" s="366"/>
      <c r="BW32" s="366" t="s">
        <v>183</v>
      </c>
      <c r="BX32" s="366"/>
      <c r="BY32" s="366"/>
      <c r="BZ32" s="366"/>
      <c r="CA32" s="366"/>
      <c r="CB32" s="366"/>
      <c r="CC32" s="366"/>
      <c r="CD32" s="366"/>
      <c r="CE32" s="366"/>
      <c r="CF32" s="366"/>
      <c r="CG32" s="366"/>
      <c r="CH32" s="366"/>
      <c r="CI32" s="366"/>
      <c r="CJ32" s="366"/>
      <c r="CK32" s="366"/>
      <c r="CL32" s="366"/>
      <c r="CM32" s="366"/>
      <c r="CO32" s="366" t="s">
        <v>184</v>
      </c>
      <c r="CP32" s="366"/>
      <c r="CQ32" s="366"/>
      <c r="CR32" s="366"/>
      <c r="CS32" s="366"/>
      <c r="CT32" s="366"/>
      <c r="CU32" s="366"/>
      <c r="CV32" s="366"/>
      <c r="CW32" s="366"/>
      <c r="CX32" s="366"/>
      <c r="CY32" s="366"/>
      <c r="CZ32" s="366"/>
      <c r="DA32" s="366"/>
      <c r="DB32" s="366"/>
      <c r="DC32" s="366"/>
      <c r="DD32" s="366"/>
      <c r="DE32" s="366"/>
      <c r="DI32" s="198"/>
    </row>
    <row r="33" spans="1:113" ht="13.5" customHeight="1" x14ac:dyDescent="0.15">
      <c r="A33" s="175"/>
      <c r="B33" s="199"/>
      <c r="C33" s="358" t="s">
        <v>185</v>
      </c>
      <c r="D33" s="358"/>
      <c r="E33" s="357" t="s">
        <v>186</v>
      </c>
      <c r="F33" s="357"/>
      <c r="G33" s="357"/>
      <c r="H33" s="357"/>
      <c r="I33" s="357"/>
      <c r="J33" s="357"/>
      <c r="K33" s="357"/>
      <c r="L33" s="357"/>
      <c r="M33" s="357"/>
      <c r="N33" s="357"/>
      <c r="O33" s="357"/>
      <c r="P33" s="357"/>
      <c r="Q33" s="357"/>
      <c r="R33" s="357"/>
      <c r="S33" s="357"/>
      <c r="T33" s="200"/>
      <c r="U33" s="358" t="s">
        <v>185</v>
      </c>
      <c r="V33" s="358"/>
      <c r="W33" s="357" t="s">
        <v>186</v>
      </c>
      <c r="X33" s="357"/>
      <c r="Y33" s="357"/>
      <c r="Z33" s="357"/>
      <c r="AA33" s="357"/>
      <c r="AB33" s="357"/>
      <c r="AC33" s="357"/>
      <c r="AD33" s="357"/>
      <c r="AE33" s="357"/>
      <c r="AF33" s="357"/>
      <c r="AG33" s="357"/>
      <c r="AH33" s="357"/>
      <c r="AI33" s="357"/>
      <c r="AJ33" s="357"/>
      <c r="AK33" s="357"/>
      <c r="AL33" s="200"/>
      <c r="AM33" s="358" t="s">
        <v>185</v>
      </c>
      <c r="AN33" s="358"/>
      <c r="AO33" s="357" t="s">
        <v>186</v>
      </c>
      <c r="AP33" s="357"/>
      <c r="AQ33" s="357"/>
      <c r="AR33" s="357"/>
      <c r="AS33" s="357"/>
      <c r="AT33" s="357"/>
      <c r="AU33" s="357"/>
      <c r="AV33" s="357"/>
      <c r="AW33" s="357"/>
      <c r="AX33" s="357"/>
      <c r="AY33" s="357"/>
      <c r="AZ33" s="357"/>
      <c r="BA33" s="357"/>
      <c r="BB33" s="357"/>
      <c r="BC33" s="357"/>
      <c r="BD33" s="201"/>
      <c r="BE33" s="357" t="s">
        <v>187</v>
      </c>
      <c r="BF33" s="357"/>
      <c r="BG33" s="357" t="s">
        <v>188</v>
      </c>
      <c r="BH33" s="357"/>
      <c r="BI33" s="357"/>
      <c r="BJ33" s="357"/>
      <c r="BK33" s="357"/>
      <c r="BL33" s="357"/>
      <c r="BM33" s="357"/>
      <c r="BN33" s="357"/>
      <c r="BO33" s="357"/>
      <c r="BP33" s="357"/>
      <c r="BQ33" s="357"/>
      <c r="BR33" s="357"/>
      <c r="BS33" s="357"/>
      <c r="BT33" s="357"/>
      <c r="BU33" s="357"/>
      <c r="BV33" s="201"/>
      <c r="BW33" s="358" t="s">
        <v>187</v>
      </c>
      <c r="BX33" s="358"/>
      <c r="BY33" s="357" t="s">
        <v>189</v>
      </c>
      <c r="BZ33" s="357"/>
      <c r="CA33" s="357"/>
      <c r="CB33" s="357"/>
      <c r="CC33" s="357"/>
      <c r="CD33" s="357"/>
      <c r="CE33" s="357"/>
      <c r="CF33" s="357"/>
      <c r="CG33" s="357"/>
      <c r="CH33" s="357"/>
      <c r="CI33" s="357"/>
      <c r="CJ33" s="357"/>
      <c r="CK33" s="357"/>
      <c r="CL33" s="357"/>
      <c r="CM33" s="357"/>
      <c r="CN33" s="200"/>
      <c r="CO33" s="358" t="s">
        <v>185</v>
      </c>
      <c r="CP33" s="358"/>
      <c r="CQ33" s="357" t="s">
        <v>190</v>
      </c>
      <c r="CR33" s="357"/>
      <c r="CS33" s="357"/>
      <c r="CT33" s="357"/>
      <c r="CU33" s="357"/>
      <c r="CV33" s="357"/>
      <c r="CW33" s="357"/>
      <c r="CX33" s="357"/>
      <c r="CY33" s="357"/>
      <c r="CZ33" s="357"/>
      <c r="DA33" s="357"/>
      <c r="DB33" s="357"/>
      <c r="DC33" s="357"/>
      <c r="DD33" s="357"/>
      <c r="DE33" s="357"/>
      <c r="DF33" s="200"/>
      <c r="DG33" s="356" t="s">
        <v>191</v>
      </c>
      <c r="DH33" s="356"/>
      <c r="DI33" s="202"/>
    </row>
    <row r="34" spans="1:113" ht="32.25" customHeight="1" x14ac:dyDescent="0.15">
      <c r="A34" s="175"/>
      <c r="B34" s="199"/>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3</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75"/>
      <c r="AM34" s="354">
        <f>IF(AO34="","",MAX(C34:D43,U34:V43)+1)</f>
        <v>7</v>
      </c>
      <c r="AN34" s="354"/>
      <c r="AO34" s="355" t="str">
        <f>IF('各会計、関係団体の財政状況及び健全化判断比率'!B32="","",'各会計、関係団体の財政状況及び健全化判断比率'!B32)</f>
        <v>水道事業会計</v>
      </c>
      <c r="AP34" s="355"/>
      <c r="AQ34" s="355"/>
      <c r="AR34" s="355"/>
      <c r="AS34" s="355"/>
      <c r="AT34" s="355"/>
      <c r="AU34" s="355"/>
      <c r="AV34" s="355"/>
      <c r="AW34" s="355"/>
      <c r="AX34" s="355"/>
      <c r="AY34" s="355"/>
      <c r="AZ34" s="355"/>
      <c r="BA34" s="355"/>
      <c r="BB34" s="355"/>
      <c r="BC34" s="355"/>
      <c r="BD34" s="175"/>
      <c r="BE34" s="354">
        <f>IF(BG34="","",MAX(C34:D43,U34:V43,AM34:AN43)+1)</f>
        <v>9</v>
      </c>
      <c r="BF34" s="354"/>
      <c r="BG34" s="355" t="str">
        <f>IF('各会計、関係団体の財政状況及び健全化判断比率'!B34="","",'各会計、関係団体の財政状況及び健全化判断比率'!B34)</f>
        <v>土地建物造成事業特別会計</v>
      </c>
      <c r="BH34" s="355"/>
      <c r="BI34" s="355"/>
      <c r="BJ34" s="355"/>
      <c r="BK34" s="355"/>
      <c r="BL34" s="355"/>
      <c r="BM34" s="355"/>
      <c r="BN34" s="355"/>
      <c r="BO34" s="355"/>
      <c r="BP34" s="355"/>
      <c r="BQ34" s="355"/>
      <c r="BR34" s="355"/>
      <c r="BS34" s="355"/>
      <c r="BT34" s="355"/>
      <c r="BU34" s="355"/>
      <c r="BV34" s="175"/>
      <c r="BW34" s="354">
        <f>IF(BY34="","",MAX(C34:D43,U34:V43,AM34:AN43,BE34:BF43)+1)</f>
        <v>10</v>
      </c>
      <c r="BX34" s="354"/>
      <c r="BY34" s="355" t="str">
        <f>IF('各会計、関係団体の財政状況及び健全化判断比率'!B68="","",'各会計、関係団体の財政状況及び健全化判断比率'!B68)</f>
        <v>宮津与謝消防組合</v>
      </c>
      <c r="BZ34" s="355"/>
      <c r="CA34" s="355"/>
      <c r="CB34" s="355"/>
      <c r="CC34" s="355"/>
      <c r="CD34" s="355"/>
      <c r="CE34" s="355"/>
      <c r="CF34" s="355"/>
      <c r="CG34" s="355"/>
      <c r="CH34" s="355"/>
      <c r="CI34" s="355"/>
      <c r="CJ34" s="355"/>
      <c r="CK34" s="355"/>
      <c r="CL34" s="355"/>
      <c r="CM34" s="355"/>
      <c r="CN34" s="175"/>
      <c r="CO34" s="354">
        <f>IF(CQ34="","",MAX(C34:D43,U34:V43,AM34:AN43,BE34:BF43,BW34:BX43)+1)</f>
        <v>20</v>
      </c>
      <c r="CP34" s="354"/>
      <c r="CQ34" s="355" t="str">
        <f>IF('各会計、関係団体の財政状況及び健全化判断比率'!BS7="","",'各会計、関係団体の財政状況及び健全化判断比率'!BS7)</f>
        <v>宮津市土地開発公社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v>
      </c>
      <c r="DH34" s="352"/>
      <c r="DI34" s="202"/>
    </row>
    <row r="35" spans="1:113" ht="32.25" customHeight="1" x14ac:dyDescent="0.15">
      <c r="A35" s="175"/>
      <c r="B35" s="199"/>
      <c r="C35" s="354">
        <f>IF(E35="","",C34+1)</f>
        <v>2</v>
      </c>
      <c r="D35" s="354"/>
      <c r="E35" s="355" t="str">
        <f>IF('各会計、関係団体の財政状況及び健全化判断比率'!B8="","",'各会計、関係団体の財政状況及び健全化判断比率'!B8)</f>
        <v>休日応急診療所事業特別会計</v>
      </c>
      <c r="F35" s="355"/>
      <c r="G35" s="355"/>
      <c r="H35" s="355"/>
      <c r="I35" s="355"/>
      <c r="J35" s="355"/>
      <c r="K35" s="355"/>
      <c r="L35" s="355"/>
      <c r="M35" s="355"/>
      <c r="N35" s="355"/>
      <c r="O35" s="355"/>
      <c r="P35" s="355"/>
      <c r="Q35" s="355"/>
      <c r="R35" s="355"/>
      <c r="S35" s="355"/>
      <c r="T35" s="175"/>
      <c r="U35" s="354">
        <f>IF(W35="","",U34+1)</f>
        <v>4</v>
      </c>
      <c r="V35" s="354"/>
      <c r="W35" s="355" t="str">
        <f>IF('各会計、関係団体の財政状況及び健全化判断比率'!B29="","",'各会計、関係団体の財政状況及び健全化判断比率'!B29)</f>
        <v>介護保険事業特別会計</v>
      </c>
      <c r="X35" s="355"/>
      <c r="Y35" s="355"/>
      <c r="Z35" s="355"/>
      <c r="AA35" s="355"/>
      <c r="AB35" s="355"/>
      <c r="AC35" s="355"/>
      <c r="AD35" s="355"/>
      <c r="AE35" s="355"/>
      <c r="AF35" s="355"/>
      <c r="AG35" s="355"/>
      <c r="AH35" s="355"/>
      <c r="AI35" s="355"/>
      <c r="AJ35" s="355"/>
      <c r="AK35" s="355"/>
      <c r="AL35" s="175"/>
      <c r="AM35" s="354">
        <f t="shared" ref="AM35:AM43" si="0">IF(AO35="","",AM34+1)</f>
        <v>8</v>
      </c>
      <c r="AN35" s="354"/>
      <c r="AO35" s="355" t="str">
        <f>IF('各会計、関係団体の財政状況及び健全化判断比率'!B33="","",'各会計、関係団体の財政状況及び健全化判断比率'!B33)</f>
        <v>下水道事業会計</v>
      </c>
      <c r="AP35" s="355"/>
      <c r="AQ35" s="355"/>
      <c r="AR35" s="355"/>
      <c r="AS35" s="355"/>
      <c r="AT35" s="355"/>
      <c r="AU35" s="355"/>
      <c r="AV35" s="355"/>
      <c r="AW35" s="355"/>
      <c r="AX35" s="355"/>
      <c r="AY35" s="355"/>
      <c r="AZ35" s="355"/>
      <c r="BA35" s="355"/>
      <c r="BB35" s="355"/>
      <c r="BC35" s="355"/>
      <c r="BD35" s="175"/>
      <c r="BE35" s="354" t="str">
        <f t="shared" ref="BE35:BE43" si="1">IF(BG35="","",BE34+1)</f>
        <v/>
      </c>
      <c r="BF35" s="354"/>
      <c r="BG35" s="355"/>
      <c r="BH35" s="355"/>
      <c r="BI35" s="355"/>
      <c r="BJ35" s="355"/>
      <c r="BK35" s="355"/>
      <c r="BL35" s="355"/>
      <c r="BM35" s="355"/>
      <c r="BN35" s="355"/>
      <c r="BO35" s="355"/>
      <c r="BP35" s="355"/>
      <c r="BQ35" s="355"/>
      <c r="BR35" s="355"/>
      <c r="BS35" s="355"/>
      <c r="BT35" s="355"/>
      <c r="BU35" s="355"/>
      <c r="BV35" s="175"/>
      <c r="BW35" s="354">
        <f t="shared" ref="BW35:BW43" si="2">IF(BY35="","",BW34+1)</f>
        <v>11</v>
      </c>
      <c r="BX35" s="354"/>
      <c r="BY35" s="355" t="str">
        <f>IF('各会計、関係団体の財政状況及び健全化判断比率'!B69="","",'各会計、関係団体の財政状況及び健全化判断比率'!B69)</f>
        <v>与謝野町宮津市中学校組合</v>
      </c>
      <c r="BZ35" s="355"/>
      <c r="CA35" s="355"/>
      <c r="CB35" s="355"/>
      <c r="CC35" s="355"/>
      <c r="CD35" s="355"/>
      <c r="CE35" s="355"/>
      <c r="CF35" s="355"/>
      <c r="CG35" s="355"/>
      <c r="CH35" s="355"/>
      <c r="CI35" s="355"/>
      <c r="CJ35" s="355"/>
      <c r="CK35" s="355"/>
      <c r="CL35" s="355"/>
      <c r="CM35" s="355"/>
      <c r="CN35" s="175"/>
      <c r="CO35" s="354">
        <f t="shared" ref="CO35:CO43" si="3">IF(CQ35="","",CO34+1)</f>
        <v>21</v>
      </c>
      <c r="CP35" s="354"/>
      <c r="CQ35" s="355" t="str">
        <f>IF('各会計、関係団体の財政状況及び健全化判断比率'!BS8="","",'各会計、関係団体の財政状況及び健全化判断比率'!BS8)</f>
        <v>宮津市民実践活動センター</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202"/>
    </row>
    <row r="36" spans="1:113" ht="32.25" customHeight="1" x14ac:dyDescent="0.15">
      <c r="A36" s="175"/>
      <c r="B36" s="199"/>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75"/>
      <c r="U36" s="354">
        <f t="shared" ref="U36:U43" si="4">IF(W36="","",U35+1)</f>
        <v>5</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75"/>
      <c r="AM36" s="354" t="str">
        <f t="shared" si="0"/>
        <v/>
      </c>
      <c r="AN36" s="354"/>
      <c r="AO36" s="355"/>
      <c r="AP36" s="355"/>
      <c r="AQ36" s="355"/>
      <c r="AR36" s="355"/>
      <c r="AS36" s="355"/>
      <c r="AT36" s="355"/>
      <c r="AU36" s="355"/>
      <c r="AV36" s="355"/>
      <c r="AW36" s="355"/>
      <c r="AX36" s="355"/>
      <c r="AY36" s="355"/>
      <c r="AZ36" s="355"/>
      <c r="BA36" s="355"/>
      <c r="BB36" s="355"/>
      <c r="BC36" s="355"/>
      <c r="BD36" s="175"/>
      <c r="BE36" s="354" t="str">
        <f t="shared" si="1"/>
        <v/>
      </c>
      <c r="BF36" s="354"/>
      <c r="BG36" s="355"/>
      <c r="BH36" s="355"/>
      <c r="BI36" s="355"/>
      <c r="BJ36" s="355"/>
      <c r="BK36" s="355"/>
      <c r="BL36" s="355"/>
      <c r="BM36" s="355"/>
      <c r="BN36" s="355"/>
      <c r="BO36" s="355"/>
      <c r="BP36" s="355"/>
      <c r="BQ36" s="355"/>
      <c r="BR36" s="355"/>
      <c r="BS36" s="355"/>
      <c r="BT36" s="355"/>
      <c r="BU36" s="355"/>
      <c r="BV36" s="175"/>
      <c r="BW36" s="354">
        <f t="shared" si="2"/>
        <v>12</v>
      </c>
      <c r="BX36" s="354"/>
      <c r="BY36" s="355" t="str">
        <f>IF('各会計、関係団体の財政状況及び健全化判断比率'!B70="","",'各会計、関係団体の財政状況及び健全化判断比率'!B70)</f>
        <v>京都府自治会館管理組合</v>
      </c>
      <c r="BZ36" s="355"/>
      <c r="CA36" s="355"/>
      <c r="CB36" s="355"/>
      <c r="CC36" s="355"/>
      <c r="CD36" s="355"/>
      <c r="CE36" s="355"/>
      <c r="CF36" s="355"/>
      <c r="CG36" s="355"/>
      <c r="CH36" s="355"/>
      <c r="CI36" s="355"/>
      <c r="CJ36" s="355"/>
      <c r="CK36" s="355"/>
      <c r="CL36" s="355"/>
      <c r="CM36" s="355"/>
      <c r="CN36" s="175"/>
      <c r="CO36" s="354">
        <f t="shared" si="3"/>
        <v>22</v>
      </c>
      <c r="CP36" s="354"/>
      <c r="CQ36" s="355" t="str">
        <f>IF('各会計、関係団体の財政状況及び健全化判断比率'!BS9="","",'各会計、関係団体の財政状況及び健全化判断比率'!BS9)</f>
        <v>宮津市水産振興財団</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202"/>
    </row>
    <row r="37" spans="1:113" ht="32.25" customHeight="1" x14ac:dyDescent="0.15">
      <c r="A37" s="175"/>
      <c r="B37" s="199"/>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75"/>
      <c r="U37" s="354">
        <f t="shared" si="4"/>
        <v>6</v>
      </c>
      <c r="V37" s="354"/>
      <c r="W37" s="355" t="str">
        <f>IF('各会計、関係団体の財政状況及び健全化判断比率'!B31="","",'各会計、関係団体の財政状況及び健全化判断比率'!B31)</f>
        <v>介護予防支援事業特別会計</v>
      </c>
      <c r="X37" s="355"/>
      <c r="Y37" s="355"/>
      <c r="Z37" s="355"/>
      <c r="AA37" s="355"/>
      <c r="AB37" s="355"/>
      <c r="AC37" s="355"/>
      <c r="AD37" s="355"/>
      <c r="AE37" s="355"/>
      <c r="AF37" s="355"/>
      <c r="AG37" s="355"/>
      <c r="AH37" s="355"/>
      <c r="AI37" s="355"/>
      <c r="AJ37" s="355"/>
      <c r="AK37" s="355"/>
      <c r="AL37" s="175"/>
      <c r="AM37" s="354" t="str">
        <f t="shared" si="0"/>
        <v/>
      </c>
      <c r="AN37" s="354"/>
      <c r="AO37" s="355"/>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f t="shared" si="2"/>
        <v>13</v>
      </c>
      <c r="BX37" s="354"/>
      <c r="BY37" s="355" t="str">
        <f>IF('各会計、関係団体の財政状況及び健全化判断比率'!B71="","",'各会計、関係団体の財政状況及び健全化判断比率'!B71)</f>
        <v>京都府住宅新築資金等貸付事業管理組合（一般会計）</v>
      </c>
      <c r="BZ37" s="355"/>
      <c r="CA37" s="355"/>
      <c r="CB37" s="355"/>
      <c r="CC37" s="355"/>
      <c r="CD37" s="355"/>
      <c r="CE37" s="355"/>
      <c r="CF37" s="355"/>
      <c r="CG37" s="355"/>
      <c r="CH37" s="355"/>
      <c r="CI37" s="355"/>
      <c r="CJ37" s="355"/>
      <c r="CK37" s="355"/>
      <c r="CL37" s="355"/>
      <c r="CM37" s="355"/>
      <c r="CN37" s="175"/>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202"/>
    </row>
    <row r="38" spans="1:113" ht="32.25" customHeight="1" x14ac:dyDescent="0.15">
      <c r="A38" s="175"/>
      <c r="B38" s="199"/>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t="str">
        <f t="shared" si="4"/>
        <v/>
      </c>
      <c r="V38" s="354"/>
      <c r="W38" s="355"/>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f t="shared" si="2"/>
        <v>14</v>
      </c>
      <c r="BX38" s="354"/>
      <c r="BY38" s="355" t="str">
        <f>IF('各会計、関係団体の財政状況及び健全化判断比率'!B72="","",'各会計、関係団体の財政状況及び健全化判断比率'!B72)</f>
        <v>京都府住宅新築資金等貸付事業管理組合（特別会計）</v>
      </c>
      <c r="BZ38" s="355"/>
      <c r="CA38" s="355"/>
      <c r="CB38" s="355"/>
      <c r="CC38" s="355"/>
      <c r="CD38" s="355"/>
      <c r="CE38" s="355"/>
      <c r="CF38" s="355"/>
      <c r="CG38" s="355"/>
      <c r="CH38" s="355"/>
      <c r="CI38" s="355"/>
      <c r="CJ38" s="355"/>
      <c r="CK38" s="355"/>
      <c r="CL38" s="355"/>
      <c r="CM38" s="355"/>
      <c r="CN38" s="175"/>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202"/>
    </row>
    <row r="39" spans="1:113" ht="32.25" customHeight="1" x14ac:dyDescent="0.15">
      <c r="A39" s="175"/>
      <c r="B39" s="199"/>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f t="shared" si="2"/>
        <v>15</v>
      </c>
      <c r="BX39" s="354"/>
      <c r="BY39" s="355" t="str">
        <f>IF('各会計、関係団体の財政状況及び健全化判断比率'!B73="","",'各会計、関係団体の財政状況及び健全化判断比率'!B73)</f>
        <v>京都府市町村職員退職手当組合</v>
      </c>
      <c r="BZ39" s="355"/>
      <c r="CA39" s="355"/>
      <c r="CB39" s="355"/>
      <c r="CC39" s="355"/>
      <c r="CD39" s="355"/>
      <c r="CE39" s="355"/>
      <c r="CF39" s="355"/>
      <c r="CG39" s="355"/>
      <c r="CH39" s="355"/>
      <c r="CI39" s="355"/>
      <c r="CJ39" s="355"/>
      <c r="CK39" s="355"/>
      <c r="CL39" s="355"/>
      <c r="CM39" s="355"/>
      <c r="CN39" s="175"/>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202"/>
    </row>
    <row r="40" spans="1:113" ht="32.25" customHeight="1" x14ac:dyDescent="0.15">
      <c r="A40" s="175"/>
      <c r="B40" s="199"/>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f t="shared" si="2"/>
        <v>16</v>
      </c>
      <c r="BX40" s="354"/>
      <c r="BY40" s="355" t="str">
        <f>IF('各会計、関係団体の財政状況及び健全化判断比率'!B74="","",'各会計、関係団体の財政状況及び健全化判断比率'!B74)</f>
        <v>京都府後期高齢者医療広域連合（一般会計）</v>
      </c>
      <c r="BZ40" s="355"/>
      <c r="CA40" s="355"/>
      <c r="CB40" s="355"/>
      <c r="CC40" s="355"/>
      <c r="CD40" s="355"/>
      <c r="CE40" s="355"/>
      <c r="CF40" s="355"/>
      <c r="CG40" s="355"/>
      <c r="CH40" s="355"/>
      <c r="CI40" s="355"/>
      <c r="CJ40" s="355"/>
      <c r="CK40" s="355"/>
      <c r="CL40" s="355"/>
      <c r="CM40" s="355"/>
      <c r="CN40" s="175"/>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202"/>
    </row>
    <row r="41" spans="1:113" ht="32.25" customHeight="1" x14ac:dyDescent="0.15">
      <c r="A41" s="175"/>
      <c r="B41" s="199"/>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f t="shared" si="2"/>
        <v>17</v>
      </c>
      <c r="BX41" s="354"/>
      <c r="BY41" s="355" t="str">
        <f>IF('各会計、関係団体の財政状況及び健全化判断比率'!B75="","",'各会計、関係団体の財政状況及び健全化判断比率'!B75)</f>
        <v>京都府後期高齢者医療広域連合（特別会計）</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202"/>
    </row>
    <row r="42" spans="1:113" ht="32.25" customHeight="1" x14ac:dyDescent="0.15">
      <c r="B42" s="199"/>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f t="shared" si="2"/>
        <v>18</v>
      </c>
      <c r="BX42" s="354"/>
      <c r="BY42" s="355" t="str">
        <f>IF('各会計、関係団体の財政状況及び健全化判断比率'!B76="","",'各会計、関係団体の財政状況及び健全化判断比率'!B76)</f>
        <v>京都地方税機構</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202"/>
    </row>
    <row r="43" spans="1:113" ht="32.25" customHeight="1" x14ac:dyDescent="0.15">
      <c r="B43" s="199"/>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f t="shared" si="2"/>
        <v>19</v>
      </c>
      <c r="BX43" s="354"/>
      <c r="BY43" s="355" t="str">
        <f>IF('各会計、関係団体の財政状況及び健全化判断比率'!B77="","",'各会計、関係団体の財政状況及び健全化判断比率'!B77)</f>
        <v>宮津与謝環境組合</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192</v>
      </c>
      <c r="E46" s="351" t="s">
        <v>193</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194</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195</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196</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197</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198</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199</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200</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FVEpj676TAL6EiOksiso4Ty+Bc+yGa5RnTfzacdYrR+/f1FshSmNx5y5GigeusotmPGDSt/nGdeKBPeGLEH3jA==" saltValue="MI28RMnt6E5KItYKi/xpW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3" zoomScaleNormal="73"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36" t="s">
        <v>533</v>
      </c>
      <c r="D34" s="1136"/>
      <c r="E34" s="1137"/>
      <c r="F34" s="32">
        <v>2.88</v>
      </c>
      <c r="G34" s="33">
        <v>2.95</v>
      </c>
      <c r="H34" s="33">
        <v>3.99</v>
      </c>
      <c r="I34" s="33">
        <v>4.62</v>
      </c>
      <c r="J34" s="34">
        <v>5.5</v>
      </c>
      <c r="K34" s="22"/>
      <c r="L34" s="22"/>
      <c r="M34" s="22"/>
      <c r="N34" s="22"/>
      <c r="O34" s="22"/>
      <c r="P34" s="22"/>
    </row>
    <row r="35" spans="1:16" ht="39" customHeight="1" x14ac:dyDescent="0.15">
      <c r="A35" s="22"/>
      <c r="B35" s="35"/>
      <c r="C35" s="1132" t="s">
        <v>534</v>
      </c>
      <c r="D35" s="1132"/>
      <c r="E35" s="1133"/>
      <c r="F35" s="36">
        <v>1.1399999999999999</v>
      </c>
      <c r="G35" s="37">
        <v>2.0699999999999998</v>
      </c>
      <c r="H35" s="37">
        <v>7.19</v>
      </c>
      <c r="I35" s="37">
        <v>4.28</v>
      </c>
      <c r="J35" s="38">
        <v>4.2300000000000004</v>
      </c>
      <c r="K35" s="22"/>
      <c r="L35" s="22"/>
      <c r="M35" s="22"/>
      <c r="N35" s="22"/>
      <c r="O35" s="22"/>
      <c r="P35" s="22"/>
    </row>
    <row r="36" spans="1:16" ht="39" customHeight="1" x14ac:dyDescent="0.15">
      <c r="A36" s="22"/>
      <c r="B36" s="35"/>
      <c r="C36" s="1132" t="s">
        <v>535</v>
      </c>
      <c r="D36" s="1132"/>
      <c r="E36" s="1133"/>
      <c r="F36" s="36">
        <v>1.23</v>
      </c>
      <c r="G36" s="37">
        <v>2.0699999999999998</v>
      </c>
      <c r="H36" s="37">
        <v>1.61</v>
      </c>
      <c r="I36" s="37">
        <v>1.6</v>
      </c>
      <c r="J36" s="38">
        <v>1.67</v>
      </c>
      <c r="K36" s="22"/>
      <c r="L36" s="22"/>
      <c r="M36" s="22"/>
      <c r="N36" s="22"/>
      <c r="O36" s="22"/>
      <c r="P36" s="22"/>
    </row>
    <row r="37" spans="1:16" ht="39" customHeight="1" x14ac:dyDescent="0.15">
      <c r="A37" s="22"/>
      <c r="B37" s="35"/>
      <c r="C37" s="1132" t="s">
        <v>536</v>
      </c>
      <c r="D37" s="1132"/>
      <c r="E37" s="1133"/>
      <c r="F37" s="36" t="s">
        <v>489</v>
      </c>
      <c r="G37" s="37">
        <v>0.75</v>
      </c>
      <c r="H37" s="37">
        <v>0.96</v>
      </c>
      <c r="I37" s="37">
        <v>1.64</v>
      </c>
      <c r="J37" s="38">
        <v>1.36</v>
      </c>
      <c r="K37" s="22"/>
      <c r="L37" s="22"/>
      <c r="M37" s="22"/>
      <c r="N37" s="22"/>
      <c r="O37" s="22"/>
      <c r="P37" s="22"/>
    </row>
    <row r="38" spans="1:16" ht="39" customHeight="1" x14ac:dyDescent="0.15">
      <c r="A38" s="22"/>
      <c r="B38" s="35"/>
      <c r="C38" s="1132" t="s">
        <v>537</v>
      </c>
      <c r="D38" s="1132"/>
      <c r="E38" s="1133"/>
      <c r="F38" s="36">
        <v>0.14000000000000001</v>
      </c>
      <c r="G38" s="37">
        <v>0.19</v>
      </c>
      <c r="H38" s="37">
        <v>0.14000000000000001</v>
      </c>
      <c r="I38" s="37">
        <v>0.14000000000000001</v>
      </c>
      <c r="J38" s="38">
        <v>0.14000000000000001</v>
      </c>
      <c r="K38" s="22"/>
      <c r="L38" s="22"/>
      <c r="M38" s="22"/>
      <c r="N38" s="22"/>
      <c r="O38" s="22"/>
      <c r="P38" s="22"/>
    </row>
    <row r="39" spans="1:16" ht="39" customHeight="1" x14ac:dyDescent="0.15">
      <c r="A39" s="22"/>
      <c r="B39" s="35"/>
      <c r="C39" s="1132" t="s">
        <v>538</v>
      </c>
      <c r="D39" s="1132"/>
      <c r="E39" s="1133"/>
      <c r="F39" s="36">
        <v>0.08</v>
      </c>
      <c r="G39" s="37">
        <v>0.1</v>
      </c>
      <c r="H39" s="37">
        <v>0.09</v>
      </c>
      <c r="I39" s="37">
        <v>0.12</v>
      </c>
      <c r="J39" s="38">
        <v>0.13</v>
      </c>
      <c r="K39" s="22"/>
      <c r="L39" s="22"/>
      <c r="M39" s="22"/>
      <c r="N39" s="22"/>
      <c r="O39" s="22"/>
      <c r="P39" s="22"/>
    </row>
    <row r="40" spans="1:16" ht="39" customHeight="1" x14ac:dyDescent="0.15">
      <c r="A40" s="22"/>
      <c r="B40" s="35"/>
      <c r="C40" s="1132" t="s">
        <v>539</v>
      </c>
      <c r="D40" s="1132"/>
      <c r="E40" s="1133"/>
      <c r="F40" s="36">
        <v>0</v>
      </c>
      <c r="G40" s="37">
        <v>0.02</v>
      </c>
      <c r="H40" s="37">
        <v>0.02</v>
      </c>
      <c r="I40" s="37">
        <v>0.03</v>
      </c>
      <c r="J40" s="38">
        <v>0.05</v>
      </c>
      <c r="K40" s="22"/>
      <c r="L40" s="22"/>
      <c r="M40" s="22"/>
      <c r="N40" s="22"/>
      <c r="O40" s="22"/>
      <c r="P40" s="22"/>
    </row>
    <row r="41" spans="1:16" ht="39" customHeight="1" x14ac:dyDescent="0.15">
      <c r="A41" s="22"/>
      <c r="B41" s="35"/>
      <c r="C41" s="1132" t="s">
        <v>540</v>
      </c>
      <c r="D41" s="1132"/>
      <c r="E41" s="1133"/>
      <c r="F41" s="36">
        <v>0.28999999999999998</v>
      </c>
      <c r="G41" s="37">
        <v>0.09</v>
      </c>
      <c r="H41" s="37">
        <v>7.0000000000000007E-2</v>
      </c>
      <c r="I41" s="37">
        <v>0.03</v>
      </c>
      <c r="J41" s="38">
        <v>0.03</v>
      </c>
      <c r="K41" s="22"/>
      <c r="L41" s="22"/>
      <c r="M41" s="22"/>
      <c r="N41" s="22"/>
      <c r="O41" s="22"/>
      <c r="P41" s="22"/>
    </row>
    <row r="42" spans="1:16" ht="39" customHeight="1" x14ac:dyDescent="0.15">
      <c r="A42" s="22"/>
      <c r="B42" s="39"/>
      <c r="C42" s="1132" t="s">
        <v>541</v>
      </c>
      <c r="D42" s="1132"/>
      <c r="E42" s="1133"/>
      <c r="F42" s="36" t="s">
        <v>542</v>
      </c>
      <c r="G42" s="37" t="s">
        <v>489</v>
      </c>
      <c r="H42" s="37" t="s">
        <v>489</v>
      </c>
      <c r="I42" s="37" t="s">
        <v>489</v>
      </c>
      <c r="J42" s="38" t="s">
        <v>489</v>
      </c>
      <c r="K42" s="22"/>
      <c r="L42" s="22"/>
      <c r="M42" s="22"/>
      <c r="N42" s="22"/>
      <c r="O42" s="22"/>
      <c r="P42" s="22"/>
    </row>
    <row r="43" spans="1:16" ht="39" customHeight="1" thickBot="1" x14ac:dyDescent="0.2">
      <c r="A43" s="22"/>
      <c r="B43" s="40"/>
      <c r="C43" s="1134" t="s">
        <v>543</v>
      </c>
      <c r="D43" s="1134"/>
      <c r="E43" s="1135"/>
      <c r="F43" s="41">
        <v>0.11</v>
      </c>
      <c r="G43" s="42">
        <v>0.08</v>
      </c>
      <c r="H43" s="42">
        <v>0.04</v>
      </c>
      <c r="I43" s="42">
        <v>0.03</v>
      </c>
      <c r="J43" s="43">
        <v>0.02</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khNP1uUKofQwdgjYlsEl9wFA/xAWoocmWqi0Oeb5pZznKy13aprGUopwOffwXtgknhuym1+6z33Ed/HcVALAtA==" saltValue="ldepIUReGSagsz1zjFY8/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6" zoomScaleNormal="86"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1407</v>
      </c>
      <c r="L45" s="58">
        <v>1287</v>
      </c>
      <c r="M45" s="58">
        <v>1415</v>
      </c>
      <c r="N45" s="58">
        <v>1575</v>
      </c>
      <c r="O45" s="59">
        <v>1545</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489</v>
      </c>
      <c r="L46" s="62" t="s">
        <v>489</v>
      </c>
      <c r="M46" s="62" t="s">
        <v>489</v>
      </c>
      <c r="N46" s="62" t="s">
        <v>489</v>
      </c>
      <c r="O46" s="63" t="s">
        <v>489</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489</v>
      </c>
      <c r="L47" s="62" t="s">
        <v>489</v>
      </c>
      <c r="M47" s="62" t="s">
        <v>489</v>
      </c>
      <c r="N47" s="62" t="s">
        <v>489</v>
      </c>
      <c r="O47" s="63" t="s">
        <v>489</v>
      </c>
      <c r="P47" s="46"/>
      <c r="Q47" s="46"/>
      <c r="R47" s="46"/>
      <c r="S47" s="46"/>
      <c r="T47" s="46"/>
      <c r="U47" s="46"/>
    </row>
    <row r="48" spans="1:21" ht="30.75" customHeight="1" x14ac:dyDescent="0.15">
      <c r="A48" s="46"/>
      <c r="B48" s="1163"/>
      <c r="C48" s="1164"/>
      <c r="D48" s="60"/>
      <c r="E48" s="1140" t="s">
        <v>13</v>
      </c>
      <c r="F48" s="1140"/>
      <c r="G48" s="1140"/>
      <c r="H48" s="1140"/>
      <c r="I48" s="1140"/>
      <c r="J48" s="1141"/>
      <c r="K48" s="61">
        <v>559</v>
      </c>
      <c r="L48" s="62">
        <v>537</v>
      </c>
      <c r="M48" s="62">
        <v>579</v>
      </c>
      <c r="N48" s="62">
        <v>566</v>
      </c>
      <c r="O48" s="63">
        <v>562</v>
      </c>
      <c r="P48" s="46"/>
      <c r="Q48" s="46"/>
      <c r="R48" s="46"/>
      <c r="S48" s="46"/>
      <c r="T48" s="46"/>
      <c r="U48" s="46"/>
    </row>
    <row r="49" spans="1:21" ht="30.75" customHeight="1" x14ac:dyDescent="0.15">
      <c r="A49" s="46"/>
      <c r="B49" s="1163"/>
      <c r="C49" s="1164"/>
      <c r="D49" s="60"/>
      <c r="E49" s="1140" t="s">
        <v>14</v>
      </c>
      <c r="F49" s="1140"/>
      <c r="G49" s="1140"/>
      <c r="H49" s="1140"/>
      <c r="I49" s="1140"/>
      <c r="J49" s="1141"/>
      <c r="K49" s="61">
        <v>19</v>
      </c>
      <c r="L49" s="62">
        <v>19</v>
      </c>
      <c r="M49" s="62">
        <v>22</v>
      </c>
      <c r="N49" s="62">
        <v>22</v>
      </c>
      <c r="O49" s="63">
        <v>32</v>
      </c>
      <c r="P49" s="46"/>
      <c r="Q49" s="46"/>
      <c r="R49" s="46"/>
      <c r="S49" s="46"/>
      <c r="T49" s="46"/>
      <c r="U49" s="46"/>
    </row>
    <row r="50" spans="1:21" ht="30.75" customHeight="1" x14ac:dyDescent="0.15">
      <c r="A50" s="46"/>
      <c r="B50" s="1163"/>
      <c r="C50" s="1164"/>
      <c r="D50" s="60"/>
      <c r="E50" s="1140" t="s">
        <v>15</v>
      </c>
      <c r="F50" s="1140"/>
      <c r="G50" s="1140"/>
      <c r="H50" s="1140"/>
      <c r="I50" s="1140"/>
      <c r="J50" s="1141"/>
      <c r="K50" s="61">
        <v>19</v>
      </c>
      <c r="L50" s="62">
        <v>18</v>
      </c>
      <c r="M50" s="62">
        <v>18</v>
      </c>
      <c r="N50" s="62">
        <v>8</v>
      </c>
      <c r="O50" s="63">
        <v>8</v>
      </c>
      <c r="P50" s="46"/>
      <c r="Q50" s="46"/>
      <c r="R50" s="46"/>
      <c r="S50" s="46"/>
      <c r="T50" s="46"/>
      <c r="U50" s="46"/>
    </row>
    <row r="51" spans="1:21" ht="30.75" customHeight="1" x14ac:dyDescent="0.15">
      <c r="A51" s="46"/>
      <c r="B51" s="1165"/>
      <c r="C51" s="1166"/>
      <c r="D51" s="64"/>
      <c r="E51" s="1140" t="s">
        <v>16</v>
      </c>
      <c r="F51" s="1140"/>
      <c r="G51" s="1140"/>
      <c r="H51" s="1140"/>
      <c r="I51" s="1140"/>
      <c r="J51" s="1141"/>
      <c r="K51" s="61">
        <v>2</v>
      </c>
      <c r="L51" s="62">
        <v>2</v>
      </c>
      <c r="M51" s="62">
        <v>0</v>
      </c>
      <c r="N51" s="62">
        <v>0</v>
      </c>
      <c r="O51" s="63">
        <v>0</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1068</v>
      </c>
      <c r="L52" s="62">
        <v>1077</v>
      </c>
      <c r="M52" s="62">
        <v>1191</v>
      </c>
      <c r="N52" s="62">
        <v>1367</v>
      </c>
      <c r="O52" s="63">
        <v>1432</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938</v>
      </c>
      <c r="L53" s="67">
        <v>786</v>
      </c>
      <c r="M53" s="67">
        <v>843</v>
      </c>
      <c r="N53" s="67">
        <v>804</v>
      </c>
      <c r="O53" s="68">
        <v>715</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OZLeV6bJDtfb/5/pYANeFK1cZnjkQInDwDQLE/GIc92Y8nOHL/mH0WDbL/gtjP7Yt7Hlt0XInmHOzwNIYIyEPg==" saltValue="pLlVDqyk525gteBVcxDjw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527</v>
      </c>
      <c r="J40" s="101" t="s">
        <v>528</v>
      </c>
      <c r="K40" s="101" t="s">
        <v>529</v>
      </c>
      <c r="L40" s="101" t="s">
        <v>530</v>
      </c>
      <c r="M40" s="102" t="s">
        <v>531</v>
      </c>
    </row>
    <row r="41" spans="2:13" ht="27.75" customHeight="1" x14ac:dyDescent="0.15">
      <c r="B41" s="1181" t="s">
        <v>30</v>
      </c>
      <c r="C41" s="1182"/>
      <c r="D41" s="103"/>
      <c r="E41" s="1183" t="s">
        <v>31</v>
      </c>
      <c r="F41" s="1183"/>
      <c r="G41" s="1183"/>
      <c r="H41" s="1184"/>
      <c r="I41" s="342">
        <v>17070</v>
      </c>
      <c r="J41" s="343">
        <v>17393</v>
      </c>
      <c r="K41" s="343">
        <v>16775</v>
      </c>
      <c r="L41" s="343">
        <v>15884</v>
      </c>
      <c r="M41" s="344">
        <v>14998</v>
      </c>
    </row>
    <row r="42" spans="2:13" ht="27.75" customHeight="1" x14ac:dyDescent="0.15">
      <c r="B42" s="1171"/>
      <c r="C42" s="1172"/>
      <c r="D42" s="104"/>
      <c r="E42" s="1175" t="s">
        <v>32</v>
      </c>
      <c r="F42" s="1175"/>
      <c r="G42" s="1175"/>
      <c r="H42" s="1176"/>
      <c r="I42" s="345">
        <v>410</v>
      </c>
      <c r="J42" s="346">
        <v>278</v>
      </c>
      <c r="K42" s="346">
        <v>241</v>
      </c>
      <c r="L42" s="346">
        <v>214</v>
      </c>
      <c r="M42" s="347">
        <v>180</v>
      </c>
    </row>
    <row r="43" spans="2:13" ht="27.75" customHeight="1" x14ac:dyDescent="0.15">
      <c r="B43" s="1171"/>
      <c r="C43" s="1172"/>
      <c r="D43" s="104"/>
      <c r="E43" s="1175" t="s">
        <v>33</v>
      </c>
      <c r="F43" s="1175"/>
      <c r="G43" s="1175"/>
      <c r="H43" s="1176"/>
      <c r="I43" s="345">
        <v>10261</v>
      </c>
      <c r="J43" s="346">
        <v>10191</v>
      </c>
      <c r="K43" s="346">
        <v>10065</v>
      </c>
      <c r="L43" s="346">
        <v>9562</v>
      </c>
      <c r="M43" s="347">
        <v>8703</v>
      </c>
    </row>
    <row r="44" spans="2:13" ht="27.75" customHeight="1" x14ac:dyDescent="0.15">
      <c r="B44" s="1171"/>
      <c r="C44" s="1172"/>
      <c r="D44" s="104"/>
      <c r="E44" s="1175" t="s">
        <v>34</v>
      </c>
      <c r="F44" s="1175"/>
      <c r="G44" s="1175"/>
      <c r="H44" s="1176"/>
      <c r="I44" s="345">
        <v>208</v>
      </c>
      <c r="J44" s="346">
        <v>190</v>
      </c>
      <c r="K44" s="346">
        <v>171</v>
      </c>
      <c r="L44" s="346">
        <v>202</v>
      </c>
      <c r="M44" s="347">
        <v>210</v>
      </c>
    </row>
    <row r="45" spans="2:13" ht="27.75" customHeight="1" x14ac:dyDescent="0.15">
      <c r="B45" s="1171"/>
      <c r="C45" s="1172"/>
      <c r="D45" s="104"/>
      <c r="E45" s="1175" t="s">
        <v>35</v>
      </c>
      <c r="F45" s="1175"/>
      <c r="G45" s="1175"/>
      <c r="H45" s="1176"/>
      <c r="I45" s="345">
        <v>1391</v>
      </c>
      <c r="J45" s="346">
        <v>1392</v>
      </c>
      <c r="K45" s="346">
        <v>1395</v>
      </c>
      <c r="L45" s="346">
        <v>1403</v>
      </c>
      <c r="M45" s="347">
        <v>1367</v>
      </c>
    </row>
    <row r="46" spans="2:13" ht="27.75" customHeight="1" x14ac:dyDescent="0.15">
      <c r="B46" s="1171"/>
      <c r="C46" s="1172"/>
      <c r="D46" s="105"/>
      <c r="E46" s="1175" t="s">
        <v>36</v>
      </c>
      <c r="F46" s="1175"/>
      <c r="G46" s="1175"/>
      <c r="H46" s="1176"/>
      <c r="I46" s="345" t="s">
        <v>489</v>
      </c>
      <c r="J46" s="346" t="s">
        <v>489</v>
      </c>
      <c r="K46" s="346" t="s">
        <v>489</v>
      </c>
      <c r="L46" s="346" t="s">
        <v>489</v>
      </c>
      <c r="M46" s="347" t="s">
        <v>489</v>
      </c>
    </row>
    <row r="47" spans="2:13" ht="27.75" customHeight="1" x14ac:dyDescent="0.15">
      <c r="B47" s="1171"/>
      <c r="C47" s="1172"/>
      <c r="D47" s="106"/>
      <c r="E47" s="1185" t="s">
        <v>37</v>
      </c>
      <c r="F47" s="1186"/>
      <c r="G47" s="1186"/>
      <c r="H47" s="1187"/>
      <c r="I47" s="345" t="s">
        <v>489</v>
      </c>
      <c r="J47" s="346" t="s">
        <v>489</v>
      </c>
      <c r="K47" s="346" t="s">
        <v>489</v>
      </c>
      <c r="L47" s="346" t="s">
        <v>489</v>
      </c>
      <c r="M47" s="347" t="s">
        <v>489</v>
      </c>
    </row>
    <row r="48" spans="2:13" ht="27.75" customHeight="1" x14ac:dyDescent="0.15">
      <c r="B48" s="1171"/>
      <c r="C48" s="1172"/>
      <c r="D48" s="104"/>
      <c r="E48" s="1175" t="s">
        <v>38</v>
      </c>
      <c r="F48" s="1175"/>
      <c r="G48" s="1175"/>
      <c r="H48" s="1176"/>
      <c r="I48" s="345" t="s">
        <v>489</v>
      </c>
      <c r="J48" s="346" t="s">
        <v>489</v>
      </c>
      <c r="K48" s="346" t="s">
        <v>489</v>
      </c>
      <c r="L48" s="346" t="s">
        <v>489</v>
      </c>
      <c r="M48" s="347" t="s">
        <v>489</v>
      </c>
    </row>
    <row r="49" spans="2:13" ht="27.75" customHeight="1" x14ac:dyDescent="0.15">
      <c r="B49" s="1173"/>
      <c r="C49" s="1174"/>
      <c r="D49" s="104"/>
      <c r="E49" s="1175" t="s">
        <v>39</v>
      </c>
      <c r="F49" s="1175"/>
      <c r="G49" s="1175"/>
      <c r="H49" s="1176"/>
      <c r="I49" s="345" t="s">
        <v>489</v>
      </c>
      <c r="J49" s="346" t="s">
        <v>489</v>
      </c>
      <c r="K49" s="346" t="s">
        <v>489</v>
      </c>
      <c r="L49" s="346" t="s">
        <v>489</v>
      </c>
      <c r="M49" s="347" t="s">
        <v>489</v>
      </c>
    </row>
    <row r="50" spans="2:13" ht="27.75" customHeight="1" x14ac:dyDescent="0.15">
      <c r="B50" s="1169" t="s">
        <v>40</v>
      </c>
      <c r="C50" s="1170"/>
      <c r="D50" s="107"/>
      <c r="E50" s="1175" t="s">
        <v>41</v>
      </c>
      <c r="F50" s="1175"/>
      <c r="G50" s="1175"/>
      <c r="H50" s="1176"/>
      <c r="I50" s="345">
        <v>629</v>
      </c>
      <c r="J50" s="346">
        <v>763</v>
      </c>
      <c r="K50" s="346">
        <v>1073</v>
      </c>
      <c r="L50" s="346">
        <v>1875</v>
      </c>
      <c r="M50" s="347">
        <v>2381</v>
      </c>
    </row>
    <row r="51" spans="2:13" ht="27.75" customHeight="1" x14ac:dyDescent="0.15">
      <c r="B51" s="1171"/>
      <c r="C51" s="1172"/>
      <c r="D51" s="104"/>
      <c r="E51" s="1175" t="s">
        <v>42</v>
      </c>
      <c r="F51" s="1175"/>
      <c r="G51" s="1175"/>
      <c r="H51" s="1176"/>
      <c r="I51" s="345">
        <v>1905</v>
      </c>
      <c r="J51" s="346">
        <v>2125</v>
      </c>
      <c r="K51" s="346">
        <v>2132</v>
      </c>
      <c r="L51" s="346">
        <v>2042</v>
      </c>
      <c r="M51" s="347">
        <v>1926</v>
      </c>
    </row>
    <row r="52" spans="2:13" ht="27.75" customHeight="1" x14ac:dyDescent="0.15">
      <c r="B52" s="1173"/>
      <c r="C52" s="1174"/>
      <c r="D52" s="104"/>
      <c r="E52" s="1175" t="s">
        <v>43</v>
      </c>
      <c r="F52" s="1175"/>
      <c r="G52" s="1175"/>
      <c r="H52" s="1176"/>
      <c r="I52" s="345">
        <v>14441</v>
      </c>
      <c r="J52" s="346">
        <v>15484</v>
      </c>
      <c r="K52" s="346">
        <v>15413</v>
      </c>
      <c r="L52" s="346">
        <v>14821</v>
      </c>
      <c r="M52" s="347">
        <v>14181</v>
      </c>
    </row>
    <row r="53" spans="2:13" ht="27.75" customHeight="1" thickBot="1" x14ac:dyDescent="0.2">
      <c r="B53" s="1177" t="s">
        <v>19</v>
      </c>
      <c r="C53" s="1178"/>
      <c r="D53" s="108"/>
      <c r="E53" s="1179" t="s">
        <v>44</v>
      </c>
      <c r="F53" s="1179"/>
      <c r="G53" s="1179"/>
      <c r="H53" s="1180"/>
      <c r="I53" s="348">
        <v>12366</v>
      </c>
      <c r="J53" s="349">
        <v>11072</v>
      </c>
      <c r="K53" s="349">
        <v>10029</v>
      </c>
      <c r="L53" s="349">
        <v>8527</v>
      </c>
      <c r="M53" s="350">
        <v>6969</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d2pnIN2yeHiqsjt911mDeLysvaBhLsIxa/NX7NS0W6jUG9DKKLWYLA5CoeuKmyYXx4y4Gw4dv7v2JwtCzIqhDg==" saltValue="9BhXfVeox8yvGeNP7CvQV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529</v>
      </c>
      <c r="G54" s="117" t="s">
        <v>530</v>
      </c>
      <c r="H54" s="118" t="s">
        <v>531</v>
      </c>
    </row>
    <row r="55" spans="2:8" ht="52.5" customHeight="1" x14ac:dyDescent="0.15">
      <c r="B55" s="119"/>
      <c r="C55" s="1196" t="s">
        <v>46</v>
      </c>
      <c r="D55" s="1196"/>
      <c r="E55" s="1197"/>
      <c r="F55" s="120">
        <v>212</v>
      </c>
      <c r="G55" s="120">
        <v>650</v>
      </c>
      <c r="H55" s="121">
        <v>893</v>
      </c>
    </row>
    <row r="56" spans="2:8" ht="52.5" customHeight="1" x14ac:dyDescent="0.15">
      <c r="B56" s="122"/>
      <c r="C56" s="1198" t="s">
        <v>47</v>
      </c>
      <c r="D56" s="1198"/>
      <c r="E56" s="1199"/>
      <c r="F56" s="123">
        <v>30</v>
      </c>
      <c r="G56" s="123">
        <v>30</v>
      </c>
      <c r="H56" s="124">
        <v>30</v>
      </c>
    </row>
    <row r="57" spans="2:8" ht="53.25" customHeight="1" x14ac:dyDescent="0.15">
      <c r="B57" s="122"/>
      <c r="C57" s="1200" t="s">
        <v>48</v>
      </c>
      <c r="D57" s="1200"/>
      <c r="E57" s="1201"/>
      <c r="F57" s="125">
        <v>467</v>
      </c>
      <c r="G57" s="125">
        <v>781</v>
      </c>
      <c r="H57" s="126">
        <v>1013</v>
      </c>
    </row>
    <row r="58" spans="2:8" ht="45.75" customHeight="1" x14ac:dyDescent="0.15">
      <c r="B58" s="127"/>
      <c r="C58" s="1188" t="s">
        <v>564</v>
      </c>
      <c r="D58" s="1189"/>
      <c r="E58" s="1190"/>
      <c r="F58" s="128">
        <v>144</v>
      </c>
      <c r="G58" s="128">
        <v>193</v>
      </c>
      <c r="H58" s="129">
        <v>218</v>
      </c>
    </row>
    <row r="59" spans="2:8" ht="45.75" customHeight="1" x14ac:dyDescent="0.15">
      <c r="B59" s="127"/>
      <c r="C59" s="1188" t="s">
        <v>565</v>
      </c>
      <c r="D59" s="1189"/>
      <c r="E59" s="1190"/>
      <c r="F59" s="128" t="s">
        <v>568</v>
      </c>
      <c r="G59" s="128">
        <v>151</v>
      </c>
      <c r="H59" s="129">
        <v>211</v>
      </c>
    </row>
    <row r="60" spans="2:8" ht="45.75" customHeight="1" x14ac:dyDescent="0.15">
      <c r="B60" s="127"/>
      <c r="C60" s="1188" t="s">
        <v>569</v>
      </c>
      <c r="D60" s="1189"/>
      <c r="E60" s="1190"/>
      <c r="F60" s="128" t="s">
        <v>568</v>
      </c>
      <c r="G60" s="128">
        <v>70</v>
      </c>
      <c r="H60" s="129">
        <v>180</v>
      </c>
    </row>
    <row r="61" spans="2:8" ht="45.75" customHeight="1" x14ac:dyDescent="0.15">
      <c r="B61" s="127"/>
      <c r="C61" s="1188" t="s">
        <v>566</v>
      </c>
      <c r="D61" s="1189"/>
      <c r="E61" s="1190"/>
      <c r="F61" s="128">
        <v>48</v>
      </c>
      <c r="G61" s="128">
        <v>72</v>
      </c>
      <c r="H61" s="129">
        <v>91</v>
      </c>
    </row>
    <row r="62" spans="2:8" ht="45.75" customHeight="1" thickBot="1" x14ac:dyDescent="0.2">
      <c r="B62" s="130"/>
      <c r="C62" s="1191" t="s">
        <v>567</v>
      </c>
      <c r="D62" s="1192"/>
      <c r="E62" s="1193"/>
      <c r="F62" s="131">
        <v>43</v>
      </c>
      <c r="G62" s="131">
        <v>61</v>
      </c>
      <c r="H62" s="132">
        <v>71</v>
      </c>
    </row>
    <row r="63" spans="2:8" ht="52.5" customHeight="1" thickBot="1" x14ac:dyDescent="0.2">
      <c r="B63" s="133"/>
      <c r="C63" s="1194" t="s">
        <v>49</v>
      </c>
      <c r="D63" s="1194"/>
      <c r="E63" s="1195"/>
      <c r="F63" s="134">
        <v>710</v>
      </c>
      <c r="G63" s="134">
        <v>1462</v>
      </c>
      <c r="H63" s="135">
        <v>1937</v>
      </c>
    </row>
    <row r="64" spans="2:8" x14ac:dyDescent="0.15"/>
  </sheetData>
  <sheetProtection algorithmName="SHA-512" hashValue="xZSXSL/PEZICT5+6/odkFCDgHfW56RtYP6SeFFNl8rTP1LjE5JPo3fGq8cahVayEKlGcKDwTK2WRb9yzgmCa9g==" saltValue="YlPG0kdbaxpgvcFWG/Fnm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1B0685-965C-4054-8A63-94D8409A38E2}">
  <sheetPr>
    <pageSetUpPr fitToPage="1"/>
  </sheetPr>
  <dimension ref="A1:DE85"/>
  <sheetViews>
    <sheetView showGridLines="0" zoomScaleNormal="100" zoomScaleSheetLayoutView="55" workbookViewId="0">
      <selection activeCell="BI15" sqref="BI15"/>
    </sheetView>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1202"/>
      <c r="B1" s="1203"/>
      <c r="DD1" s="255"/>
      <c r="DE1" s="255"/>
    </row>
    <row r="2" spans="1:109" ht="25.5" customHeight="1" x14ac:dyDescent="0.15">
      <c r="A2" s="1204"/>
      <c r="C2" s="1204"/>
      <c r="O2" s="1204"/>
      <c r="P2" s="1204"/>
      <c r="Q2" s="1204"/>
      <c r="R2" s="1204"/>
      <c r="S2" s="1204"/>
      <c r="T2" s="1204"/>
      <c r="U2" s="1204"/>
      <c r="V2" s="1204"/>
      <c r="W2" s="1204"/>
      <c r="X2" s="1204"/>
      <c r="Y2" s="1204"/>
      <c r="Z2" s="1204"/>
      <c r="AA2" s="1204"/>
      <c r="AB2" s="1204"/>
      <c r="AC2" s="1204"/>
      <c r="AD2" s="1204"/>
      <c r="AE2" s="1204"/>
      <c r="AF2" s="1204"/>
      <c r="AG2" s="1204"/>
      <c r="AH2" s="1204"/>
      <c r="AI2" s="1204"/>
      <c r="AU2" s="1204"/>
      <c r="BG2" s="1204"/>
      <c r="BS2" s="1204"/>
      <c r="CE2" s="1204"/>
      <c r="CQ2" s="1204"/>
      <c r="DD2" s="255"/>
      <c r="DE2" s="255"/>
    </row>
    <row r="3" spans="1:109" ht="25.5" customHeight="1" x14ac:dyDescent="0.15">
      <c r="A3" s="1204"/>
      <c r="C3" s="1204"/>
      <c r="O3" s="1204"/>
      <c r="P3" s="1204"/>
      <c r="Q3" s="1204"/>
      <c r="R3" s="1204"/>
      <c r="S3" s="1204"/>
      <c r="T3" s="1204"/>
      <c r="U3" s="1204"/>
      <c r="V3" s="1204"/>
      <c r="W3" s="1204"/>
      <c r="X3" s="1204"/>
      <c r="Y3" s="1204"/>
      <c r="Z3" s="1204"/>
      <c r="AA3" s="1204"/>
      <c r="AB3" s="1204"/>
      <c r="AC3" s="1204"/>
      <c r="AD3" s="1204"/>
      <c r="AE3" s="1204"/>
      <c r="AF3" s="1204"/>
      <c r="AG3" s="1204"/>
      <c r="AH3" s="1204"/>
      <c r="AI3" s="1204"/>
      <c r="AU3" s="1204"/>
      <c r="BG3" s="1204"/>
      <c r="BS3" s="1204"/>
      <c r="CE3" s="1204"/>
      <c r="CQ3" s="1204"/>
      <c r="DD3" s="255"/>
      <c r="DE3" s="255"/>
    </row>
    <row r="4" spans="1:109" s="253" customFormat="1" x14ac:dyDescent="0.15">
      <c r="A4" s="1204"/>
      <c r="B4" s="1204"/>
      <c r="C4" s="1204"/>
      <c r="D4" s="1204"/>
      <c r="E4" s="1204"/>
      <c r="F4" s="1204"/>
      <c r="G4" s="1204"/>
      <c r="H4" s="1204"/>
      <c r="I4" s="1204"/>
      <c r="J4" s="1204"/>
      <c r="K4" s="1204"/>
      <c r="L4" s="1204"/>
      <c r="M4" s="1204"/>
      <c r="N4" s="1204"/>
      <c r="O4" s="1204"/>
      <c r="P4" s="1204"/>
      <c r="Q4" s="1204"/>
      <c r="R4" s="1204"/>
      <c r="S4" s="1204"/>
      <c r="T4" s="1204"/>
      <c r="U4" s="1204"/>
      <c r="V4" s="1204"/>
      <c r="W4" s="1204"/>
      <c r="X4" s="1204"/>
      <c r="Y4" s="1204"/>
      <c r="Z4" s="1204"/>
      <c r="AA4" s="1204"/>
      <c r="AB4" s="1204"/>
      <c r="AC4" s="1204"/>
      <c r="AD4" s="1204"/>
      <c r="AE4" s="1204"/>
      <c r="AF4" s="1204"/>
      <c r="AG4" s="1204"/>
      <c r="AH4" s="1204"/>
      <c r="AI4" s="1204"/>
      <c r="AJ4" s="1204"/>
      <c r="AK4" s="1204"/>
      <c r="AL4" s="1204"/>
      <c r="AM4" s="1204"/>
      <c r="AN4" s="1204"/>
      <c r="AO4" s="1204"/>
      <c r="AP4" s="1204"/>
      <c r="AQ4" s="1204"/>
      <c r="AR4" s="1204"/>
      <c r="AS4" s="1204"/>
      <c r="AT4" s="1204"/>
      <c r="AU4" s="1204"/>
      <c r="AV4" s="1204"/>
      <c r="AW4" s="1204"/>
      <c r="AX4" s="1204"/>
      <c r="AY4" s="1204"/>
      <c r="AZ4" s="1204"/>
      <c r="BA4" s="1204"/>
      <c r="BB4" s="1204"/>
      <c r="BC4" s="1204"/>
      <c r="BD4" s="1204"/>
      <c r="BE4" s="1204"/>
      <c r="BF4" s="1204"/>
      <c r="BG4" s="1204"/>
      <c r="BH4" s="1204"/>
      <c r="BI4" s="1204"/>
      <c r="BJ4" s="1204"/>
      <c r="BK4" s="1204"/>
      <c r="BL4" s="1204"/>
      <c r="BM4" s="1204"/>
      <c r="BN4" s="1204"/>
      <c r="BO4" s="1204"/>
      <c r="BP4" s="1204"/>
      <c r="BQ4" s="1204"/>
      <c r="BR4" s="1204"/>
      <c r="BS4" s="1204"/>
      <c r="BT4" s="1204"/>
      <c r="BU4" s="1204"/>
      <c r="BV4" s="1204"/>
      <c r="BW4" s="1204"/>
      <c r="BX4" s="1204"/>
      <c r="BY4" s="1204"/>
      <c r="BZ4" s="1204"/>
      <c r="CA4" s="1204"/>
      <c r="CB4" s="1204"/>
      <c r="CC4" s="1204"/>
      <c r="CD4" s="1204"/>
      <c r="CE4" s="1204"/>
      <c r="CF4" s="1204"/>
      <c r="CG4" s="1204"/>
      <c r="CH4" s="1204"/>
      <c r="CI4" s="1204"/>
      <c r="CJ4" s="1204"/>
      <c r="CK4" s="1204"/>
      <c r="CL4" s="1204"/>
      <c r="CM4" s="1204"/>
      <c r="CN4" s="1204"/>
      <c r="CO4" s="1204"/>
      <c r="CP4" s="1204"/>
      <c r="CQ4" s="1204"/>
      <c r="CR4" s="1204"/>
      <c r="CS4" s="1204"/>
      <c r="CT4" s="1204"/>
      <c r="CU4" s="1204"/>
      <c r="CV4" s="1204"/>
      <c r="CW4" s="1204"/>
      <c r="CX4" s="1204"/>
      <c r="CY4" s="1204"/>
      <c r="CZ4" s="1204"/>
      <c r="DA4" s="1204"/>
      <c r="DB4" s="1204"/>
      <c r="DC4" s="1204"/>
      <c r="DD4" s="1204"/>
      <c r="DE4" s="1204"/>
    </row>
    <row r="5" spans="1:109" s="253" customFormat="1" x14ac:dyDescent="0.15">
      <c r="A5" s="1204"/>
      <c r="B5" s="1204"/>
      <c r="C5" s="1204"/>
      <c r="D5" s="1204"/>
      <c r="E5" s="1204"/>
      <c r="F5" s="1204"/>
      <c r="G5" s="1204"/>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1204"/>
      <c r="AK5" s="1204"/>
      <c r="AL5" s="1204"/>
      <c r="AM5" s="1204"/>
      <c r="AN5" s="1204"/>
      <c r="AO5" s="1204"/>
      <c r="AP5" s="1204"/>
      <c r="AQ5" s="1204"/>
      <c r="AR5" s="1204"/>
      <c r="AS5" s="1204"/>
      <c r="AT5" s="1204"/>
      <c r="AU5" s="1204"/>
      <c r="AV5" s="1204"/>
      <c r="AW5" s="1204"/>
      <c r="AX5" s="1204"/>
      <c r="AY5" s="1204"/>
      <c r="AZ5" s="1204"/>
      <c r="BA5" s="1204"/>
      <c r="BB5" s="1204"/>
      <c r="BC5" s="1204"/>
      <c r="BD5" s="1204"/>
      <c r="BE5" s="1204"/>
      <c r="BF5" s="1204"/>
      <c r="BG5" s="1204"/>
      <c r="BH5" s="1204"/>
      <c r="BI5" s="1204"/>
      <c r="BJ5" s="1204"/>
      <c r="BK5" s="1204"/>
      <c r="BL5" s="1204"/>
      <c r="BM5" s="1204"/>
      <c r="BN5" s="1204"/>
      <c r="BO5" s="1204"/>
      <c r="BP5" s="1204"/>
      <c r="BQ5" s="1204"/>
      <c r="BR5" s="1204"/>
      <c r="BS5" s="1204"/>
      <c r="BT5" s="1204"/>
      <c r="BU5" s="1204"/>
      <c r="BV5" s="1204"/>
      <c r="BW5" s="1204"/>
      <c r="BX5" s="1204"/>
      <c r="BY5" s="1204"/>
      <c r="BZ5" s="1204"/>
      <c r="CA5" s="1204"/>
      <c r="CB5" s="1204"/>
      <c r="CC5" s="1204"/>
      <c r="CD5" s="1204"/>
      <c r="CE5" s="1204"/>
      <c r="CF5" s="1204"/>
      <c r="CG5" s="1204"/>
      <c r="CH5" s="1204"/>
      <c r="CI5" s="1204"/>
      <c r="CJ5" s="1204"/>
      <c r="CK5" s="1204"/>
      <c r="CL5" s="1204"/>
      <c r="CM5" s="1204"/>
      <c r="CN5" s="1204"/>
      <c r="CO5" s="1204"/>
      <c r="CP5" s="1204"/>
      <c r="CQ5" s="1204"/>
      <c r="CR5" s="1204"/>
      <c r="CS5" s="1204"/>
      <c r="CT5" s="1204"/>
      <c r="CU5" s="1204"/>
      <c r="CV5" s="1204"/>
      <c r="CW5" s="1204"/>
      <c r="CX5" s="1204"/>
      <c r="CY5" s="1204"/>
      <c r="CZ5" s="1204"/>
      <c r="DA5" s="1204"/>
      <c r="DB5" s="1204"/>
      <c r="DC5" s="1204"/>
      <c r="DD5" s="1204"/>
      <c r="DE5" s="1204"/>
    </row>
    <row r="6" spans="1:109" s="253" customFormat="1" x14ac:dyDescent="0.15">
      <c r="A6" s="1204"/>
      <c r="B6" s="1204"/>
      <c r="C6" s="1204"/>
      <c r="D6" s="1204"/>
      <c r="E6" s="1204"/>
      <c r="F6" s="1204"/>
      <c r="G6" s="1204"/>
      <c r="H6" s="1204"/>
      <c r="I6" s="1204"/>
      <c r="J6" s="1204"/>
      <c r="K6" s="1204"/>
      <c r="L6" s="1204"/>
      <c r="M6" s="1204"/>
      <c r="N6" s="1204"/>
      <c r="O6" s="1204"/>
      <c r="P6" s="1204"/>
      <c r="Q6" s="1204"/>
      <c r="R6" s="1204"/>
      <c r="S6" s="1204"/>
      <c r="T6" s="1204"/>
      <c r="U6" s="1204"/>
      <c r="V6" s="1204"/>
      <c r="W6" s="1204"/>
      <c r="X6" s="1204"/>
      <c r="Y6" s="1204"/>
      <c r="Z6" s="1204"/>
      <c r="AA6" s="1204"/>
      <c r="AB6" s="1204"/>
      <c r="AC6" s="1204"/>
      <c r="AD6" s="1204"/>
      <c r="AE6" s="1204"/>
      <c r="AF6" s="1204"/>
      <c r="AG6" s="1204"/>
      <c r="AH6" s="1204"/>
      <c r="AI6" s="1204"/>
      <c r="AJ6" s="1204"/>
      <c r="AK6" s="1204"/>
      <c r="AL6" s="1204"/>
      <c r="AM6" s="1204"/>
      <c r="AN6" s="1204"/>
      <c r="AO6" s="1204"/>
      <c r="AP6" s="1204"/>
      <c r="AQ6" s="1204"/>
      <c r="AR6" s="1204"/>
      <c r="AS6" s="1204"/>
      <c r="AT6" s="1204"/>
      <c r="AU6" s="1204"/>
      <c r="AV6" s="1204"/>
      <c r="AW6" s="1204"/>
      <c r="AX6" s="1204"/>
      <c r="AY6" s="1204"/>
      <c r="AZ6" s="1204"/>
      <c r="BA6" s="1204"/>
      <c r="BB6" s="1204"/>
      <c r="BC6" s="1204"/>
      <c r="BD6" s="1204"/>
      <c r="BE6" s="1204"/>
      <c r="BF6" s="1204"/>
      <c r="BG6" s="1204"/>
      <c r="BH6" s="1204"/>
      <c r="BI6" s="1204"/>
      <c r="BJ6" s="1204"/>
      <c r="BK6" s="1204"/>
      <c r="BL6" s="1204"/>
      <c r="BM6" s="1204"/>
      <c r="BN6" s="1204"/>
      <c r="BO6" s="1204"/>
      <c r="BP6" s="1204"/>
      <c r="BQ6" s="1204"/>
      <c r="BR6" s="1204"/>
      <c r="BS6" s="1204"/>
      <c r="BT6" s="1204"/>
      <c r="BU6" s="1204"/>
      <c r="BV6" s="1204"/>
      <c r="BW6" s="1204"/>
      <c r="BX6" s="1204"/>
      <c r="BY6" s="1204"/>
      <c r="BZ6" s="1204"/>
      <c r="CA6" s="1204"/>
      <c r="CB6" s="1204"/>
      <c r="CC6" s="1204"/>
      <c r="CD6" s="1204"/>
      <c r="CE6" s="1204"/>
      <c r="CF6" s="1204"/>
      <c r="CG6" s="1204"/>
      <c r="CH6" s="1204"/>
      <c r="CI6" s="1204"/>
      <c r="CJ6" s="1204"/>
      <c r="CK6" s="1204"/>
      <c r="CL6" s="1204"/>
      <c r="CM6" s="1204"/>
      <c r="CN6" s="1204"/>
      <c r="CO6" s="1204"/>
      <c r="CP6" s="1204"/>
      <c r="CQ6" s="1204"/>
      <c r="CR6" s="1204"/>
      <c r="CS6" s="1204"/>
      <c r="CT6" s="1204"/>
      <c r="CU6" s="1204"/>
      <c r="CV6" s="1204"/>
      <c r="CW6" s="1204"/>
      <c r="CX6" s="1204"/>
      <c r="CY6" s="1204"/>
      <c r="CZ6" s="1204"/>
      <c r="DA6" s="1204"/>
      <c r="DB6" s="1204"/>
      <c r="DC6" s="1204"/>
      <c r="DD6" s="1204"/>
      <c r="DE6" s="1204"/>
    </row>
    <row r="7" spans="1:109" s="253" customFormat="1" x14ac:dyDescent="0.15">
      <c r="A7" s="1204"/>
      <c r="B7" s="1204"/>
      <c r="C7" s="1204"/>
      <c r="D7" s="1204"/>
      <c r="E7" s="1204"/>
      <c r="F7" s="1204"/>
      <c r="G7" s="1204"/>
      <c r="H7" s="1204"/>
      <c r="I7" s="1204"/>
      <c r="J7" s="1204"/>
      <c r="K7" s="1204"/>
      <c r="L7" s="1204"/>
      <c r="M7" s="1204"/>
      <c r="N7" s="1204"/>
      <c r="O7" s="1204"/>
      <c r="P7" s="1204"/>
      <c r="Q7" s="1204"/>
      <c r="R7" s="1204"/>
      <c r="S7" s="1204"/>
      <c r="T7" s="1204"/>
      <c r="U7" s="1204"/>
      <c r="V7" s="1204"/>
      <c r="W7" s="1204"/>
      <c r="X7" s="1204"/>
      <c r="Y7" s="1204"/>
      <c r="Z7" s="1204"/>
      <c r="AA7" s="1204"/>
      <c r="AB7" s="1204"/>
      <c r="AC7" s="1204"/>
      <c r="AD7" s="1204"/>
      <c r="AE7" s="1204"/>
      <c r="AF7" s="1204"/>
      <c r="AG7" s="1204"/>
      <c r="AH7" s="1204"/>
      <c r="AI7" s="1204"/>
      <c r="AJ7" s="1204"/>
      <c r="AK7" s="1204"/>
      <c r="AL7" s="1204"/>
      <c r="AM7" s="1204"/>
      <c r="AN7" s="1204"/>
      <c r="AO7" s="1204"/>
      <c r="AP7" s="1204"/>
      <c r="AQ7" s="1204"/>
      <c r="AR7" s="1204"/>
      <c r="AS7" s="1204"/>
      <c r="AT7" s="1204"/>
      <c r="AU7" s="1204"/>
      <c r="AV7" s="1204"/>
      <c r="AW7" s="1204"/>
      <c r="AX7" s="1204"/>
      <c r="AY7" s="1204"/>
      <c r="AZ7" s="1204"/>
      <c r="BA7" s="1204"/>
      <c r="BB7" s="1204"/>
      <c r="BC7" s="1204"/>
      <c r="BD7" s="1204"/>
      <c r="BE7" s="1204"/>
      <c r="BF7" s="1204"/>
      <c r="BG7" s="1204"/>
      <c r="BH7" s="1204"/>
      <c r="BI7" s="1204"/>
      <c r="BJ7" s="1204"/>
      <c r="BK7" s="1204"/>
      <c r="BL7" s="1204"/>
      <c r="BM7" s="1204"/>
      <c r="BN7" s="1204"/>
      <c r="BO7" s="1204"/>
      <c r="BP7" s="1204"/>
      <c r="BQ7" s="1204"/>
      <c r="BR7" s="1204"/>
      <c r="BS7" s="1204"/>
      <c r="BT7" s="1204"/>
      <c r="BU7" s="1204"/>
      <c r="BV7" s="1204"/>
      <c r="BW7" s="1204"/>
      <c r="BX7" s="1204"/>
      <c r="BY7" s="1204"/>
      <c r="BZ7" s="1204"/>
      <c r="CA7" s="1204"/>
      <c r="CB7" s="1204"/>
      <c r="CC7" s="1204"/>
      <c r="CD7" s="1204"/>
      <c r="CE7" s="1204"/>
      <c r="CF7" s="1204"/>
      <c r="CG7" s="1204"/>
      <c r="CH7" s="1204"/>
      <c r="CI7" s="1204"/>
      <c r="CJ7" s="1204"/>
      <c r="CK7" s="1204"/>
      <c r="CL7" s="1204"/>
      <c r="CM7" s="1204"/>
      <c r="CN7" s="1204"/>
      <c r="CO7" s="1204"/>
      <c r="CP7" s="1204"/>
      <c r="CQ7" s="1204"/>
      <c r="CR7" s="1204"/>
      <c r="CS7" s="1204"/>
      <c r="CT7" s="1204"/>
      <c r="CU7" s="1204"/>
      <c r="CV7" s="1204"/>
      <c r="CW7" s="1204"/>
      <c r="CX7" s="1204"/>
      <c r="CY7" s="1204"/>
      <c r="CZ7" s="1204"/>
      <c r="DA7" s="1204"/>
      <c r="DB7" s="1204"/>
      <c r="DC7" s="1204"/>
      <c r="DD7" s="1204"/>
      <c r="DE7" s="1204"/>
    </row>
    <row r="8" spans="1:109" s="253" customFormat="1" x14ac:dyDescent="0.15">
      <c r="A8" s="1204"/>
      <c r="B8" s="1204"/>
      <c r="C8" s="1204"/>
      <c r="D8" s="1204"/>
      <c r="E8" s="1204"/>
      <c r="F8" s="1204"/>
      <c r="G8" s="1204"/>
      <c r="H8" s="1204"/>
      <c r="I8" s="1204"/>
      <c r="J8" s="1204"/>
      <c r="K8" s="1204"/>
      <c r="L8" s="1204"/>
      <c r="M8" s="1204"/>
      <c r="N8" s="1204"/>
      <c r="O8" s="1204"/>
      <c r="P8" s="1204"/>
      <c r="Q8" s="1204"/>
      <c r="R8" s="1204"/>
      <c r="S8" s="1204"/>
      <c r="T8" s="1204"/>
      <c r="U8" s="1204"/>
      <c r="V8" s="1204"/>
      <c r="W8" s="1204"/>
      <c r="X8" s="1204"/>
      <c r="Y8" s="1204"/>
      <c r="Z8" s="1204"/>
      <c r="AA8" s="1204"/>
      <c r="AB8" s="1204"/>
      <c r="AC8" s="1204"/>
      <c r="AD8" s="1204"/>
      <c r="AE8" s="1204"/>
      <c r="AF8" s="1204"/>
      <c r="AG8" s="1204"/>
      <c r="AH8" s="1204"/>
      <c r="AI8" s="1204"/>
      <c r="AJ8" s="1204"/>
      <c r="AK8" s="1204"/>
      <c r="AL8" s="1204"/>
      <c r="AM8" s="1204"/>
      <c r="AN8" s="1204"/>
      <c r="AO8" s="1204"/>
      <c r="AP8" s="1204"/>
      <c r="AQ8" s="1204"/>
      <c r="AR8" s="1204"/>
      <c r="AS8" s="1204"/>
      <c r="AT8" s="1204"/>
      <c r="AU8" s="1204"/>
      <c r="AV8" s="1204"/>
      <c r="AW8" s="1204"/>
      <c r="AX8" s="1204"/>
      <c r="AY8" s="1204"/>
      <c r="AZ8" s="1204"/>
      <c r="BA8" s="1204"/>
      <c r="BB8" s="1204"/>
      <c r="BC8" s="1204"/>
      <c r="BD8" s="1204"/>
      <c r="BE8" s="1204"/>
      <c r="BF8" s="1204"/>
      <c r="BG8" s="1204"/>
      <c r="BH8" s="1204"/>
      <c r="BI8" s="1204"/>
      <c r="BJ8" s="1204"/>
      <c r="BK8" s="1204"/>
      <c r="BL8" s="1204"/>
      <c r="BM8" s="1204"/>
      <c r="BN8" s="1204"/>
      <c r="BO8" s="1204"/>
      <c r="BP8" s="1204"/>
      <c r="BQ8" s="1204"/>
      <c r="BR8" s="1204"/>
      <c r="BS8" s="1204"/>
      <c r="BT8" s="1204"/>
      <c r="BU8" s="1204"/>
      <c r="BV8" s="1204"/>
      <c r="BW8" s="1204"/>
      <c r="BX8" s="1204"/>
      <c r="BY8" s="1204"/>
      <c r="BZ8" s="1204"/>
      <c r="CA8" s="1204"/>
      <c r="CB8" s="1204"/>
      <c r="CC8" s="1204"/>
      <c r="CD8" s="1204"/>
      <c r="CE8" s="1204"/>
      <c r="CF8" s="1204"/>
      <c r="CG8" s="1204"/>
      <c r="CH8" s="1204"/>
      <c r="CI8" s="1204"/>
      <c r="CJ8" s="1204"/>
      <c r="CK8" s="1204"/>
      <c r="CL8" s="1204"/>
      <c r="CM8" s="1204"/>
      <c r="CN8" s="1204"/>
      <c r="CO8" s="1204"/>
      <c r="CP8" s="1204"/>
      <c r="CQ8" s="1204"/>
      <c r="CR8" s="1204"/>
      <c r="CS8" s="1204"/>
      <c r="CT8" s="1204"/>
      <c r="CU8" s="1204"/>
      <c r="CV8" s="1204"/>
      <c r="CW8" s="1204"/>
      <c r="CX8" s="1204"/>
      <c r="CY8" s="1204"/>
      <c r="CZ8" s="1204"/>
      <c r="DA8" s="1204"/>
      <c r="DB8" s="1204"/>
      <c r="DC8" s="1204"/>
      <c r="DD8" s="1204"/>
      <c r="DE8" s="1204"/>
    </row>
    <row r="9" spans="1:109" s="253" customFormat="1" x14ac:dyDescent="0.15">
      <c r="A9" s="1204"/>
      <c r="B9" s="1204"/>
      <c r="C9" s="1204"/>
      <c r="D9" s="1204"/>
      <c r="E9" s="1204"/>
      <c r="F9" s="1204"/>
      <c r="G9" s="1204"/>
      <c r="H9" s="1204"/>
      <c r="I9" s="1204"/>
      <c r="J9" s="1204"/>
      <c r="K9" s="1204"/>
      <c r="L9" s="1204"/>
      <c r="M9" s="1204"/>
      <c r="N9" s="1204"/>
      <c r="O9" s="1204"/>
      <c r="P9" s="1204"/>
      <c r="Q9" s="1204"/>
      <c r="R9" s="1204"/>
      <c r="S9" s="1204"/>
      <c r="T9" s="1204"/>
      <c r="U9" s="1204"/>
      <c r="V9" s="1204"/>
      <c r="W9" s="1204"/>
      <c r="X9" s="1204"/>
      <c r="Y9" s="1204"/>
      <c r="Z9" s="1204"/>
      <c r="AA9" s="1204"/>
      <c r="AB9" s="1204"/>
      <c r="AC9" s="1204"/>
      <c r="AD9" s="1204"/>
      <c r="AE9" s="1204"/>
      <c r="AF9" s="1204"/>
      <c r="AG9" s="1204"/>
      <c r="AH9" s="1204"/>
      <c r="AI9" s="1204"/>
      <c r="AJ9" s="1204"/>
      <c r="AK9" s="1204"/>
      <c r="AL9" s="1204"/>
      <c r="AM9" s="1204"/>
      <c r="AN9" s="1204"/>
      <c r="AO9" s="1204"/>
      <c r="AP9" s="1204"/>
      <c r="AQ9" s="1204"/>
      <c r="AR9" s="1204"/>
      <c r="AS9" s="1204"/>
      <c r="AT9" s="1204"/>
      <c r="AU9" s="1204"/>
      <c r="AV9" s="1204"/>
      <c r="AW9" s="1204"/>
      <c r="AX9" s="1204"/>
      <c r="AY9" s="1204"/>
      <c r="AZ9" s="1204"/>
      <c r="BA9" s="1204"/>
      <c r="BB9" s="1204"/>
      <c r="BC9" s="1204"/>
      <c r="BD9" s="1204"/>
      <c r="BE9" s="1204"/>
      <c r="BF9" s="1204"/>
      <c r="BG9" s="1204"/>
      <c r="BH9" s="1204"/>
      <c r="BI9" s="1204"/>
      <c r="BJ9" s="1204"/>
      <c r="BK9" s="1204"/>
      <c r="BL9" s="1204"/>
      <c r="BM9" s="1204"/>
      <c r="BN9" s="1204"/>
      <c r="BO9" s="1204"/>
      <c r="BP9" s="1204"/>
      <c r="BQ9" s="1204"/>
      <c r="BR9" s="1204"/>
      <c r="BS9" s="1204"/>
      <c r="BT9" s="1204"/>
      <c r="BU9" s="1204"/>
      <c r="BV9" s="1204"/>
      <c r="BW9" s="1204"/>
      <c r="BX9" s="1204"/>
      <c r="BY9" s="1204"/>
      <c r="BZ9" s="1204"/>
      <c r="CA9" s="1204"/>
      <c r="CB9" s="1204"/>
      <c r="CC9" s="1204"/>
      <c r="CD9" s="1204"/>
      <c r="CE9" s="1204"/>
      <c r="CF9" s="1204"/>
      <c r="CG9" s="1204"/>
      <c r="CH9" s="1204"/>
      <c r="CI9" s="1204"/>
      <c r="CJ9" s="1204"/>
      <c r="CK9" s="1204"/>
      <c r="CL9" s="1204"/>
      <c r="CM9" s="1204"/>
      <c r="CN9" s="1204"/>
      <c r="CO9" s="1204"/>
      <c r="CP9" s="1204"/>
      <c r="CQ9" s="1204"/>
      <c r="CR9" s="1204"/>
      <c r="CS9" s="1204"/>
      <c r="CT9" s="1204"/>
      <c r="CU9" s="1204"/>
      <c r="CV9" s="1204"/>
      <c r="CW9" s="1204"/>
      <c r="CX9" s="1204"/>
      <c r="CY9" s="1204"/>
      <c r="CZ9" s="1204"/>
      <c r="DA9" s="1204"/>
      <c r="DB9" s="1204"/>
      <c r="DC9" s="1204"/>
      <c r="DD9" s="1204"/>
      <c r="DE9" s="1204"/>
    </row>
    <row r="10" spans="1:109" s="253" customFormat="1" x14ac:dyDescent="0.15">
      <c r="A10" s="1204"/>
      <c r="B10" s="1204"/>
      <c r="C10" s="1204"/>
      <c r="D10" s="1204"/>
      <c r="E10" s="1204"/>
      <c r="F10" s="1204"/>
      <c r="G10" s="1204"/>
      <c r="H10" s="1204"/>
      <c r="I10" s="1204"/>
      <c r="J10" s="1204"/>
      <c r="K10" s="1204"/>
      <c r="L10" s="1204"/>
      <c r="M10" s="1204"/>
      <c r="N10" s="1204"/>
      <c r="O10" s="1204"/>
      <c r="P10" s="1204"/>
      <c r="Q10" s="1204"/>
      <c r="R10" s="1204"/>
      <c r="S10" s="1204"/>
      <c r="T10" s="1204"/>
      <c r="U10" s="1204"/>
      <c r="V10" s="1204"/>
      <c r="W10" s="1204"/>
      <c r="X10" s="1204"/>
      <c r="Y10" s="1204"/>
      <c r="Z10" s="1204"/>
      <c r="AA10" s="1204"/>
      <c r="AB10" s="1204"/>
      <c r="AC10" s="1204"/>
      <c r="AD10" s="1204"/>
      <c r="AE10" s="1204"/>
      <c r="AF10" s="1204"/>
      <c r="AG10" s="1204"/>
      <c r="AH10" s="1204"/>
      <c r="AI10" s="1204"/>
      <c r="AJ10" s="1204"/>
      <c r="AK10" s="1204"/>
      <c r="AL10" s="1204"/>
      <c r="AM10" s="1204"/>
      <c r="AN10" s="1204"/>
      <c r="AO10" s="1204"/>
      <c r="AP10" s="1204"/>
      <c r="AQ10" s="1204"/>
      <c r="AR10" s="1204"/>
      <c r="AS10" s="1204"/>
      <c r="AT10" s="1204"/>
      <c r="AU10" s="1204"/>
      <c r="AV10" s="1204"/>
      <c r="AW10" s="1204"/>
      <c r="AX10" s="1204"/>
      <c r="AY10" s="1204"/>
      <c r="AZ10" s="1204"/>
      <c r="BA10" s="1204"/>
      <c r="BB10" s="1204"/>
      <c r="BC10" s="1204"/>
      <c r="BD10" s="1204"/>
      <c r="BE10" s="1204"/>
      <c r="BF10" s="1204"/>
      <c r="BG10" s="1204"/>
      <c r="BH10" s="1204"/>
      <c r="BI10" s="1204"/>
      <c r="BJ10" s="1204"/>
      <c r="BK10" s="1204"/>
      <c r="BL10" s="1204"/>
      <c r="BM10" s="1204"/>
      <c r="BN10" s="1204"/>
      <c r="BO10" s="1204"/>
      <c r="BP10" s="1204"/>
      <c r="BQ10" s="1204"/>
      <c r="BR10" s="1204"/>
      <c r="BS10" s="1204"/>
      <c r="BT10" s="1204"/>
      <c r="BU10" s="1204"/>
      <c r="BV10" s="1204"/>
      <c r="BW10" s="1204"/>
      <c r="BX10" s="1204"/>
      <c r="BY10" s="1204"/>
      <c r="BZ10" s="1204"/>
      <c r="CA10" s="1204"/>
      <c r="CB10" s="1204"/>
      <c r="CC10" s="1204"/>
      <c r="CD10" s="1204"/>
      <c r="CE10" s="1204"/>
      <c r="CF10" s="1204"/>
      <c r="CG10" s="1204"/>
      <c r="CH10" s="1204"/>
      <c r="CI10" s="1204"/>
      <c r="CJ10" s="1204"/>
      <c r="CK10" s="1204"/>
      <c r="CL10" s="1204"/>
      <c r="CM10" s="1204"/>
      <c r="CN10" s="1204"/>
      <c r="CO10" s="1204"/>
      <c r="CP10" s="1204"/>
      <c r="CQ10" s="1204"/>
      <c r="CR10" s="1204"/>
      <c r="CS10" s="1204"/>
      <c r="CT10" s="1204"/>
      <c r="CU10" s="1204"/>
      <c r="CV10" s="1204"/>
      <c r="CW10" s="1204"/>
      <c r="CX10" s="1204"/>
      <c r="CY10" s="1204"/>
      <c r="CZ10" s="1204"/>
      <c r="DA10" s="1204"/>
      <c r="DB10" s="1204"/>
      <c r="DC10" s="1204"/>
      <c r="DD10" s="1204"/>
      <c r="DE10" s="1204"/>
    </row>
    <row r="11" spans="1:109" s="253" customFormat="1" x14ac:dyDescent="0.15">
      <c r="A11" s="1204"/>
      <c r="B11" s="1204"/>
      <c r="C11" s="1204"/>
      <c r="D11" s="1204"/>
      <c r="E11" s="1204"/>
      <c r="F11" s="1204"/>
      <c r="G11" s="1204"/>
      <c r="H11" s="1204"/>
      <c r="I11" s="1204"/>
      <c r="J11" s="1204"/>
      <c r="K11" s="1204"/>
      <c r="L11" s="1204"/>
      <c r="M11" s="1204"/>
      <c r="N11" s="1204"/>
      <c r="O11" s="1204"/>
      <c r="P11" s="1204"/>
      <c r="Q11" s="1204"/>
      <c r="R11" s="1204"/>
      <c r="S11" s="1204"/>
      <c r="T11" s="1204"/>
      <c r="U11" s="1204"/>
      <c r="V11" s="1204"/>
      <c r="W11" s="1204"/>
      <c r="X11" s="1204"/>
      <c r="Y11" s="1204"/>
      <c r="Z11" s="1204"/>
      <c r="AA11" s="1204"/>
      <c r="AB11" s="1204"/>
      <c r="AC11" s="1204"/>
      <c r="AD11" s="1204"/>
      <c r="AE11" s="1204"/>
      <c r="AF11" s="1204"/>
      <c r="AG11" s="1204"/>
      <c r="AH11" s="1204"/>
      <c r="AI11" s="1204"/>
      <c r="AJ11" s="1204"/>
      <c r="AK11" s="1204"/>
      <c r="AL11" s="1204"/>
      <c r="AM11" s="1204"/>
      <c r="AN11" s="1204"/>
      <c r="AO11" s="1204"/>
      <c r="AP11" s="1204"/>
      <c r="AQ11" s="1204"/>
      <c r="AR11" s="1204"/>
      <c r="AS11" s="1204"/>
      <c r="AT11" s="1204"/>
      <c r="AU11" s="1204"/>
      <c r="AV11" s="1204"/>
      <c r="AW11" s="1204"/>
      <c r="AX11" s="1204"/>
      <c r="AY11" s="1204"/>
      <c r="AZ11" s="1204"/>
      <c r="BA11" s="1204"/>
      <c r="BB11" s="1204"/>
      <c r="BC11" s="1204"/>
      <c r="BD11" s="1204"/>
      <c r="BE11" s="1204"/>
      <c r="BF11" s="1204"/>
      <c r="BG11" s="1204"/>
      <c r="BH11" s="1204"/>
      <c r="BI11" s="1204"/>
      <c r="BJ11" s="1204"/>
      <c r="BK11" s="1204"/>
      <c r="BL11" s="1204"/>
      <c r="BM11" s="1204"/>
      <c r="BN11" s="1204"/>
      <c r="BO11" s="1204"/>
      <c r="BP11" s="1204"/>
      <c r="BQ11" s="1204"/>
      <c r="BR11" s="1204"/>
      <c r="BS11" s="1204"/>
      <c r="BT11" s="1204"/>
      <c r="BU11" s="1204"/>
      <c r="BV11" s="1204"/>
      <c r="BW11" s="1204"/>
      <c r="BX11" s="1204"/>
      <c r="BY11" s="1204"/>
      <c r="BZ11" s="1204"/>
      <c r="CA11" s="1204"/>
      <c r="CB11" s="1204"/>
      <c r="CC11" s="1204"/>
      <c r="CD11" s="1204"/>
      <c r="CE11" s="1204"/>
      <c r="CF11" s="1204"/>
      <c r="CG11" s="1204"/>
      <c r="CH11" s="1204"/>
      <c r="CI11" s="1204"/>
      <c r="CJ11" s="1204"/>
      <c r="CK11" s="1204"/>
      <c r="CL11" s="1204"/>
      <c r="CM11" s="1204"/>
      <c r="CN11" s="1204"/>
      <c r="CO11" s="1204"/>
      <c r="CP11" s="1204"/>
      <c r="CQ11" s="1204"/>
      <c r="CR11" s="1204"/>
      <c r="CS11" s="1204"/>
      <c r="CT11" s="1204"/>
      <c r="CU11" s="1204"/>
      <c r="CV11" s="1204"/>
      <c r="CW11" s="1204"/>
      <c r="CX11" s="1204"/>
      <c r="CY11" s="1204"/>
      <c r="CZ11" s="1204"/>
      <c r="DA11" s="1204"/>
      <c r="DB11" s="1204"/>
      <c r="DC11" s="1204"/>
      <c r="DD11" s="1204"/>
      <c r="DE11" s="1204"/>
    </row>
    <row r="12" spans="1:109" s="253" customFormat="1" x14ac:dyDescent="0.15">
      <c r="A12" s="1204"/>
      <c r="B12" s="1204"/>
      <c r="C12" s="1204"/>
      <c r="D12" s="1204"/>
      <c r="E12" s="1204"/>
      <c r="F12" s="1204"/>
      <c r="G12" s="1204"/>
      <c r="H12" s="1204"/>
      <c r="I12" s="1204"/>
      <c r="J12" s="1204"/>
      <c r="K12" s="1204"/>
      <c r="L12" s="1204"/>
      <c r="M12" s="1204"/>
      <c r="N12" s="1204"/>
      <c r="O12" s="1204"/>
      <c r="P12" s="1204"/>
      <c r="Q12" s="1204"/>
      <c r="R12" s="1204"/>
      <c r="S12" s="1204"/>
      <c r="T12" s="1204"/>
      <c r="U12" s="1204"/>
      <c r="V12" s="1204"/>
      <c r="W12" s="1204"/>
      <c r="X12" s="1204"/>
      <c r="Y12" s="1204"/>
      <c r="Z12" s="1204"/>
      <c r="AA12" s="1204"/>
      <c r="AB12" s="1204"/>
      <c r="AC12" s="1204"/>
      <c r="AD12" s="1204"/>
      <c r="AE12" s="1204"/>
      <c r="AF12" s="1204"/>
      <c r="AG12" s="1204"/>
      <c r="AH12" s="1204"/>
      <c r="AI12" s="1204"/>
      <c r="AJ12" s="1204"/>
      <c r="AK12" s="1204"/>
      <c r="AL12" s="1204"/>
      <c r="AM12" s="1204"/>
      <c r="AN12" s="1204"/>
      <c r="AO12" s="1204"/>
      <c r="AP12" s="1204"/>
      <c r="AQ12" s="1204"/>
      <c r="AR12" s="1204"/>
      <c r="AS12" s="1204"/>
      <c r="AT12" s="1204"/>
      <c r="AU12" s="1204"/>
      <c r="AV12" s="1204"/>
      <c r="AW12" s="1204"/>
      <c r="AX12" s="1204"/>
      <c r="AY12" s="1204"/>
      <c r="AZ12" s="1204"/>
      <c r="BA12" s="1204"/>
      <c r="BB12" s="1204"/>
      <c r="BC12" s="1204"/>
      <c r="BD12" s="1204"/>
      <c r="BE12" s="1204"/>
      <c r="BF12" s="1204"/>
      <c r="BG12" s="1204"/>
      <c r="BH12" s="1204"/>
      <c r="BI12" s="1204"/>
      <c r="BJ12" s="1204"/>
      <c r="BK12" s="1204"/>
      <c r="BL12" s="1204"/>
      <c r="BM12" s="1204"/>
      <c r="BN12" s="1204"/>
      <c r="BO12" s="1204"/>
      <c r="BP12" s="1204"/>
      <c r="BQ12" s="1204"/>
      <c r="BR12" s="1204"/>
      <c r="BS12" s="1204"/>
      <c r="BT12" s="1204"/>
      <c r="BU12" s="1204"/>
      <c r="BV12" s="1204"/>
      <c r="BW12" s="1204"/>
      <c r="BX12" s="1204"/>
      <c r="BY12" s="1204"/>
      <c r="BZ12" s="1204"/>
      <c r="CA12" s="1204"/>
      <c r="CB12" s="1204"/>
      <c r="CC12" s="1204"/>
      <c r="CD12" s="1204"/>
      <c r="CE12" s="1204"/>
      <c r="CF12" s="1204"/>
      <c r="CG12" s="1204"/>
      <c r="CH12" s="1204"/>
      <c r="CI12" s="1204"/>
      <c r="CJ12" s="1204"/>
      <c r="CK12" s="1204"/>
      <c r="CL12" s="1204"/>
      <c r="CM12" s="1204"/>
      <c r="CN12" s="1204"/>
      <c r="CO12" s="1204"/>
      <c r="CP12" s="1204"/>
      <c r="CQ12" s="1204"/>
      <c r="CR12" s="1204"/>
      <c r="CS12" s="1204"/>
      <c r="CT12" s="1204"/>
      <c r="CU12" s="1204"/>
      <c r="CV12" s="1204"/>
      <c r="CW12" s="1204"/>
      <c r="CX12" s="1204"/>
      <c r="CY12" s="1204"/>
      <c r="CZ12" s="1204"/>
      <c r="DA12" s="1204"/>
      <c r="DB12" s="1204"/>
      <c r="DC12" s="1204"/>
      <c r="DD12" s="1204"/>
      <c r="DE12" s="1204"/>
    </row>
    <row r="13" spans="1:109" s="253" customFormat="1" x14ac:dyDescent="0.15">
      <c r="A13" s="1204"/>
      <c r="B13" s="1204"/>
      <c r="C13" s="1204"/>
      <c r="D13" s="1204"/>
      <c r="E13" s="1204"/>
      <c r="F13" s="1204"/>
      <c r="G13" s="1204"/>
      <c r="H13" s="1204"/>
      <c r="I13" s="1204"/>
      <c r="J13" s="1204"/>
      <c r="K13" s="1204"/>
      <c r="L13" s="1204"/>
      <c r="M13" s="1204"/>
      <c r="N13" s="1204"/>
      <c r="O13" s="1204"/>
      <c r="P13" s="1204"/>
      <c r="Q13" s="1204"/>
      <c r="R13" s="1204"/>
      <c r="S13" s="1204"/>
      <c r="T13" s="1204"/>
      <c r="U13" s="1204"/>
      <c r="V13" s="1204"/>
      <c r="W13" s="1204"/>
      <c r="X13" s="1204"/>
      <c r="Y13" s="1204"/>
      <c r="Z13" s="1204"/>
      <c r="AA13" s="1204"/>
      <c r="AB13" s="1204"/>
      <c r="AC13" s="1204"/>
      <c r="AD13" s="1204"/>
      <c r="AE13" s="1204"/>
      <c r="AF13" s="1204"/>
      <c r="AG13" s="1204"/>
      <c r="AH13" s="1204"/>
      <c r="AI13" s="1204"/>
      <c r="AJ13" s="1204"/>
      <c r="AK13" s="1204"/>
      <c r="AL13" s="1204"/>
      <c r="AM13" s="1204"/>
      <c r="AN13" s="1204"/>
      <c r="AO13" s="1204"/>
      <c r="AP13" s="1204"/>
      <c r="AQ13" s="1204"/>
      <c r="AR13" s="1204"/>
      <c r="AS13" s="1204"/>
      <c r="AT13" s="1204"/>
      <c r="AU13" s="1204"/>
      <c r="AV13" s="1204"/>
      <c r="AW13" s="1204"/>
      <c r="AX13" s="1204"/>
      <c r="AY13" s="1204"/>
      <c r="AZ13" s="1204"/>
      <c r="BA13" s="1204"/>
      <c r="BB13" s="1204"/>
      <c r="BC13" s="1204"/>
      <c r="BD13" s="1204"/>
      <c r="BE13" s="1204"/>
      <c r="BF13" s="1204"/>
      <c r="BG13" s="1204"/>
      <c r="BH13" s="1204"/>
      <c r="BI13" s="1204"/>
      <c r="BJ13" s="1204"/>
      <c r="BK13" s="1204"/>
      <c r="BL13" s="1204"/>
      <c r="BM13" s="1204"/>
      <c r="BN13" s="1204"/>
      <c r="BO13" s="1204"/>
      <c r="BP13" s="1204"/>
      <c r="BQ13" s="1204"/>
      <c r="BR13" s="1204"/>
      <c r="BS13" s="1204"/>
      <c r="BT13" s="1204"/>
      <c r="BU13" s="1204"/>
      <c r="BV13" s="1204"/>
      <c r="BW13" s="1204"/>
      <c r="BX13" s="1204"/>
      <c r="BY13" s="1204"/>
      <c r="BZ13" s="1204"/>
      <c r="CA13" s="1204"/>
      <c r="CB13" s="1204"/>
      <c r="CC13" s="1204"/>
      <c r="CD13" s="1204"/>
      <c r="CE13" s="1204"/>
      <c r="CF13" s="1204"/>
      <c r="CG13" s="1204"/>
      <c r="CH13" s="1204"/>
      <c r="CI13" s="1204"/>
      <c r="CJ13" s="1204"/>
      <c r="CK13" s="1204"/>
      <c r="CL13" s="1204"/>
      <c r="CM13" s="1204"/>
      <c r="CN13" s="1204"/>
      <c r="CO13" s="1204"/>
      <c r="CP13" s="1204"/>
      <c r="CQ13" s="1204"/>
      <c r="CR13" s="1204"/>
      <c r="CS13" s="1204"/>
      <c r="CT13" s="1204"/>
      <c r="CU13" s="1204"/>
      <c r="CV13" s="1204"/>
      <c r="CW13" s="1204"/>
      <c r="CX13" s="1204"/>
      <c r="CY13" s="1204"/>
      <c r="CZ13" s="1204"/>
      <c r="DA13" s="1204"/>
      <c r="DB13" s="1204"/>
      <c r="DC13" s="1204"/>
      <c r="DD13" s="1204"/>
      <c r="DE13" s="1204"/>
    </row>
    <row r="14" spans="1:109" s="253" customFormat="1" x14ac:dyDescent="0.15">
      <c r="A14" s="1204"/>
      <c r="B14" s="1204"/>
      <c r="C14" s="1204"/>
      <c r="D14" s="1204"/>
      <c r="E14" s="1204"/>
      <c r="F14" s="1204"/>
      <c r="G14" s="1204"/>
      <c r="H14" s="1204"/>
      <c r="I14" s="1204"/>
      <c r="J14" s="1204"/>
      <c r="K14" s="1204"/>
      <c r="L14" s="1204"/>
      <c r="M14" s="1204"/>
      <c r="N14" s="1204"/>
      <c r="O14" s="1204"/>
      <c r="P14" s="1204"/>
      <c r="Q14" s="1204"/>
      <c r="R14" s="1204"/>
      <c r="S14" s="1204"/>
      <c r="T14" s="1204"/>
      <c r="U14" s="1204"/>
      <c r="V14" s="1204"/>
      <c r="W14" s="1204"/>
      <c r="X14" s="1204"/>
      <c r="Y14" s="1204"/>
      <c r="Z14" s="1204"/>
      <c r="AA14" s="1204"/>
      <c r="AB14" s="1204"/>
      <c r="AC14" s="1204"/>
      <c r="AD14" s="1204"/>
      <c r="AE14" s="1204"/>
      <c r="AF14" s="1204"/>
      <c r="AG14" s="1204"/>
      <c r="AH14" s="1204"/>
      <c r="AI14" s="1204"/>
      <c r="AJ14" s="1204"/>
      <c r="AK14" s="1204"/>
      <c r="AL14" s="1204"/>
      <c r="AM14" s="1204"/>
      <c r="AN14" s="1204"/>
      <c r="AO14" s="1204"/>
      <c r="AP14" s="1204"/>
      <c r="AQ14" s="1204"/>
      <c r="AR14" s="1204"/>
      <c r="AS14" s="1204"/>
      <c r="AT14" s="1204"/>
      <c r="AU14" s="1204"/>
      <c r="AV14" s="1204"/>
      <c r="AW14" s="1204"/>
      <c r="AX14" s="1204"/>
      <c r="AY14" s="1204"/>
      <c r="AZ14" s="1204"/>
      <c r="BA14" s="1204"/>
      <c r="BB14" s="1204"/>
      <c r="BC14" s="1204"/>
      <c r="BD14" s="1204"/>
      <c r="BE14" s="1204"/>
      <c r="BF14" s="1204"/>
      <c r="BG14" s="1204"/>
      <c r="BH14" s="1204"/>
      <c r="BI14" s="1204"/>
      <c r="BJ14" s="1204"/>
      <c r="BK14" s="1204"/>
      <c r="BL14" s="1204"/>
      <c r="BM14" s="1204"/>
      <c r="BN14" s="1204"/>
      <c r="BO14" s="1204"/>
      <c r="BP14" s="1204"/>
      <c r="BQ14" s="1204"/>
      <c r="BR14" s="1204"/>
      <c r="BS14" s="1204"/>
      <c r="BT14" s="1204"/>
      <c r="BU14" s="1204"/>
      <c r="BV14" s="1204"/>
      <c r="BW14" s="1204"/>
      <c r="BX14" s="1204"/>
      <c r="BY14" s="1204"/>
      <c r="BZ14" s="1204"/>
      <c r="CA14" s="1204"/>
      <c r="CB14" s="1204"/>
      <c r="CC14" s="1204"/>
      <c r="CD14" s="1204"/>
      <c r="CE14" s="1204"/>
      <c r="CF14" s="1204"/>
      <c r="CG14" s="1204"/>
      <c r="CH14" s="1204"/>
      <c r="CI14" s="1204"/>
      <c r="CJ14" s="1204"/>
      <c r="CK14" s="1204"/>
      <c r="CL14" s="1204"/>
      <c r="CM14" s="1204"/>
      <c r="CN14" s="1204"/>
      <c r="CO14" s="1204"/>
      <c r="CP14" s="1204"/>
      <c r="CQ14" s="1204"/>
      <c r="CR14" s="1204"/>
      <c r="CS14" s="1204"/>
      <c r="CT14" s="1204"/>
      <c r="CU14" s="1204"/>
      <c r="CV14" s="1204"/>
      <c r="CW14" s="1204"/>
      <c r="CX14" s="1204"/>
      <c r="CY14" s="1204"/>
      <c r="CZ14" s="1204"/>
      <c r="DA14" s="1204"/>
      <c r="DB14" s="1204"/>
      <c r="DC14" s="1204"/>
      <c r="DD14" s="1204"/>
      <c r="DE14" s="1204"/>
    </row>
    <row r="15" spans="1:109" s="253" customFormat="1" x14ac:dyDescent="0.15">
      <c r="A15" s="255"/>
      <c r="B15" s="1204"/>
      <c r="C15" s="1204"/>
      <c r="D15" s="1204"/>
      <c r="E15" s="1204"/>
      <c r="F15" s="1204"/>
      <c r="G15" s="1204"/>
      <c r="H15" s="1204"/>
      <c r="I15" s="1204"/>
      <c r="J15" s="1204"/>
      <c r="K15" s="1204"/>
      <c r="L15" s="1204"/>
      <c r="M15" s="1204"/>
      <c r="N15" s="1204"/>
      <c r="O15" s="1204"/>
      <c r="P15" s="1204"/>
      <c r="Q15" s="1204"/>
      <c r="R15" s="1204"/>
      <c r="S15" s="1204"/>
      <c r="T15" s="1204"/>
      <c r="U15" s="1204"/>
      <c r="V15" s="1204"/>
      <c r="W15" s="1204"/>
      <c r="X15" s="1204"/>
      <c r="Y15" s="1204"/>
      <c r="Z15" s="1204"/>
      <c r="AA15" s="1204"/>
      <c r="AB15" s="1204"/>
      <c r="AC15" s="1204"/>
      <c r="AD15" s="1204"/>
      <c r="AE15" s="1204"/>
      <c r="AF15" s="1204"/>
      <c r="AG15" s="1204"/>
      <c r="AH15" s="1204"/>
      <c r="AI15" s="1204"/>
      <c r="AJ15" s="1204"/>
      <c r="AK15" s="1204"/>
      <c r="AL15" s="1204"/>
      <c r="AM15" s="1204"/>
      <c r="AN15" s="1204"/>
      <c r="AO15" s="1204"/>
      <c r="AP15" s="1204"/>
      <c r="AQ15" s="1204"/>
      <c r="AR15" s="1204"/>
      <c r="AS15" s="1204"/>
      <c r="AT15" s="1204"/>
      <c r="AU15" s="1204"/>
      <c r="AV15" s="1204"/>
      <c r="AW15" s="1204"/>
      <c r="AX15" s="1204"/>
      <c r="AY15" s="1204"/>
      <c r="AZ15" s="1204"/>
      <c r="BA15" s="1204"/>
      <c r="BB15" s="1204"/>
      <c r="BC15" s="1204"/>
      <c r="BD15" s="1204"/>
      <c r="BE15" s="1204"/>
      <c r="BF15" s="1204"/>
      <c r="BG15" s="1204"/>
      <c r="BH15" s="1204"/>
      <c r="BI15" s="1204"/>
      <c r="BJ15" s="1204"/>
      <c r="BK15" s="1204"/>
      <c r="BL15" s="1204"/>
      <c r="BM15" s="1204"/>
      <c r="BN15" s="1204"/>
      <c r="BO15" s="1204"/>
      <c r="BP15" s="1204"/>
      <c r="BQ15" s="1204"/>
      <c r="BR15" s="1204"/>
      <c r="BS15" s="1204"/>
      <c r="BT15" s="1204"/>
      <c r="BU15" s="1204"/>
      <c r="BV15" s="1204"/>
      <c r="BW15" s="1204"/>
      <c r="BX15" s="1204"/>
      <c r="BY15" s="1204"/>
      <c r="BZ15" s="1204"/>
      <c r="CA15" s="1204"/>
      <c r="CB15" s="1204"/>
      <c r="CC15" s="1204"/>
      <c r="CD15" s="1204"/>
      <c r="CE15" s="1204"/>
      <c r="CF15" s="1204"/>
      <c r="CG15" s="1204"/>
      <c r="CH15" s="1204"/>
      <c r="CI15" s="1204"/>
      <c r="CJ15" s="1204"/>
      <c r="CK15" s="1204"/>
      <c r="CL15" s="1204"/>
      <c r="CM15" s="1204"/>
      <c r="CN15" s="1204"/>
      <c r="CO15" s="1204"/>
      <c r="CP15" s="1204"/>
      <c r="CQ15" s="1204"/>
      <c r="CR15" s="1204"/>
      <c r="CS15" s="1204"/>
      <c r="CT15" s="1204"/>
      <c r="CU15" s="1204"/>
      <c r="CV15" s="1204"/>
      <c r="CW15" s="1204"/>
      <c r="CX15" s="1204"/>
      <c r="CY15" s="1204"/>
      <c r="CZ15" s="1204"/>
      <c r="DA15" s="1204"/>
      <c r="DB15" s="1204"/>
      <c r="DC15" s="1204"/>
      <c r="DD15" s="1204"/>
      <c r="DE15" s="1204"/>
    </row>
    <row r="16" spans="1:109" s="253" customFormat="1" x14ac:dyDescent="0.15">
      <c r="A16" s="255"/>
      <c r="B16" s="1204"/>
      <c r="C16" s="1204"/>
      <c r="D16" s="1204"/>
      <c r="E16" s="1204"/>
      <c r="F16" s="1204"/>
      <c r="G16" s="1204"/>
      <c r="H16" s="1204"/>
      <c r="I16" s="1204"/>
      <c r="J16" s="1204"/>
      <c r="K16" s="1204"/>
      <c r="L16" s="1204"/>
      <c r="M16" s="1204"/>
      <c r="N16" s="1204"/>
      <c r="O16" s="1204"/>
      <c r="P16" s="1204"/>
      <c r="Q16" s="1204"/>
      <c r="R16" s="1204"/>
      <c r="S16" s="1204"/>
      <c r="T16" s="1204"/>
      <c r="U16" s="1204"/>
      <c r="V16" s="1204"/>
      <c r="W16" s="1204"/>
      <c r="X16" s="1204"/>
      <c r="Y16" s="1204"/>
      <c r="Z16" s="1204"/>
      <c r="AA16" s="1204"/>
      <c r="AB16" s="1204"/>
      <c r="AC16" s="1204"/>
      <c r="AD16" s="1204"/>
      <c r="AE16" s="1204"/>
      <c r="AF16" s="1204"/>
      <c r="AG16" s="1204"/>
      <c r="AH16" s="1204"/>
      <c r="AI16" s="1204"/>
      <c r="AJ16" s="1204"/>
      <c r="AK16" s="1204"/>
      <c r="AL16" s="1204"/>
      <c r="AM16" s="1204"/>
      <c r="AN16" s="1204"/>
      <c r="AO16" s="1204"/>
      <c r="AP16" s="1204"/>
      <c r="AQ16" s="1204"/>
      <c r="AR16" s="1204"/>
      <c r="AS16" s="1204"/>
      <c r="AT16" s="1204"/>
      <c r="AU16" s="1204"/>
      <c r="AV16" s="1204"/>
      <c r="AW16" s="1204"/>
      <c r="AX16" s="1204"/>
      <c r="AY16" s="1204"/>
      <c r="AZ16" s="1204"/>
      <c r="BA16" s="1204"/>
      <c r="BB16" s="1204"/>
      <c r="BC16" s="1204"/>
      <c r="BD16" s="1204"/>
      <c r="BE16" s="1204"/>
      <c r="BF16" s="1204"/>
      <c r="BG16" s="1204"/>
      <c r="BH16" s="1204"/>
      <c r="BI16" s="1204"/>
      <c r="BJ16" s="1204"/>
      <c r="BK16" s="1204"/>
      <c r="BL16" s="1204"/>
      <c r="BM16" s="1204"/>
      <c r="BN16" s="1204"/>
      <c r="BO16" s="1204"/>
      <c r="BP16" s="1204"/>
      <c r="BQ16" s="1204"/>
      <c r="BR16" s="1204"/>
      <c r="BS16" s="1204"/>
      <c r="BT16" s="1204"/>
      <c r="BU16" s="1204"/>
      <c r="BV16" s="1204"/>
      <c r="BW16" s="1204"/>
      <c r="BX16" s="1204"/>
      <c r="BY16" s="1204"/>
      <c r="BZ16" s="1204"/>
      <c r="CA16" s="1204"/>
      <c r="CB16" s="1204"/>
      <c r="CC16" s="1204"/>
      <c r="CD16" s="1204"/>
      <c r="CE16" s="1204"/>
      <c r="CF16" s="1204"/>
      <c r="CG16" s="1204"/>
      <c r="CH16" s="1204"/>
      <c r="CI16" s="1204"/>
      <c r="CJ16" s="1204"/>
      <c r="CK16" s="1204"/>
      <c r="CL16" s="1204"/>
      <c r="CM16" s="1204"/>
      <c r="CN16" s="1204"/>
      <c r="CO16" s="1204"/>
      <c r="CP16" s="1204"/>
      <c r="CQ16" s="1204"/>
      <c r="CR16" s="1204"/>
      <c r="CS16" s="1204"/>
      <c r="CT16" s="1204"/>
      <c r="CU16" s="1204"/>
      <c r="CV16" s="1204"/>
      <c r="CW16" s="1204"/>
      <c r="CX16" s="1204"/>
      <c r="CY16" s="1204"/>
      <c r="CZ16" s="1204"/>
      <c r="DA16" s="1204"/>
      <c r="DB16" s="1204"/>
      <c r="DC16" s="1204"/>
      <c r="DD16" s="1204"/>
      <c r="DE16" s="1204"/>
    </row>
    <row r="17" spans="1:109" s="253" customFormat="1" x14ac:dyDescent="0.15">
      <c r="A17" s="255"/>
      <c r="B17" s="1204"/>
      <c r="C17" s="1204"/>
      <c r="D17" s="1204"/>
      <c r="E17" s="1204"/>
      <c r="F17" s="1204"/>
      <c r="G17" s="1204"/>
      <c r="H17" s="1204"/>
      <c r="I17" s="1204"/>
      <c r="J17" s="1204"/>
      <c r="K17" s="1204"/>
      <c r="L17" s="1204"/>
      <c r="M17" s="1204"/>
      <c r="N17" s="1204"/>
      <c r="O17" s="1204"/>
      <c r="P17" s="1204"/>
      <c r="Q17" s="1204"/>
      <c r="R17" s="1204"/>
      <c r="S17" s="1204"/>
      <c r="T17" s="1204"/>
      <c r="U17" s="1204"/>
      <c r="V17" s="1204"/>
      <c r="W17" s="1204"/>
      <c r="X17" s="1204"/>
      <c r="Y17" s="1204"/>
      <c r="Z17" s="1204"/>
      <c r="AA17" s="1204"/>
      <c r="AB17" s="1204"/>
      <c r="AC17" s="1204"/>
      <c r="AD17" s="1204"/>
      <c r="AE17" s="1204"/>
      <c r="AF17" s="1204"/>
      <c r="AG17" s="1204"/>
      <c r="AH17" s="1204"/>
      <c r="AI17" s="1204"/>
      <c r="AJ17" s="1204"/>
      <c r="AK17" s="1204"/>
      <c r="AL17" s="1204"/>
      <c r="AM17" s="1204"/>
      <c r="AN17" s="1204"/>
      <c r="AO17" s="1204"/>
      <c r="AP17" s="1204"/>
      <c r="AQ17" s="1204"/>
      <c r="AR17" s="1204"/>
      <c r="AS17" s="1204"/>
      <c r="AT17" s="1204"/>
      <c r="AU17" s="1204"/>
      <c r="AV17" s="1204"/>
      <c r="AW17" s="1204"/>
      <c r="AX17" s="1204"/>
      <c r="AY17" s="1204"/>
      <c r="AZ17" s="1204"/>
      <c r="BA17" s="1204"/>
      <c r="BB17" s="1204"/>
      <c r="BC17" s="1204"/>
      <c r="BD17" s="1204"/>
      <c r="BE17" s="1204"/>
      <c r="BF17" s="1204"/>
      <c r="BG17" s="1204"/>
      <c r="BH17" s="1204"/>
      <c r="BI17" s="1204"/>
      <c r="BJ17" s="1204"/>
      <c r="BK17" s="1204"/>
      <c r="BL17" s="1204"/>
      <c r="BM17" s="1204"/>
      <c r="BN17" s="1204"/>
      <c r="BO17" s="1204"/>
      <c r="BP17" s="1204"/>
      <c r="BQ17" s="1204"/>
      <c r="BR17" s="1204"/>
      <c r="BS17" s="1204"/>
      <c r="BT17" s="1204"/>
      <c r="BU17" s="1204"/>
      <c r="BV17" s="1204"/>
      <c r="BW17" s="1204"/>
      <c r="BX17" s="1204"/>
      <c r="BY17" s="1204"/>
      <c r="BZ17" s="1204"/>
      <c r="CA17" s="1204"/>
      <c r="CB17" s="1204"/>
      <c r="CC17" s="1204"/>
      <c r="CD17" s="1204"/>
      <c r="CE17" s="1204"/>
      <c r="CF17" s="1204"/>
      <c r="CG17" s="1204"/>
      <c r="CH17" s="1204"/>
      <c r="CI17" s="1204"/>
      <c r="CJ17" s="1204"/>
      <c r="CK17" s="1204"/>
      <c r="CL17" s="1204"/>
      <c r="CM17" s="1204"/>
      <c r="CN17" s="1204"/>
      <c r="CO17" s="1204"/>
      <c r="CP17" s="1204"/>
      <c r="CQ17" s="1204"/>
      <c r="CR17" s="1204"/>
      <c r="CS17" s="1204"/>
      <c r="CT17" s="1204"/>
      <c r="CU17" s="1204"/>
      <c r="CV17" s="1204"/>
      <c r="CW17" s="1204"/>
      <c r="CX17" s="1204"/>
      <c r="CY17" s="1204"/>
      <c r="CZ17" s="1204"/>
      <c r="DA17" s="1204"/>
      <c r="DB17" s="1204"/>
      <c r="DC17" s="1204"/>
      <c r="DD17" s="1204"/>
      <c r="DE17" s="1204"/>
    </row>
    <row r="18" spans="1:109" s="253" customFormat="1" x14ac:dyDescent="0.15">
      <c r="A18" s="255"/>
      <c r="B18" s="1204"/>
      <c r="C18" s="1204"/>
      <c r="D18" s="1204"/>
      <c r="E18" s="1204"/>
      <c r="F18" s="1204"/>
      <c r="G18" s="1204"/>
      <c r="H18" s="1204"/>
      <c r="I18" s="1204"/>
      <c r="J18" s="1204"/>
      <c r="K18" s="1204"/>
      <c r="L18" s="1204"/>
      <c r="M18" s="1204"/>
      <c r="N18" s="1204"/>
      <c r="O18" s="1204"/>
      <c r="P18" s="1204"/>
      <c r="Q18" s="1204"/>
      <c r="R18" s="1204"/>
      <c r="S18" s="1204"/>
      <c r="T18" s="1204"/>
      <c r="U18" s="1204"/>
      <c r="V18" s="1204"/>
      <c r="W18" s="1204"/>
      <c r="X18" s="1204"/>
      <c r="Y18" s="1204"/>
      <c r="Z18" s="1204"/>
      <c r="AA18" s="1204"/>
      <c r="AB18" s="1204"/>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4"/>
      <c r="BU18" s="1204"/>
      <c r="BV18" s="1204"/>
      <c r="BW18" s="1204"/>
      <c r="BX18" s="1204"/>
      <c r="BY18" s="1204"/>
      <c r="BZ18" s="1204"/>
      <c r="CA18" s="1204"/>
      <c r="CB18" s="1204"/>
      <c r="CC18" s="1204"/>
      <c r="CD18" s="1204"/>
      <c r="CE18" s="1204"/>
      <c r="CF18" s="1204"/>
      <c r="CG18" s="1204"/>
      <c r="CH18" s="1204"/>
      <c r="CI18" s="1204"/>
      <c r="CJ18" s="1204"/>
      <c r="CK18" s="1204"/>
      <c r="CL18" s="1204"/>
      <c r="CM18" s="1204"/>
      <c r="CN18" s="1204"/>
      <c r="CO18" s="1204"/>
      <c r="CP18" s="1204"/>
      <c r="CQ18" s="1204"/>
      <c r="CR18" s="1204"/>
      <c r="CS18" s="1204"/>
      <c r="CT18" s="1204"/>
      <c r="CU18" s="1204"/>
      <c r="CV18" s="1204"/>
      <c r="CW18" s="1204"/>
      <c r="CX18" s="1204"/>
      <c r="CY18" s="1204"/>
      <c r="CZ18" s="1204"/>
      <c r="DA18" s="1204"/>
      <c r="DB18" s="1204"/>
      <c r="DC18" s="1204"/>
      <c r="DD18" s="1204"/>
      <c r="DE18" s="1204"/>
    </row>
    <row r="19" spans="1:109" x14ac:dyDescent="0.15">
      <c r="DD19" s="255"/>
      <c r="DE19" s="255"/>
    </row>
    <row r="20" spans="1:109" x14ac:dyDescent="0.15">
      <c r="DD20" s="255"/>
      <c r="DE20" s="255"/>
    </row>
    <row r="21" spans="1:109" ht="17.25" customHeight="1" x14ac:dyDescent="0.15">
      <c r="B21" s="1205"/>
      <c r="C21" s="257"/>
      <c r="D21" s="257"/>
      <c r="E21" s="257"/>
      <c r="F21" s="257"/>
      <c r="G21" s="257"/>
      <c r="H21" s="257"/>
      <c r="I21" s="257"/>
      <c r="J21" s="257"/>
      <c r="K21" s="257"/>
      <c r="L21" s="257"/>
      <c r="M21" s="257"/>
      <c r="N21" s="1206"/>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6"/>
      <c r="AU21" s="257"/>
      <c r="AV21" s="257"/>
      <c r="AW21" s="257"/>
      <c r="AX21" s="257"/>
      <c r="AY21" s="257"/>
      <c r="AZ21" s="257"/>
      <c r="BA21" s="257"/>
      <c r="BB21" s="257"/>
      <c r="BC21" s="257"/>
      <c r="BD21" s="257"/>
      <c r="BE21" s="257"/>
      <c r="BF21" s="1206"/>
      <c r="BG21" s="257"/>
      <c r="BH21" s="257"/>
      <c r="BI21" s="257"/>
      <c r="BJ21" s="257"/>
      <c r="BK21" s="257"/>
      <c r="BL21" s="257"/>
      <c r="BM21" s="257"/>
      <c r="BN21" s="257"/>
      <c r="BO21" s="257"/>
      <c r="BP21" s="257"/>
      <c r="BQ21" s="257"/>
      <c r="BR21" s="1206"/>
      <c r="BS21" s="257"/>
      <c r="BT21" s="257"/>
      <c r="BU21" s="257"/>
      <c r="BV21" s="257"/>
      <c r="BW21" s="257"/>
      <c r="BX21" s="257"/>
      <c r="BY21" s="257"/>
      <c r="BZ21" s="257"/>
      <c r="CA21" s="257"/>
      <c r="CB21" s="257"/>
      <c r="CC21" s="257"/>
      <c r="CD21" s="1206"/>
      <c r="CE21" s="257"/>
      <c r="CF21" s="257"/>
      <c r="CG21" s="257"/>
      <c r="CH21" s="257"/>
      <c r="CI21" s="257"/>
      <c r="CJ21" s="257"/>
      <c r="CK21" s="257"/>
      <c r="CL21" s="257"/>
      <c r="CM21" s="257"/>
      <c r="CN21" s="257"/>
      <c r="CO21" s="257"/>
      <c r="CP21" s="1206"/>
      <c r="CQ21" s="257"/>
      <c r="CR21" s="257"/>
      <c r="CS21" s="257"/>
      <c r="CT21" s="257"/>
      <c r="CU21" s="257"/>
      <c r="CV21" s="257"/>
      <c r="CW21" s="257"/>
      <c r="CX21" s="257"/>
      <c r="CY21" s="257"/>
      <c r="CZ21" s="257"/>
      <c r="DA21" s="257"/>
      <c r="DB21" s="1206"/>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1207"/>
      <c r="DD40" s="1207"/>
      <c r="DE40" s="255"/>
    </row>
    <row r="41" spans="2:109" ht="17.25" x14ac:dyDescent="0.15">
      <c r="B41" s="256" t="s">
        <v>570</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1208"/>
      <c r="I42" s="1209"/>
      <c r="J42" s="1209"/>
      <c r="K42" s="1209"/>
      <c r="AM42" s="1208"/>
      <c r="AN42" s="1208" t="s">
        <v>571</v>
      </c>
      <c r="AP42" s="1209"/>
      <c r="AQ42" s="1209"/>
      <c r="AR42" s="1209"/>
      <c r="AY42" s="1208"/>
      <c r="BA42" s="1209"/>
      <c r="BB42" s="1209"/>
      <c r="BC42" s="1209"/>
      <c r="BK42" s="1208"/>
      <c r="BM42" s="1209"/>
      <c r="BN42" s="1209"/>
      <c r="BO42" s="1209"/>
      <c r="BW42" s="1208"/>
      <c r="BY42" s="1209"/>
      <c r="BZ42" s="1209"/>
      <c r="CA42" s="1209"/>
      <c r="CI42" s="1208"/>
      <c r="CK42" s="1209"/>
      <c r="CL42" s="1209"/>
      <c r="CM42" s="1209"/>
      <c r="CU42" s="1208"/>
      <c r="CW42" s="1209"/>
      <c r="CX42" s="1209"/>
      <c r="CY42" s="1209"/>
    </row>
    <row r="43" spans="2:109" ht="13.5" customHeight="1" x14ac:dyDescent="0.15">
      <c r="B43" s="259"/>
      <c r="AN43" s="1210" t="s">
        <v>572</v>
      </c>
      <c r="AO43" s="1211"/>
      <c r="AP43" s="1211"/>
      <c r="AQ43" s="1211"/>
      <c r="AR43" s="1211"/>
      <c r="AS43" s="1211"/>
      <c r="AT43" s="1211"/>
      <c r="AU43" s="1211"/>
      <c r="AV43" s="1211"/>
      <c r="AW43" s="1211"/>
      <c r="AX43" s="1211"/>
      <c r="AY43" s="1211"/>
      <c r="AZ43" s="1211"/>
      <c r="BA43" s="1211"/>
      <c r="BB43" s="1211"/>
      <c r="BC43" s="1211"/>
      <c r="BD43" s="1211"/>
      <c r="BE43" s="1211"/>
      <c r="BF43" s="1211"/>
      <c r="BG43" s="1211"/>
      <c r="BH43" s="1211"/>
      <c r="BI43" s="1211"/>
      <c r="BJ43" s="1211"/>
      <c r="BK43" s="1211"/>
      <c r="BL43" s="1211"/>
      <c r="BM43" s="1211"/>
      <c r="BN43" s="1211"/>
      <c r="BO43" s="1211"/>
      <c r="BP43" s="1211"/>
      <c r="BQ43" s="1211"/>
      <c r="BR43" s="1211"/>
      <c r="BS43" s="1211"/>
      <c r="BT43" s="1211"/>
      <c r="BU43" s="1211"/>
      <c r="BV43" s="1211"/>
      <c r="BW43" s="1211"/>
      <c r="BX43" s="1211"/>
      <c r="BY43" s="1211"/>
      <c r="BZ43" s="1211"/>
      <c r="CA43" s="1211"/>
      <c r="CB43" s="1211"/>
      <c r="CC43" s="1211"/>
      <c r="CD43" s="1211"/>
      <c r="CE43" s="1211"/>
      <c r="CF43" s="1211"/>
      <c r="CG43" s="1211"/>
      <c r="CH43" s="1211"/>
      <c r="CI43" s="1211"/>
      <c r="CJ43" s="1211"/>
      <c r="CK43" s="1211"/>
      <c r="CL43" s="1211"/>
      <c r="CM43" s="1211"/>
      <c r="CN43" s="1211"/>
      <c r="CO43" s="1211"/>
      <c r="CP43" s="1211"/>
      <c r="CQ43" s="1211"/>
      <c r="CR43" s="1211"/>
      <c r="CS43" s="1211"/>
      <c r="CT43" s="1211"/>
      <c r="CU43" s="1211"/>
      <c r="CV43" s="1211"/>
      <c r="CW43" s="1211"/>
      <c r="CX43" s="1211"/>
      <c r="CY43" s="1211"/>
      <c r="CZ43" s="1211"/>
      <c r="DA43" s="1211"/>
      <c r="DB43" s="1211"/>
      <c r="DC43" s="1212"/>
    </row>
    <row r="44" spans="2:109" x14ac:dyDescent="0.15">
      <c r="B44" s="259"/>
      <c r="AN44" s="1213"/>
      <c r="AO44" s="1214"/>
      <c r="AP44" s="1214"/>
      <c r="AQ44" s="1214"/>
      <c r="AR44" s="1214"/>
      <c r="AS44" s="1214"/>
      <c r="AT44" s="1214"/>
      <c r="AU44" s="1214"/>
      <c r="AV44" s="1214"/>
      <c r="AW44" s="1214"/>
      <c r="AX44" s="1214"/>
      <c r="AY44" s="1214"/>
      <c r="AZ44" s="1214"/>
      <c r="BA44" s="1214"/>
      <c r="BB44" s="1214"/>
      <c r="BC44" s="1214"/>
      <c r="BD44" s="1214"/>
      <c r="BE44" s="1214"/>
      <c r="BF44" s="1214"/>
      <c r="BG44" s="1214"/>
      <c r="BH44" s="1214"/>
      <c r="BI44" s="1214"/>
      <c r="BJ44" s="1214"/>
      <c r="BK44" s="1214"/>
      <c r="BL44" s="1214"/>
      <c r="BM44" s="1214"/>
      <c r="BN44" s="1214"/>
      <c r="BO44" s="1214"/>
      <c r="BP44" s="1214"/>
      <c r="BQ44" s="1214"/>
      <c r="BR44" s="1214"/>
      <c r="BS44" s="1214"/>
      <c r="BT44" s="1214"/>
      <c r="BU44" s="1214"/>
      <c r="BV44" s="1214"/>
      <c r="BW44" s="1214"/>
      <c r="BX44" s="1214"/>
      <c r="BY44" s="1214"/>
      <c r="BZ44" s="1214"/>
      <c r="CA44" s="1214"/>
      <c r="CB44" s="1214"/>
      <c r="CC44" s="1214"/>
      <c r="CD44" s="1214"/>
      <c r="CE44" s="1214"/>
      <c r="CF44" s="1214"/>
      <c r="CG44" s="1214"/>
      <c r="CH44" s="1214"/>
      <c r="CI44" s="1214"/>
      <c r="CJ44" s="1214"/>
      <c r="CK44" s="1214"/>
      <c r="CL44" s="1214"/>
      <c r="CM44" s="1214"/>
      <c r="CN44" s="1214"/>
      <c r="CO44" s="1214"/>
      <c r="CP44" s="1214"/>
      <c r="CQ44" s="1214"/>
      <c r="CR44" s="1214"/>
      <c r="CS44" s="1214"/>
      <c r="CT44" s="1214"/>
      <c r="CU44" s="1214"/>
      <c r="CV44" s="1214"/>
      <c r="CW44" s="1214"/>
      <c r="CX44" s="1214"/>
      <c r="CY44" s="1214"/>
      <c r="CZ44" s="1214"/>
      <c r="DA44" s="1214"/>
      <c r="DB44" s="1214"/>
      <c r="DC44" s="1215"/>
    </row>
    <row r="45" spans="2:109" x14ac:dyDescent="0.15">
      <c r="B45" s="259"/>
      <c r="AN45" s="1213"/>
      <c r="AO45" s="1214"/>
      <c r="AP45" s="1214"/>
      <c r="AQ45" s="1214"/>
      <c r="AR45" s="1214"/>
      <c r="AS45" s="1214"/>
      <c r="AT45" s="1214"/>
      <c r="AU45" s="1214"/>
      <c r="AV45" s="1214"/>
      <c r="AW45" s="1214"/>
      <c r="AX45" s="1214"/>
      <c r="AY45" s="1214"/>
      <c r="AZ45" s="1214"/>
      <c r="BA45" s="1214"/>
      <c r="BB45" s="1214"/>
      <c r="BC45" s="1214"/>
      <c r="BD45" s="1214"/>
      <c r="BE45" s="1214"/>
      <c r="BF45" s="1214"/>
      <c r="BG45" s="1214"/>
      <c r="BH45" s="1214"/>
      <c r="BI45" s="1214"/>
      <c r="BJ45" s="1214"/>
      <c r="BK45" s="1214"/>
      <c r="BL45" s="1214"/>
      <c r="BM45" s="1214"/>
      <c r="BN45" s="1214"/>
      <c r="BO45" s="1214"/>
      <c r="BP45" s="1214"/>
      <c r="BQ45" s="1214"/>
      <c r="BR45" s="1214"/>
      <c r="BS45" s="1214"/>
      <c r="BT45" s="1214"/>
      <c r="BU45" s="1214"/>
      <c r="BV45" s="1214"/>
      <c r="BW45" s="1214"/>
      <c r="BX45" s="1214"/>
      <c r="BY45" s="1214"/>
      <c r="BZ45" s="1214"/>
      <c r="CA45" s="1214"/>
      <c r="CB45" s="1214"/>
      <c r="CC45" s="1214"/>
      <c r="CD45" s="1214"/>
      <c r="CE45" s="1214"/>
      <c r="CF45" s="1214"/>
      <c r="CG45" s="1214"/>
      <c r="CH45" s="1214"/>
      <c r="CI45" s="1214"/>
      <c r="CJ45" s="1214"/>
      <c r="CK45" s="1214"/>
      <c r="CL45" s="1214"/>
      <c r="CM45" s="1214"/>
      <c r="CN45" s="1214"/>
      <c r="CO45" s="1214"/>
      <c r="CP45" s="1214"/>
      <c r="CQ45" s="1214"/>
      <c r="CR45" s="1214"/>
      <c r="CS45" s="1214"/>
      <c r="CT45" s="1214"/>
      <c r="CU45" s="1214"/>
      <c r="CV45" s="1214"/>
      <c r="CW45" s="1214"/>
      <c r="CX45" s="1214"/>
      <c r="CY45" s="1214"/>
      <c r="CZ45" s="1214"/>
      <c r="DA45" s="1214"/>
      <c r="DB45" s="1214"/>
      <c r="DC45" s="1215"/>
    </row>
    <row r="46" spans="2:109" x14ac:dyDescent="0.15">
      <c r="B46" s="259"/>
      <c r="AN46" s="1213"/>
      <c r="AO46" s="1214"/>
      <c r="AP46" s="1214"/>
      <c r="AQ46" s="1214"/>
      <c r="AR46" s="1214"/>
      <c r="AS46" s="1214"/>
      <c r="AT46" s="1214"/>
      <c r="AU46" s="1214"/>
      <c r="AV46" s="1214"/>
      <c r="AW46" s="1214"/>
      <c r="AX46" s="1214"/>
      <c r="AY46" s="1214"/>
      <c r="AZ46" s="1214"/>
      <c r="BA46" s="1214"/>
      <c r="BB46" s="1214"/>
      <c r="BC46" s="1214"/>
      <c r="BD46" s="1214"/>
      <c r="BE46" s="1214"/>
      <c r="BF46" s="1214"/>
      <c r="BG46" s="1214"/>
      <c r="BH46" s="1214"/>
      <c r="BI46" s="1214"/>
      <c r="BJ46" s="1214"/>
      <c r="BK46" s="1214"/>
      <c r="BL46" s="1214"/>
      <c r="BM46" s="1214"/>
      <c r="BN46" s="1214"/>
      <c r="BO46" s="1214"/>
      <c r="BP46" s="1214"/>
      <c r="BQ46" s="1214"/>
      <c r="BR46" s="1214"/>
      <c r="BS46" s="1214"/>
      <c r="BT46" s="1214"/>
      <c r="BU46" s="1214"/>
      <c r="BV46" s="1214"/>
      <c r="BW46" s="1214"/>
      <c r="BX46" s="1214"/>
      <c r="BY46" s="1214"/>
      <c r="BZ46" s="1214"/>
      <c r="CA46" s="1214"/>
      <c r="CB46" s="1214"/>
      <c r="CC46" s="1214"/>
      <c r="CD46" s="1214"/>
      <c r="CE46" s="1214"/>
      <c r="CF46" s="1214"/>
      <c r="CG46" s="1214"/>
      <c r="CH46" s="1214"/>
      <c r="CI46" s="1214"/>
      <c r="CJ46" s="1214"/>
      <c r="CK46" s="1214"/>
      <c r="CL46" s="1214"/>
      <c r="CM46" s="1214"/>
      <c r="CN46" s="1214"/>
      <c r="CO46" s="1214"/>
      <c r="CP46" s="1214"/>
      <c r="CQ46" s="1214"/>
      <c r="CR46" s="1214"/>
      <c r="CS46" s="1214"/>
      <c r="CT46" s="1214"/>
      <c r="CU46" s="1214"/>
      <c r="CV46" s="1214"/>
      <c r="CW46" s="1214"/>
      <c r="CX46" s="1214"/>
      <c r="CY46" s="1214"/>
      <c r="CZ46" s="1214"/>
      <c r="DA46" s="1214"/>
      <c r="DB46" s="1214"/>
      <c r="DC46" s="1215"/>
    </row>
    <row r="47" spans="2:109" x14ac:dyDescent="0.15">
      <c r="B47" s="259"/>
      <c r="AN47" s="1216"/>
      <c r="AO47" s="1217"/>
      <c r="AP47" s="1217"/>
      <c r="AQ47" s="1217"/>
      <c r="AR47" s="1217"/>
      <c r="AS47" s="1217"/>
      <c r="AT47" s="1217"/>
      <c r="AU47" s="1217"/>
      <c r="AV47" s="1217"/>
      <c r="AW47" s="1217"/>
      <c r="AX47" s="1217"/>
      <c r="AY47" s="1217"/>
      <c r="AZ47" s="1217"/>
      <c r="BA47" s="1217"/>
      <c r="BB47" s="1217"/>
      <c r="BC47" s="1217"/>
      <c r="BD47" s="1217"/>
      <c r="BE47" s="1217"/>
      <c r="BF47" s="1217"/>
      <c r="BG47" s="1217"/>
      <c r="BH47" s="1217"/>
      <c r="BI47" s="1217"/>
      <c r="BJ47" s="1217"/>
      <c r="BK47" s="1217"/>
      <c r="BL47" s="1217"/>
      <c r="BM47" s="1217"/>
      <c r="BN47" s="1217"/>
      <c r="BO47" s="1217"/>
      <c r="BP47" s="1217"/>
      <c r="BQ47" s="1217"/>
      <c r="BR47" s="1217"/>
      <c r="BS47" s="1217"/>
      <c r="BT47" s="1217"/>
      <c r="BU47" s="1217"/>
      <c r="BV47" s="1217"/>
      <c r="BW47" s="1217"/>
      <c r="BX47" s="1217"/>
      <c r="BY47" s="1217"/>
      <c r="BZ47" s="1217"/>
      <c r="CA47" s="1217"/>
      <c r="CB47" s="1217"/>
      <c r="CC47" s="1217"/>
      <c r="CD47" s="1217"/>
      <c r="CE47" s="1217"/>
      <c r="CF47" s="1217"/>
      <c r="CG47" s="1217"/>
      <c r="CH47" s="1217"/>
      <c r="CI47" s="1217"/>
      <c r="CJ47" s="1217"/>
      <c r="CK47" s="1217"/>
      <c r="CL47" s="1217"/>
      <c r="CM47" s="1217"/>
      <c r="CN47" s="1217"/>
      <c r="CO47" s="1217"/>
      <c r="CP47" s="1217"/>
      <c r="CQ47" s="1217"/>
      <c r="CR47" s="1217"/>
      <c r="CS47" s="1217"/>
      <c r="CT47" s="1217"/>
      <c r="CU47" s="1217"/>
      <c r="CV47" s="1217"/>
      <c r="CW47" s="1217"/>
      <c r="CX47" s="1217"/>
      <c r="CY47" s="1217"/>
      <c r="CZ47" s="1217"/>
      <c r="DA47" s="1217"/>
      <c r="DB47" s="1217"/>
      <c r="DC47" s="1218"/>
    </row>
    <row r="48" spans="2:109" x14ac:dyDescent="0.15">
      <c r="B48" s="259"/>
      <c r="H48" s="1219"/>
      <c r="I48" s="1219"/>
      <c r="J48" s="1219"/>
      <c r="AN48" s="1219"/>
      <c r="AO48" s="1219"/>
      <c r="AP48" s="1219"/>
      <c r="AZ48" s="1219"/>
      <c r="BA48" s="1219"/>
      <c r="BB48" s="1219"/>
      <c r="BL48" s="1219"/>
      <c r="BM48" s="1219"/>
      <c r="BN48" s="1219"/>
      <c r="BX48" s="1219"/>
      <c r="BY48" s="1219"/>
      <c r="BZ48" s="1219"/>
      <c r="CJ48" s="1219"/>
      <c r="CK48" s="1219"/>
      <c r="CL48" s="1219"/>
      <c r="CV48" s="1219"/>
      <c r="CW48" s="1219"/>
      <c r="CX48" s="1219"/>
    </row>
    <row r="49" spans="1:109" x14ac:dyDescent="0.15">
      <c r="B49" s="259"/>
      <c r="AN49" s="255" t="s">
        <v>573</v>
      </c>
    </row>
    <row r="50" spans="1:109" x14ac:dyDescent="0.15">
      <c r="B50" s="259"/>
      <c r="G50" s="1220"/>
      <c r="H50" s="1220"/>
      <c r="I50" s="1220"/>
      <c r="J50" s="1220"/>
      <c r="K50" s="1221"/>
      <c r="L50" s="1221"/>
      <c r="M50" s="1222"/>
      <c r="N50" s="1222"/>
      <c r="AN50" s="1223"/>
      <c r="AO50" s="1224"/>
      <c r="AP50" s="1224"/>
      <c r="AQ50" s="1224"/>
      <c r="AR50" s="1224"/>
      <c r="AS50" s="1224"/>
      <c r="AT50" s="1224"/>
      <c r="AU50" s="1224"/>
      <c r="AV50" s="1224"/>
      <c r="AW50" s="1224"/>
      <c r="AX50" s="1224"/>
      <c r="AY50" s="1224"/>
      <c r="AZ50" s="1224"/>
      <c r="BA50" s="1224"/>
      <c r="BB50" s="1224"/>
      <c r="BC50" s="1224"/>
      <c r="BD50" s="1224"/>
      <c r="BE50" s="1224"/>
      <c r="BF50" s="1224"/>
      <c r="BG50" s="1224"/>
      <c r="BH50" s="1224"/>
      <c r="BI50" s="1224"/>
      <c r="BJ50" s="1224"/>
      <c r="BK50" s="1224"/>
      <c r="BL50" s="1224"/>
      <c r="BM50" s="1224"/>
      <c r="BN50" s="1224"/>
      <c r="BO50" s="1225"/>
      <c r="BP50" s="1226" t="s">
        <v>527</v>
      </c>
      <c r="BQ50" s="1226"/>
      <c r="BR50" s="1226"/>
      <c r="BS50" s="1226"/>
      <c r="BT50" s="1226"/>
      <c r="BU50" s="1226"/>
      <c r="BV50" s="1226"/>
      <c r="BW50" s="1226"/>
      <c r="BX50" s="1226" t="s">
        <v>528</v>
      </c>
      <c r="BY50" s="1226"/>
      <c r="BZ50" s="1226"/>
      <c r="CA50" s="1226"/>
      <c r="CB50" s="1226"/>
      <c r="CC50" s="1226"/>
      <c r="CD50" s="1226"/>
      <c r="CE50" s="1226"/>
      <c r="CF50" s="1226" t="s">
        <v>529</v>
      </c>
      <c r="CG50" s="1226"/>
      <c r="CH50" s="1226"/>
      <c r="CI50" s="1226"/>
      <c r="CJ50" s="1226"/>
      <c r="CK50" s="1226"/>
      <c r="CL50" s="1226"/>
      <c r="CM50" s="1226"/>
      <c r="CN50" s="1226" t="s">
        <v>530</v>
      </c>
      <c r="CO50" s="1226"/>
      <c r="CP50" s="1226"/>
      <c r="CQ50" s="1226"/>
      <c r="CR50" s="1226"/>
      <c r="CS50" s="1226"/>
      <c r="CT50" s="1226"/>
      <c r="CU50" s="1226"/>
      <c r="CV50" s="1226" t="s">
        <v>531</v>
      </c>
      <c r="CW50" s="1226"/>
      <c r="CX50" s="1226"/>
      <c r="CY50" s="1226"/>
      <c r="CZ50" s="1226"/>
      <c r="DA50" s="1226"/>
      <c r="DB50" s="1226"/>
      <c r="DC50" s="1226"/>
    </row>
    <row r="51" spans="1:109" ht="13.5" customHeight="1" x14ac:dyDescent="0.15">
      <c r="B51" s="259"/>
      <c r="G51" s="1227"/>
      <c r="H51" s="1227"/>
      <c r="I51" s="1228"/>
      <c r="J51" s="1228"/>
      <c r="K51" s="1229"/>
      <c r="L51" s="1229"/>
      <c r="M51" s="1229"/>
      <c r="N51" s="1229"/>
      <c r="AM51" s="1219"/>
      <c r="AN51" s="1230" t="s">
        <v>574</v>
      </c>
      <c r="AO51" s="1230"/>
      <c r="AP51" s="1230"/>
      <c r="AQ51" s="1230"/>
      <c r="AR51" s="1230"/>
      <c r="AS51" s="1230"/>
      <c r="AT51" s="1230"/>
      <c r="AU51" s="1230"/>
      <c r="AV51" s="1230"/>
      <c r="AW51" s="1230"/>
      <c r="AX51" s="1230"/>
      <c r="AY51" s="1230"/>
      <c r="AZ51" s="1230"/>
      <c r="BA51" s="1230"/>
      <c r="BB51" s="1230" t="s">
        <v>575</v>
      </c>
      <c r="BC51" s="1230"/>
      <c r="BD51" s="1230"/>
      <c r="BE51" s="1230"/>
      <c r="BF51" s="1230"/>
      <c r="BG51" s="1230"/>
      <c r="BH51" s="1230"/>
      <c r="BI51" s="1230"/>
      <c r="BJ51" s="1230"/>
      <c r="BK51" s="1230"/>
      <c r="BL51" s="1230"/>
      <c r="BM51" s="1230"/>
      <c r="BN51" s="1230"/>
      <c r="BO51" s="1230"/>
      <c r="BP51" s="1231">
        <v>243</v>
      </c>
      <c r="BQ51" s="1231"/>
      <c r="BR51" s="1231"/>
      <c r="BS51" s="1231"/>
      <c r="BT51" s="1231"/>
      <c r="BU51" s="1231"/>
      <c r="BV51" s="1231"/>
      <c r="BW51" s="1231"/>
      <c r="BX51" s="1231">
        <v>210.1</v>
      </c>
      <c r="BY51" s="1231"/>
      <c r="BZ51" s="1231"/>
      <c r="CA51" s="1231"/>
      <c r="CB51" s="1231"/>
      <c r="CC51" s="1231"/>
      <c r="CD51" s="1231"/>
      <c r="CE51" s="1231"/>
      <c r="CF51" s="1231">
        <v>178.2</v>
      </c>
      <c r="CG51" s="1231"/>
      <c r="CH51" s="1231"/>
      <c r="CI51" s="1231"/>
      <c r="CJ51" s="1231"/>
      <c r="CK51" s="1231"/>
      <c r="CL51" s="1231"/>
      <c r="CM51" s="1231"/>
      <c r="CN51" s="1231">
        <v>158.6</v>
      </c>
      <c r="CO51" s="1231"/>
      <c r="CP51" s="1231"/>
      <c r="CQ51" s="1231"/>
      <c r="CR51" s="1231"/>
      <c r="CS51" s="1231"/>
      <c r="CT51" s="1231"/>
      <c r="CU51" s="1231"/>
      <c r="CV51" s="1232"/>
      <c r="CW51" s="1231"/>
      <c r="CX51" s="1231"/>
      <c r="CY51" s="1231"/>
      <c r="CZ51" s="1231"/>
      <c r="DA51" s="1231"/>
      <c r="DB51" s="1231"/>
      <c r="DC51" s="1231"/>
    </row>
    <row r="52" spans="1:109" x14ac:dyDescent="0.15">
      <c r="B52" s="259"/>
      <c r="G52" s="1227"/>
      <c r="H52" s="1227"/>
      <c r="I52" s="1228"/>
      <c r="J52" s="1228"/>
      <c r="K52" s="1229"/>
      <c r="L52" s="1229"/>
      <c r="M52" s="1229"/>
      <c r="N52" s="1229"/>
      <c r="AM52" s="121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31"/>
      <c r="BQ52" s="1231"/>
      <c r="BR52" s="1231"/>
      <c r="BS52" s="1231"/>
      <c r="BT52" s="1231"/>
      <c r="BU52" s="1231"/>
      <c r="BV52" s="1231"/>
      <c r="BW52" s="1231"/>
      <c r="BX52" s="1231"/>
      <c r="BY52" s="1231"/>
      <c r="BZ52" s="1231"/>
      <c r="CA52" s="1231"/>
      <c r="CB52" s="1231"/>
      <c r="CC52" s="1231"/>
      <c r="CD52" s="1231"/>
      <c r="CE52" s="1231"/>
      <c r="CF52" s="1231"/>
      <c r="CG52" s="1231"/>
      <c r="CH52" s="1231"/>
      <c r="CI52" s="1231"/>
      <c r="CJ52" s="1231"/>
      <c r="CK52" s="1231"/>
      <c r="CL52" s="1231"/>
      <c r="CM52" s="1231"/>
      <c r="CN52" s="1231"/>
      <c r="CO52" s="1231"/>
      <c r="CP52" s="1231"/>
      <c r="CQ52" s="1231"/>
      <c r="CR52" s="1231"/>
      <c r="CS52" s="1231"/>
      <c r="CT52" s="1231"/>
      <c r="CU52" s="1231"/>
      <c r="CV52" s="1231"/>
      <c r="CW52" s="1231"/>
      <c r="CX52" s="1231"/>
      <c r="CY52" s="1231"/>
      <c r="CZ52" s="1231"/>
      <c r="DA52" s="1231"/>
      <c r="DB52" s="1231"/>
      <c r="DC52" s="1231"/>
    </row>
    <row r="53" spans="1:109" x14ac:dyDescent="0.15">
      <c r="A53" s="1209"/>
      <c r="B53" s="259"/>
      <c r="G53" s="1227"/>
      <c r="H53" s="1227"/>
      <c r="I53" s="1220"/>
      <c r="J53" s="1220"/>
      <c r="K53" s="1229"/>
      <c r="L53" s="1229"/>
      <c r="M53" s="1229"/>
      <c r="N53" s="1229"/>
      <c r="AM53" s="1219"/>
      <c r="AN53" s="1230"/>
      <c r="AO53" s="1230"/>
      <c r="AP53" s="1230"/>
      <c r="AQ53" s="1230"/>
      <c r="AR53" s="1230"/>
      <c r="AS53" s="1230"/>
      <c r="AT53" s="1230"/>
      <c r="AU53" s="1230"/>
      <c r="AV53" s="1230"/>
      <c r="AW53" s="1230"/>
      <c r="AX53" s="1230"/>
      <c r="AY53" s="1230"/>
      <c r="AZ53" s="1230"/>
      <c r="BA53" s="1230"/>
      <c r="BB53" s="1230" t="s">
        <v>576</v>
      </c>
      <c r="BC53" s="1230"/>
      <c r="BD53" s="1230"/>
      <c r="BE53" s="1230"/>
      <c r="BF53" s="1230"/>
      <c r="BG53" s="1230"/>
      <c r="BH53" s="1230"/>
      <c r="BI53" s="1230"/>
      <c r="BJ53" s="1230"/>
      <c r="BK53" s="1230"/>
      <c r="BL53" s="1230"/>
      <c r="BM53" s="1230"/>
      <c r="BN53" s="1230"/>
      <c r="BO53" s="1230"/>
      <c r="BP53" s="1231">
        <v>62.9</v>
      </c>
      <c r="BQ53" s="1231"/>
      <c r="BR53" s="1231"/>
      <c r="BS53" s="1231"/>
      <c r="BT53" s="1231"/>
      <c r="BU53" s="1231"/>
      <c r="BV53" s="1231"/>
      <c r="BW53" s="1231"/>
      <c r="BX53" s="1231">
        <v>69.3</v>
      </c>
      <c r="BY53" s="1231"/>
      <c r="BZ53" s="1231"/>
      <c r="CA53" s="1231"/>
      <c r="CB53" s="1231"/>
      <c r="CC53" s="1231"/>
      <c r="CD53" s="1231"/>
      <c r="CE53" s="1231"/>
      <c r="CF53" s="1231">
        <v>70.5</v>
      </c>
      <c r="CG53" s="1231"/>
      <c r="CH53" s="1231"/>
      <c r="CI53" s="1231"/>
      <c r="CJ53" s="1231"/>
      <c r="CK53" s="1231"/>
      <c r="CL53" s="1231"/>
      <c r="CM53" s="1231"/>
      <c r="CN53" s="1231">
        <v>72</v>
      </c>
      <c r="CO53" s="1231"/>
      <c r="CP53" s="1231"/>
      <c r="CQ53" s="1231"/>
      <c r="CR53" s="1231"/>
      <c r="CS53" s="1231"/>
      <c r="CT53" s="1231"/>
      <c r="CU53" s="1231"/>
      <c r="CV53" s="1232"/>
      <c r="CW53" s="1231"/>
      <c r="CX53" s="1231"/>
      <c r="CY53" s="1231"/>
      <c r="CZ53" s="1231"/>
      <c r="DA53" s="1231"/>
      <c r="DB53" s="1231"/>
      <c r="DC53" s="1231"/>
    </row>
    <row r="54" spans="1:109" x14ac:dyDescent="0.15">
      <c r="A54" s="1209"/>
      <c r="B54" s="259"/>
      <c r="G54" s="1227"/>
      <c r="H54" s="1227"/>
      <c r="I54" s="1220"/>
      <c r="J54" s="1220"/>
      <c r="K54" s="1229"/>
      <c r="L54" s="1229"/>
      <c r="M54" s="1229"/>
      <c r="N54" s="1229"/>
      <c r="AM54" s="121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31"/>
      <c r="BQ54" s="1231"/>
      <c r="BR54" s="1231"/>
      <c r="BS54" s="1231"/>
      <c r="BT54" s="1231"/>
      <c r="BU54" s="1231"/>
      <c r="BV54" s="1231"/>
      <c r="BW54" s="1231"/>
      <c r="BX54" s="1231"/>
      <c r="BY54" s="1231"/>
      <c r="BZ54" s="1231"/>
      <c r="CA54" s="1231"/>
      <c r="CB54" s="1231"/>
      <c r="CC54" s="1231"/>
      <c r="CD54" s="1231"/>
      <c r="CE54" s="1231"/>
      <c r="CF54" s="1231"/>
      <c r="CG54" s="1231"/>
      <c r="CH54" s="1231"/>
      <c r="CI54" s="1231"/>
      <c r="CJ54" s="1231"/>
      <c r="CK54" s="1231"/>
      <c r="CL54" s="1231"/>
      <c r="CM54" s="1231"/>
      <c r="CN54" s="1231"/>
      <c r="CO54" s="1231"/>
      <c r="CP54" s="1231"/>
      <c r="CQ54" s="1231"/>
      <c r="CR54" s="1231"/>
      <c r="CS54" s="1231"/>
      <c r="CT54" s="1231"/>
      <c r="CU54" s="1231"/>
      <c r="CV54" s="1231"/>
      <c r="CW54" s="1231"/>
      <c r="CX54" s="1231"/>
      <c r="CY54" s="1231"/>
      <c r="CZ54" s="1231"/>
      <c r="DA54" s="1231"/>
      <c r="DB54" s="1231"/>
      <c r="DC54" s="1231"/>
    </row>
    <row r="55" spans="1:109" x14ac:dyDescent="0.15">
      <c r="A55" s="1209"/>
      <c r="B55" s="259"/>
      <c r="G55" s="1220"/>
      <c r="H55" s="1220"/>
      <c r="I55" s="1220"/>
      <c r="J55" s="1220"/>
      <c r="K55" s="1229"/>
      <c r="L55" s="1229"/>
      <c r="M55" s="1229"/>
      <c r="N55" s="1229"/>
      <c r="AN55" s="1226" t="s">
        <v>577</v>
      </c>
      <c r="AO55" s="1226"/>
      <c r="AP55" s="1226"/>
      <c r="AQ55" s="1226"/>
      <c r="AR55" s="1226"/>
      <c r="AS55" s="1226"/>
      <c r="AT55" s="1226"/>
      <c r="AU55" s="1226"/>
      <c r="AV55" s="1226"/>
      <c r="AW55" s="1226"/>
      <c r="AX55" s="1226"/>
      <c r="AY55" s="1226"/>
      <c r="AZ55" s="1226"/>
      <c r="BA55" s="1226"/>
      <c r="BB55" s="1230" t="s">
        <v>575</v>
      </c>
      <c r="BC55" s="1230"/>
      <c r="BD55" s="1230"/>
      <c r="BE55" s="1230"/>
      <c r="BF55" s="1230"/>
      <c r="BG55" s="1230"/>
      <c r="BH55" s="1230"/>
      <c r="BI55" s="1230"/>
      <c r="BJ55" s="1230"/>
      <c r="BK55" s="1230"/>
      <c r="BL55" s="1230"/>
      <c r="BM55" s="1230"/>
      <c r="BN55" s="1230"/>
      <c r="BO55" s="1230"/>
      <c r="BP55" s="1231">
        <v>49.1</v>
      </c>
      <c r="BQ55" s="1231"/>
      <c r="BR55" s="1231"/>
      <c r="BS55" s="1231"/>
      <c r="BT55" s="1231"/>
      <c r="BU55" s="1231"/>
      <c r="BV55" s="1231"/>
      <c r="BW55" s="1231"/>
      <c r="BX55" s="1231">
        <v>41.5</v>
      </c>
      <c r="BY55" s="1231"/>
      <c r="BZ55" s="1231"/>
      <c r="CA55" s="1231"/>
      <c r="CB55" s="1231"/>
      <c r="CC55" s="1231"/>
      <c r="CD55" s="1231"/>
      <c r="CE55" s="1231"/>
      <c r="CF55" s="1231">
        <v>23</v>
      </c>
      <c r="CG55" s="1231"/>
      <c r="CH55" s="1231"/>
      <c r="CI55" s="1231"/>
      <c r="CJ55" s="1231"/>
      <c r="CK55" s="1231"/>
      <c r="CL55" s="1231"/>
      <c r="CM55" s="1231"/>
      <c r="CN55" s="1231">
        <v>15.5</v>
      </c>
      <c r="CO55" s="1231"/>
      <c r="CP55" s="1231"/>
      <c r="CQ55" s="1231"/>
      <c r="CR55" s="1231"/>
      <c r="CS55" s="1231"/>
      <c r="CT55" s="1231"/>
      <c r="CU55" s="1231"/>
      <c r="CV55" s="1232"/>
      <c r="CW55" s="1231"/>
      <c r="CX55" s="1231"/>
      <c r="CY55" s="1231"/>
      <c r="CZ55" s="1231"/>
      <c r="DA55" s="1231"/>
      <c r="DB55" s="1231"/>
      <c r="DC55" s="1231"/>
    </row>
    <row r="56" spans="1:109" x14ac:dyDescent="0.15">
      <c r="A56" s="1209"/>
      <c r="B56" s="259"/>
      <c r="G56" s="1220"/>
      <c r="H56" s="1220"/>
      <c r="I56" s="1220"/>
      <c r="J56" s="1220"/>
      <c r="K56" s="1229"/>
      <c r="L56" s="1229"/>
      <c r="M56" s="1229"/>
      <c r="N56" s="1229"/>
      <c r="AN56" s="1226"/>
      <c r="AO56" s="1226"/>
      <c r="AP56" s="1226"/>
      <c r="AQ56" s="1226"/>
      <c r="AR56" s="1226"/>
      <c r="AS56" s="1226"/>
      <c r="AT56" s="1226"/>
      <c r="AU56" s="1226"/>
      <c r="AV56" s="1226"/>
      <c r="AW56" s="1226"/>
      <c r="AX56" s="1226"/>
      <c r="AY56" s="1226"/>
      <c r="AZ56" s="1226"/>
      <c r="BA56" s="1226"/>
      <c r="BB56" s="1230"/>
      <c r="BC56" s="1230"/>
      <c r="BD56" s="1230"/>
      <c r="BE56" s="1230"/>
      <c r="BF56" s="1230"/>
      <c r="BG56" s="1230"/>
      <c r="BH56" s="1230"/>
      <c r="BI56" s="1230"/>
      <c r="BJ56" s="1230"/>
      <c r="BK56" s="1230"/>
      <c r="BL56" s="1230"/>
      <c r="BM56" s="1230"/>
      <c r="BN56" s="1230"/>
      <c r="BO56" s="1230"/>
      <c r="BP56" s="1231"/>
      <c r="BQ56" s="1231"/>
      <c r="BR56" s="1231"/>
      <c r="BS56" s="1231"/>
      <c r="BT56" s="1231"/>
      <c r="BU56" s="1231"/>
      <c r="BV56" s="1231"/>
      <c r="BW56" s="1231"/>
      <c r="BX56" s="1231"/>
      <c r="BY56" s="1231"/>
      <c r="BZ56" s="1231"/>
      <c r="CA56" s="1231"/>
      <c r="CB56" s="1231"/>
      <c r="CC56" s="1231"/>
      <c r="CD56" s="1231"/>
      <c r="CE56" s="1231"/>
      <c r="CF56" s="1231"/>
      <c r="CG56" s="1231"/>
      <c r="CH56" s="1231"/>
      <c r="CI56" s="1231"/>
      <c r="CJ56" s="1231"/>
      <c r="CK56" s="1231"/>
      <c r="CL56" s="1231"/>
      <c r="CM56" s="1231"/>
      <c r="CN56" s="1231"/>
      <c r="CO56" s="1231"/>
      <c r="CP56" s="1231"/>
      <c r="CQ56" s="1231"/>
      <c r="CR56" s="1231"/>
      <c r="CS56" s="1231"/>
      <c r="CT56" s="1231"/>
      <c r="CU56" s="1231"/>
      <c r="CV56" s="1231"/>
      <c r="CW56" s="1231"/>
      <c r="CX56" s="1231"/>
      <c r="CY56" s="1231"/>
      <c r="CZ56" s="1231"/>
      <c r="DA56" s="1231"/>
      <c r="DB56" s="1231"/>
      <c r="DC56" s="1231"/>
    </row>
    <row r="57" spans="1:109" s="1209" customFormat="1" x14ac:dyDescent="0.15">
      <c r="B57" s="1233"/>
      <c r="G57" s="1220"/>
      <c r="H57" s="1220"/>
      <c r="I57" s="1234"/>
      <c r="J57" s="1234"/>
      <c r="K57" s="1229"/>
      <c r="L57" s="1229"/>
      <c r="M57" s="1229"/>
      <c r="N57" s="1229"/>
      <c r="AM57" s="255"/>
      <c r="AN57" s="1226"/>
      <c r="AO57" s="1226"/>
      <c r="AP57" s="1226"/>
      <c r="AQ57" s="1226"/>
      <c r="AR57" s="1226"/>
      <c r="AS57" s="1226"/>
      <c r="AT57" s="1226"/>
      <c r="AU57" s="1226"/>
      <c r="AV57" s="1226"/>
      <c r="AW57" s="1226"/>
      <c r="AX57" s="1226"/>
      <c r="AY57" s="1226"/>
      <c r="AZ57" s="1226"/>
      <c r="BA57" s="1226"/>
      <c r="BB57" s="1230" t="s">
        <v>576</v>
      </c>
      <c r="BC57" s="1230"/>
      <c r="BD57" s="1230"/>
      <c r="BE57" s="1230"/>
      <c r="BF57" s="1230"/>
      <c r="BG57" s="1230"/>
      <c r="BH57" s="1230"/>
      <c r="BI57" s="1230"/>
      <c r="BJ57" s="1230"/>
      <c r="BK57" s="1230"/>
      <c r="BL57" s="1230"/>
      <c r="BM57" s="1230"/>
      <c r="BN57" s="1230"/>
      <c r="BO57" s="1230"/>
      <c r="BP57" s="1231">
        <v>61</v>
      </c>
      <c r="BQ57" s="1231"/>
      <c r="BR57" s="1231"/>
      <c r="BS57" s="1231"/>
      <c r="BT57" s="1231"/>
      <c r="BU57" s="1231"/>
      <c r="BV57" s="1231"/>
      <c r="BW57" s="1231"/>
      <c r="BX57" s="1231">
        <v>61.7</v>
      </c>
      <c r="BY57" s="1231"/>
      <c r="BZ57" s="1231"/>
      <c r="CA57" s="1231"/>
      <c r="CB57" s="1231"/>
      <c r="CC57" s="1231"/>
      <c r="CD57" s="1231"/>
      <c r="CE57" s="1231"/>
      <c r="CF57" s="1231">
        <v>62.8</v>
      </c>
      <c r="CG57" s="1231"/>
      <c r="CH57" s="1231"/>
      <c r="CI57" s="1231"/>
      <c r="CJ57" s="1231"/>
      <c r="CK57" s="1231"/>
      <c r="CL57" s="1231"/>
      <c r="CM57" s="1231"/>
      <c r="CN57" s="1231">
        <v>64</v>
      </c>
      <c r="CO57" s="1231"/>
      <c r="CP57" s="1231"/>
      <c r="CQ57" s="1231"/>
      <c r="CR57" s="1231"/>
      <c r="CS57" s="1231"/>
      <c r="CT57" s="1231"/>
      <c r="CU57" s="1231"/>
      <c r="CV57" s="1232"/>
      <c r="CW57" s="1231"/>
      <c r="CX57" s="1231"/>
      <c r="CY57" s="1231"/>
      <c r="CZ57" s="1231"/>
      <c r="DA57" s="1231"/>
      <c r="DB57" s="1231"/>
      <c r="DC57" s="1231"/>
      <c r="DD57" s="1235"/>
      <c r="DE57" s="1233"/>
    </row>
    <row r="58" spans="1:109" s="1209" customFormat="1" x14ac:dyDescent="0.15">
      <c r="A58" s="255"/>
      <c r="B58" s="1233"/>
      <c r="G58" s="1220"/>
      <c r="H58" s="1220"/>
      <c r="I58" s="1234"/>
      <c r="J58" s="1234"/>
      <c r="K58" s="1229"/>
      <c r="L58" s="1229"/>
      <c r="M58" s="1229"/>
      <c r="N58" s="1229"/>
      <c r="AM58" s="255"/>
      <c r="AN58" s="1226"/>
      <c r="AO58" s="1226"/>
      <c r="AP58" s="1226"/>
      <c r="AQ58" s="1226"/>
      <c r="AR58" s="1226"/>
      <c r="AS58" s="1226"/>
      <c r="AT58" s="1226"/>
      <c r="AU58" s="1226"/>
      <c r="AV58" s="1226"/>
      <c r="AW58" s="1226"/>
      <c r="AX58" s="1226"/>
      <c r="AY58" s="1226"/>
      <c r="AZ58" s="1226"/>
      <c r="BA58" s="1226"/>
      <c r="BB58" s="1230"/>
      <c r="BC58" s="1230"/>
      <c r="BD58" s="1230"/>
      <c r="BE58" s="1230"/>
      <c r="BF58" s="1230"/>
      <c r="BG58" s="1230"/>
      <c r="BH58" s="1230"/>
      <c r="BI58" s="1230"/>
      <c r="BJ58" s="1230"/>
      <c r="BK58" s="1230"/>
      <c r="BL58" s="1230"/>
      <c r="BM58" s="1230"/>
      <c r="BN58" s="1230"/>
      <c r="BO58" s="1230"/>
      <c r="BP58" s="1231"/>
      <c r="BQ58" s="1231"/>
      <c r="BR58" s="1231"/>
      <c r="BS58" s="1231"/>
      <c r="BT58" s="1231"/>
      <c r="BU58" s="1231"/>
      <c r="BV58" s="1231"/>
      <c r="BW58" s="1231"/>
      <c r="BX58" s="1231"/>
      <c r="BY58" s="1231"/>
      <c r="BZ58" s="1231"/>
      <c r="CA58" s="1231"/>
      <c r="CB58" s="1231"/>
      <c r="CC58" s="1231"/>
      <c r="CD58" s="1231"/>
      <c r="CE58" s="1231"/>
      <c r="CF58" s="1231"/>
      <c r="CG58" s="1231"/>
      <c r="CH58" s="1231"/>
      <c r="CI58" s="1231"/>
      <c r="CJ58" s="1231"/>
      <c r="CK58" s="1231"/>
      <c r="CL58" s="1231"/>
      <c r="CM58" s="1231"/>
      <c r="CN58" s="1231"/>
      <c r="CO58" s="1231"/>
      <c r="CP58" s="1231"/>
      <c r="CQ58" s="1231"/>
      <c r="CR58" s="1231"/>
      <c r="CS58" s="1231"/>
      <c r="CT58" s="1231"/>
      <c r="CU58" s="1231"/>
      <c r="CV58" s="1231"/>
      <c r="CW58" s="1231"/>
      <c r="CX58" s="1231"/>
      <c r="CY58" s="1231"/>
      <c r="CZ58" s="1231"/>
      <c r="DA58" s="1231"/>
      <c r="DB58" s="1231"/>
      <c r="DC58" s="1231"/>
      <c r="DD58" s="1235"/>
      <c r="DE58" s="1233"/>
    </row>
    <row r="59" spans="1:109" s="1209" customFormat="1" x14ac:dyDescent="0.15">
      <c r="A59" s="255"/>
      <c r="B59" s="1233"/>
      <c r="K59" s="1236"/>
      <c r="L59" s="1236"/>
      <c r="M59" s="1236"/>
      <c r="N59" s="1236"/>
      <c r="AQ59" s="1236"/>
      <c r="AR59" s="1236"/>
      <c r="AS59" s="1236"/>
      <c r="AT59" s="1236"/>
      <c r="BC59" s="1236"/>
      <c r="BD59" s="1236"/>
      <c r="BE59" s="1236"/>
      <c r="BF59" s="1236"/>
      <c r="BO59" s="1236"/>
      <c r="BP59" s="1236"/>
      <c r="BQ59" s="1236"/>
      <c r="BR59" s="1236"/>
      <c r="CA59" s="1236"/>
      <c r="CB59" s="1236"/>
      <c r="CC59" s="1236"/>
      <c r="CD59" s="1236"/>
      <c r="CM59" s="1236"/>
      <c r="CN59" s="1236"/>
      <c r="CO59" s="1236"/>
      <c r="CP59" s="1236"/>
      <c r="CY59" s="1236"/>
      <c r="CZ59" s="1236"/>
      <c r="DA59" s="1236"/>
      <c r="DB59" s="1236"/>
      <c r="DC59" s="1236"/>
      <c r="DD59" s="1235"/>
      <c r="DE59" s="1233"/>
    </row>
    <row r="60" spans="1:109" s="1209" customFormat="1" x14ac:dyDescent="0.15">
      <c r="A60" s="255"/>
      <c r="B60" s="1233"/>
      <c r="K60" s="1236"/>
      <c r="L60" s="1236"/>
      <c r="M60" s="1236"/>
      <c r="N60" s="1236"/>
      <c r="AQ60" s="1236"/>
      <c r="AR60" s="1236"/>
      <c r="AS60" s="1236"/>
      <c r="AT60" s="1236"/>
      <c r="BC60" s="1236"/>
      <c r="BD60" s="1236"/>
      <c r="BE60" s="1236"/>
      <c r="BF60" s="1236"/>
      <c r="BO60" s="1236"/>
      <c r="BP60" s="1236"/>
      <c r="BQ60" s="1236"/>
      <c r="BR60" s="1236"/>
      <c r="CA60" s="1236"/>
      <c r="CB60" s="1236"/>
      <c r="CC60" s="1236"/>
      <c r="CD60" s="1236"/>
      <c r="CM60" s="1236"/>
      <c r="CN60" s="1236"/>
      <c r="CO60" s="1236"/>
      <c r="CP60" s="1236"/>
      <c r="CY60" s="1236"/>
      <c r="CZ60" s="1236"/>
      <c r="DA60" s="1236"/>
      <c r="DB60" s="1236"/>
      <c r="DC60" s="1236"/>
      <c r="DD60" s="1235"/>
      <c r="DE60" s="1233"/>
    </row>
    <row r="61" spans="1:109" s="1209" customFormat="1" x14ac:dyDescent="0.15">
      <c r="A61" s="255"/>
      <c r="B61" s="1237"/>
      <c r="C61" s="1238"/>
      <c r="D61" s="1238"/>
      <c r="E61" s="1238"/>
      <c r="F61" s="1238"/>
      <c r="G61" s="1238"/>
      <c r="H61" s="1238"/>
      <c r="I61" s="1238"/>
      <c r="J61" s="1238"/>
      <c r="K61" s="1238"/>
      <c r="L61" s="1238"/>
      <c r="M61" s="1239"/>
      <c r="N61" s="1239"/>
      <c r="O61" s="1238"/>
      <c r="P61" s="1238"/>
      <c r="Q61" s="1238"/>
      <c r="R61" s="1238"/>
      <c r="S61" s="1238"/>
      <c r="T61" s="1238"/>
      <c r="U61" s="1238"/>
      <c r="V61" s="1238"/>
      <c r="W61" s="1238"/>
      <c r="X61" s="1238"/>
      <c r="Y61" s="1238"/>
      <c r="Z61" s="1238"/>
      <c r="AA61" s="1238"/>
      <c r="AB61" s="1238"/>
      <c r="AC61" s="1238"/>
      <c r="AD61" s="1238"/>
      <c r="AE61" s="1238"/>
      <c r="AF61" s="1238"/>
      <c r="AG61" s="1238"/>
      <c r="AH61" s="1238"/>
      <c r="AI61" s="1238"/>
      <c r="AJ61" s="1238"/>
      <c r="AK61" s="1238"/>
      <c r="AL61" s="1238"/>
      <c r="AM61" s="1238"/>
      <c r="AN61" s="1238"/>
      <c r="AO61" s="1238"/>
      <c r="AP61" s="1238"/>
      <c r="AQ61" s="1238"/>
      <c r="AR61" s="1238"/>
      <c r="AS61" s="1239"/>
      <c r="AT61" s="1239"/>
      <c r="AU61" s="1238"/>
      <c r="AV61" s="1238"/>
      <c r="AW61" s="1238"/>
      <c r="AX61" s="1238"/>
      <c r="AY61" s="1238"/>
      <c r="AZ61" s="1238"/>
      <c r="BA61" s="1238"/>
      <c r="BB61" s="1238"/>
      <c r="BC61" s="1238"/>
      <c r="BD61" s="1238"/>
      <c r="BE61" s="1239"/>
      <c r="BF61" s="1239"/>
      <c r="BG61" s="1238"/>
      <c r="BH61" s="1238"/>
      <c r="BI61" s="1238"/>
      <c r="BJ61" s="1238"/>
      <c r="BK61" s="1238"/>
      <c r="BL61" s="1238"/>
      <c r="BM61" s="1238"/>
      <c r="BN61" s="1238"/>
      <c r="BO61" s="1238"/>
      <c r="BP61" s="1238"/>
      <c r="BQ61" s="1239"/>
      <c r="BR61" s="1239"/>
      <c r="BS61" s="1238"/>
      <c r="BT61" s="1238"/>
      <c r="BU61" s="1238"/>
      <c r="BV61" s="1238"/>
      <c r="BW61" s="1238"/>
      <c r="BX61" s="1238"/>
      <c r="BY61" s="1238"/>
      <c r="BZ61" s="1238"/>
      <c r="CA61" s="1238"/>
      <c r="CB61" s="1238"/>
      <c r="CC61" s="1239"/>
      <c r="CD61" s="1239"/>
      <c r="CE61" s="1238"/>
      <c r="CF61" s="1238"/>
      <c r="CG61" s="1238"/>
      <c r="CH61" s="1238"/>
      <c r="CI61" s="1238"/>
      <c r="CJ61" s="1238"/>
      <c r="CK61" s="1238"/>
      <c r="CL61" s="1238"/>
      <c r="CM61" s="1238"/>
      <c r="CN61" s="1238"/>
      <c r="CO61" s="1239"/>
      <c r="CP61" s="1239"/>
      <c r="CQ61" s="1238"/>
      <c r="CR61" s="1238"/>
      <c r="CS61" s="1238"/>
      <c r="CT61" s="1238"/>
      <c r="CU61" s="1238"/>
      <c r="CV61" s="1238"/>
      <c r="CW61" s="1238"/>
      <c r="CX61" s="1238"/>
      <c r="CY61" s="1238"/>
      <c r="CZ61" s="1238"/>
      <c r="DA61" s="1239"/>
      <c r="DB61" s="1239"/>
      <c r="DC61" s="1239"/>
      <c r="DD61" s="1240"/>
      <c r="DE61" s="1233"/>
    </row>
    <row r="62" spans="1:109" x14ac:dyDescent="0.15">
      <c r="B62" s="1207"/>
      <c r="C62" s="1207"/>
      <c r="D62" s="1207"/>
      <c r="E62" s="1207"/>
      <c r="F62" s="1207"/>
      <c r="G62" s="1207"/>
      <c r="H62" s="1207"/>
      <c r="I62" s="1207"/>
      <c r="J62" s="1207"/>
      <c r="K62" s="1207"/>
      <c r="L62" s="1207"/>
      <c r="M62" s="1207"/>
      <c r="N62" s="1207"/>
      <c r="O62" s="1207"/>
      <c r="P62" s="1207"/>
      <c r="Q62" s="1207"/>
      <c r="R62" s="1207"/>
      <c r="S62" s="1207"/>
      <c r="T62" s="1207"/>
      <c r="U62" s="1207"/>
      <c r="V62" s="1207"/>
      <c r="W62" s="1207"/>
      <c r="X62" s="1207"/>
      <c r="Y62" s="1207"/>
      <c r="Z62" s="1207"/>
      <c r="AA62" s="1207"/>
      <c r="AB62" s="1207"/>
      <c r="AC62" s="1207"/>
      <c r="AD62" s="1207"/>
      <c r="AE62" s="1207"/>
      <c r="AF62" s="1207"/>
      <c r="AG62" s="1207"/>
      <c r="AH62" s="1207"/>
      <c r="AI62" s="1207"/>
      <c r="AJ62" s="1207"/>
      <c r="AK62" s="1207"/>
      <c r="AL62" s="1207"/>
      <c r="AM62" s="1207"/>
      <c r="AN62" s="1207"/>
      <c r="AO62" s="1207"/>
      <c r="AP62" s="1207"/>
      <c r="AQ62" s="1207"/>
      <c r="AR62" s="1207"/>
      <c r="AS62" s="1207"/>
      <c r="AT62" s="1207"/>
      <c r="AU62" s="1207"/>
      <c r="AV62" s="1207"/>
      <c r="AW62" s="1207"/>
      <c r="AX62" s="1207"/>
      <c r="AY62" s="1207"/>
      <c r="AZ62" s="1207"/>
      <c r="BA62" s="1207"/>
      <c r="BB62" s="1207"/>
      <c r="BC62" s="1207"/>
      <c r="BD62" s="1207"/>
      <c r="BE62" s="1207"/>
      <c r="BF62" s="1207"/>
      <c r="BG62" s="1207"/>
      <c r="BH62" s="1207"/>
      <c r="BI62" s="1207"/>
      <c r="BJ62" s="1207"/>
      <c r="BK62" s="1207"/>
      <c r="BL62" s="1207"/>
      <c r="BM62" s="1207"/>
      <c r="BN62" s="1207"/>
      <c r="BO62" s="1207"/>
      <c r="BP62" s="1207"/>
      <c r="BQ62" s="1207"/>
      <c r="BR62" s="1207"/>
      <c r="BS62" s="1207"/>
      <c r="BT62" s="1207"/>
      <c r="BU62" s="1207"/>
      <c r="BV62" s="1207"/>
      <c r="BW62" s="1207"/>
      <c r="BX62" s="1207"/>
      <c r="BY62" s="1207"/>
      <c r="BZ62" s="1207"/>
      <c r="CA62" s="1207"/>
      <c r="CB62" s="1207"/>
      <c r="CC62" s="1207"/>
      <c r="CD62" s="1207"/>
      <c r="CE62" s="1207"/>
      <c r="CF62" s="1207"/>
      <c r="CG62" s="1207"/>
      <c r="CH62" s="1207"/>
      <c r="CI62" s="1207"/>
      <c r="CJ62" s="1207"/>
      <c r="CK62" s="1207"/>
      <c r="CL62" s="1207"/>
      <c r="CM62" s="1207"/>
      <c r="CN62" s="1207"/>
      <c r="CO62" s="1207"/>
      <c r="CP62" s="1207"/>
      <c r="CQ62" s="1207"/>
      <c r="CR62" s="1207"/>
      <c r="CS62" s="1207"/>
      <c r="CT62" s="1207"/>
      <c r="CU62" s="1207"/>
      <c r="CV62" s="1207"/>
      <c r="CW62" s="1207"/>
      <c r="CX62" s="1207"/>
      <c r="CY62" s="1207"/>
      <c r="CZ62" s="1207"/>
      <c r="DA62" s="1207"/>
      <c r="DB62" s="1207"/>
      <c r="DC62" s="1207"/>
      <c r="DD62" s="1207"/>
      <c r="DE62" s="255"/>
    </row>
    <row r="63" spans="1:109" ht="17.25" x14ac:dyDescent="0.15">
      <c r="B63" s="312" t="s">
        <v>578</v>
      </c>
    </row>
    <row r="64" spans="1:109" x14ac:dyDescent="0.15">
      <c r="B64" s="259"/>
      <c r="G64" s="1208"/>
      <c r="I64" s="1241"/>
      <c r="J64" s="1241"/>
      <c r="K64" s="1241"/>
      <c r="L64" s="1241"/>
      <c r="M64" s="1241"/>
      <c r="N64" s="1242"/>
      <c r="AM64" s="1208"/>
      <c r="AN64" s="1208" t="s">
        <v>571</v>
      </c>
      <c r="AP64" s="1209"/>
      <c r="AQ64" s="1209"/>
      <c r="AR64" s="1209"/>
      <c r="AY64" s="1208"/>
      <c r="BA64" s="1209"/>
      <c r="BB64" s="1209"/>
      <c r="BC64" s="1209"/>
      <c r="BK64" s="1208"/>
      <c r="BM64" s="1209"/>
      <c r="BN64" s="1209"/>
      <c r="BO64" s="1209"/>
      <c r="BW64" s="1208"/>
      <c r="BY64" s="1209"/>
      <c r="BZ64" s="1209"/>
      <c r="CA64" s="1209"/>
      <c r="CI64" s="1208"/>
      <c r="CK64" s="1209"/>
      <c r="CL64" s="1209"/>
      <c r="CM64" s="1209"/>
      <c r="CU64" s="1208"/>
      <c r="CW64" s="1209"/>
      <c r="CX64" s="1209"/>
      <c r="CY64" s="1209"/>
    </row>
    <row r="65" spans="2:107" x14ac:dyDescent="0.15">
      <c r="B65" s="259"/>
      <c r="AN65" s="1210" t="s">
        <v>579</v>
      </c>
      <c r="AO65" s="1211"/>
      <c r="AP65" s="1211"/>
      <c r="AQ65" s="1211"/>
      <c r="AR65" s="1211"/>
      <c r="AS65" s="1211"/>
      <c r="AT65" s="1211"/>
      <c r="AU65" s="1211"/>
      <c r="AV65" s="1211"/>
      <c r="AW65" s="1211"/>
      <c r="AX65" s="1211"/>
      <c r="AY65" s="1211"/>
      <c r="AZ65" s="1211"/>
      <c r="BA65" s="1211"/>
      <c r="BB65" s="1211"/>
      <c r="BC65" s="1211"/>
      <c r="BD65" s="1211"/>
      <c r="BE65" s="1211"/>
      <c r="BF65" s="1211"/>
      <c r="BG65" s="1211"/>
      <c r="BH65" s="1211"/>
      <c r="BI65" s="1211"/>
      <c r="BJ65" s="1211"/>
      <c r="BK65" s="1211"/>
      <c r="BL65" s="1211"/>
      <c r="BM65" s="1211"/>
      <c r="BN65" s="1211"/>
      <c r="BO65" s="1211"/>
      <c r="BP65" s="1211"/>
      <c r="BQ65" s="1211"/>
      <c r="BR65" s="1211"/>
      <c r="BS65" s="1211"/>
      <c r="BT65" s="1211"/>
      <c r="BU65" s="1211"/>
      <c r="BV65" s="1211"/>
      <c r="BW65" s="1211"/>
      <c r="BX65" s="1211"/>
      <c r="BY65" s="1211"/>
      <c r="BZ65" s="1211"/>
      <c r="CA65" s="1211"/>
      <c r="CB65" s="1211"/>
      <c r="CC65" s="1211"/>
      <c r="CD65" s="1211"/>
      <c r="CE65" s="1211"/>
      <c r="CF65" s="1211"/>
      <c r="CG65" s="1211"/>
      <c r="CH65" s="1211"/>
      <c r="CI65" s="1211"/>
      <c r="CJ65" s="1211"/>
      <c r="CK65" s="1211"/>
      <c r="CL65" s="1211"/>
      <c r="CM65" s="1211"/>
      <c r="CN65" s="1211"/>
      <c r="CO65" s="1211"/>
      <c r="CP65" s="1211"/>
      <c r="CQ65" s="1211"/>
      <c r="CR65" s="1211"/>
      <c r="CS65" s="1211"/>
      <c r="CT65" s="1211"/>
      <c r="CU65" s="1211"/>
      <c r="CV65" s="1211"/>
      <c r="CW65" s="1211"/>
      <c r="CX65" s="1211"/>
      <c r="CY65" s="1211"/>
      <c r="CZ65" s="1211"/>
      <c r="DA65" s="1211"/>
      <c r="DB65" s="1211"/>
      <c r="DC65" s="1212"/>
    </row>
    <row r="66" spans="2:107" x14ac:dyDescent="0.15">
      <c r="B66" s="259"/>
      <c r="AN66" s="1213"/>
      <c r="AO66" s="1214"/>
      <c r="AP66" s="1214"/>
      <c r="AQ66" s="1214"/>
      <c r="AR66" s="1214"/>
      <c r="AS66" s="1214"/>
      <c r="AT66" s="1214"/>
      <c r="AU66" s="1214"/>
      <c r="AV66" s="1214"/>
      <c r="AW66" s="1214"/>
      <c r="AX66" s="1214"/>
      <c r="AY66" s="1214"/>
      <c r="AZ66" s="1214"/>
      <c r="BA66" s="1214"/>
      <c r="BB66" s="1214"/>
      <c r="BC66" s="1214"/>
      <c r="BD66" s="1214"/>
      <c r="BE66" s="1214"/>
      <c r="BF66" s="1214"/>
      <c r="BG66" s="1214"/>
      <c r="BH66" s="1214"/>
      <c r="BI66" s="1214"/>
      <c r="BJ66" s="1214"/>
      <c r="BK66" s="1214"/>
      <c r="BL66" s="1214"/>
      <c r="BM66" s="1214"/>
      <c r="BN66" s="1214"/>
      <c r="BO66" s="1214"/>
      <c r="BP66" s="1214"/>
      <c r="BQ66" s="1214"/>
      <c r="BR66" s="1214"/>
      <c r="BS66" s="1214"/>
      <c r="BT66" s="1214"/>
      <c r="BU66" s="1214"/>
      <c r="BV66" s="1214"/>
      <c r="BW66" s="1214"/>
      <c r="BX66" s="1214"/>
      <c r="BY66" s="1214"/>
      <c r="BZ66" s="1214"/>
      <c r="CA66" s="1214"/>
      <c r="CB66" s="1214"/>
      <c r="CC66" s="1214"/>
      <c r="CD66" s="1214"/>
      <c r="CE66" s="1214"/>
      <c r="CF66" s="1214"/>
      <c r="CG66" s="1214"/>
      <c r="CH66" s="1214"/>
      <c r="CI66" s="1214"/>
      <c r="CJ66" s="1214"/>
      <c r="CK66" s="1214"/>
      <c r="CL66" s="1214"/>
      <c r="CM66" s="1214"/>
      <c r="CN66" s="1214"/>
      <c r="CO66" s="1214"/>
      <c r="CP66" s="1214"/>
      <c r="CQ66" s="1214"/>
      <c r="CR66" s="1214"/>
      <c r="CS66" s="1214"/>
      <c r="CT66" s="1214"/>
      <c r="CU66" s="1214"/>
      <c r="CV66" s="1214"/>
      <c r="CW66" s="1214"/>
      <c r="CX66" s="1214"/>
      <c r="CY66" s="1214"/>
      <c r="CZ66" s="1214"/>
      <c r="DA66" s="1214"/>
      <c r="DB66" s="1214"/>
      <c r="DC66" s="1215"/>
    </row>
    <row r="67" spans="2:107" x14ac:dyDescent="0.15">
      <c r="B67" s="259"/>
      <c r="AN67" s="1213"/>
      <c r="AO67" s="1214"/>
      <c r="AP67" s="1214"/>
      <c r="AQ67" s="1214"/>
      <c r="AR67" s="1214"/>
      <c r="AS67" s="1214"/>
      <c r="AT67" s="1214"/>
      <c r="AU67" s="1214"/>
      <c r="AV67" s="1214"/>
      <c r="AW67" s="1214"/>
      <c r="AX67" s="1214"/>
      <c r="AY67" s="1214"/>
      <c r="AZ67" s="1214"/>
      <c r="BA67" s="1214"/>
      <c r="BB67" s="1214"/>
      <c r="BC67" s="1214"/>
      <c r="BD67" s="1214"/>
      <c r="BE67" s="1214"/>
      <c r="BF67" s="1214"/>
      <c r="BG67" s="1214"/>
      <c r="BH67" s="1214"/>
      <c r="BI67" s="1214"/>
      <c r="BJ67" s="1214"/>
      <c r="BK67" s="1214"/>
      <c r="BL67" s="1214"/>
      <c r="BM67" s="1214"/>
      <c r="BN67" s="1214"/>
      <c r="BO67" s="1214"/>
      <c r="BP67" s="1214"/>
      <c r="BQ67" s="1214"/>
      <c r="BR67" s="1214"/>
      <c r="BS67" s="1214"/>
      <c r="BT67" s="1214"/>
      <c r="BU67" s="1214"/>
      <c r="BV67" s="1214"/>
      <c r="BW67" s="1214"/>
      <c r="BX67" s="1214"/>
      <c r="BY67" s="1214"/>
      <c r="BZ67" s="1214"/>
      <c r="CA67" s="1214"/>
      <c r="CB67" s="1214"/>
      <c r="CC67" s="1214"/>
      <c r="CD67" s="1214"/>
      <c r="CE67" s="1214"/>
      <c r="CF67" s="1214"/>
      <c r="CG67" s="1214"/>
      <c r="CH67" s="1214"/>
      <c r="CI67" s="1214"/>
      <c r="CJ67" s="1214"/>
      <c r="CK67" s="1214"/>
      <c r="CL67" s="1214"/>
      <c r="CM67" s="1214"/>
      <c r="CN67" s="1214"/>
      <c r="CO67" s="1214"/>
      <c r="CP67" s="1214"/>
      <c r="CQ67" s="1214"/>
      <c r="CR67" s="1214"/>
      <c r="CS67" s="1214"/>
      <c r="CT67" s="1214"/>
      <c r="CU67" s="1214"/>
      <c r="CV67" s="1214"/>
      <c r="CW67" s="1214"/>
      <c r="CX67" s="1214"/>
      <c r="CY67" s="1214"/>
      <c r="CZ67" s="1214"/>
      <c r="DA67" s="1214"/>
      <c r="DB67" s="1214"/>
      <c r="DC67" s="1215"/>
    </row>
    <row r="68" spans="2:107" x14ac:dyDescent="0.15">
      <c r="B68" s="259"/>
      <c r="AN68" s="1213"/>
      <c r="AO68" s="1214"/>
      <c r="AP68" s="1214"/>
      <c r="AQ68" s="1214"/>
      <c r="AR68" s="1214"/>
      <c r="AS68" s="1214"/>
      <c r="AT68" s="1214"/>
      <c r="AU68" s="1214"/>
      <c r="AV68" s="1214"/>
      <c r="AW68" s="1214"/>
      <c r="AX68" s="1214"/>
      <c r="AY68" s="1214"/>
      <c r="AZ68" s="1214"/>
      <c r="BA68" s="1214"/>
      <c r="BB68" s="1214"/>
      <c r="BC68" s="1214"/>
      <c r="BD68" s="1214"/>
      <c r="BE68" s="1214"/>
      <c r="BF68" s="1214"/>
      <c r="BG68" s="1214"/>
      <c r="BH68" s="1214"/>
      <c r="BI68" s="1214"/>
      <c r="BJ68" s="1214"/>
      <c r="BK68" s="1214"/>
      <c r="BL68" s="1214"/>
      <c r="BM68" s="1214"/>
      <c r="BN68" s="1214"/>
      <c r="BO68" s="1214"/>
      <c r="BP68" s="1214"/>
      <c r="BQ68" s="1214"/>
      <c r="BR68" s="1214"/>
      <c r="BS68" s="1214"/>
      <c r="BT68" s="1214"/>
      <c r="BU68" s="1214"/>
      <c r="BV68" s="1214"/>
      <c r="BW68" s="1214"/>
      <c r="BX68" s="1214"/>
      <c r="BY68" s="1214"/>
      <c r="BZ68" s="1214"/>
      <c r="CA68" s="1214"/>
      <c r="CB68" s="1214"/>
      <c r="CC68" s="1214"/>
      <c r="CD68" s="1214"/>
      <c r="CE68" s="1214"/>
      <c r="CF68" s="1214"/>
      <c r="CG68" s="1214"/>
      <c r="CH68" s="1214"/>
      <c r="CI68" s="1214"/>
      <c r="CJ68" s="1214"/>
      <c r="CK68" s="1214"/>
      <c r="CL68" s="1214"/>
      <c r="CM68" s="1214"/>
      <c r="CN68" s="1214"/>
      <c r="CO68" s="1214"/>
      <c r="CP68" s="1214"/>
      <c r="CQ68" s="1214"/>
      <c r="CR68" s="1214"/>
      <c r="CS68" s="1214"/>
      <c r="CT68" s="1214"/>
      <c r="CU68" s="1214"/>
      <c r="CV68" s="1214"/>
      <c r="CW68" s="1214"/>
      <c r="CX68" s="1214"/>
      <c r="CY68" s="1214"/>
      <c r="CZ68" s="1214"/>
      <c r="DA68" s="1214"/>
      <c r="DB68" s="1214"/>
      <c r="DC68" s="1215"/>
    </row>
    <row r="69" spans="2:107" x14ac:dyDescent="0.15">
      <c r="B69" s="259"/>
      <c r="AN69" s="1216"/>
      <c r="AO69" s="1217"/>
      <c r="AP69" s="1217"/>
      <c r="AQ69" s="1217"/>
      <c r="AR69" s="1217"/>
      <c r="AS69" s="1217"/>
      <c r="AT69" s="1217"/>
      <c r="AU69" s="1217"/>
      <c r="AV69" s="1217"/>
      <c r="AW69" s="1217"/>
      <c r="AX69" s="1217"/>
      <c r="AY69" s="1217"/>
      <c r="AZ69" s="1217"/>
      <c r="BA69" s="1217"/>
      <c r="BB69" s="1217"/>
      <c r="BC69" s="1217"/>
      <c r="BD69" s="1217"/>
      <c r="BE69" s="1217"/>
      <c r="BF69" s="1217"/>
      <c r="BG69" s="1217"/>
      <c r="BH69" s="1217"/>
      <c r="BI69" s="1217"/>
      <c r="BJ69" s="1217"/>
      <c r="BK69" s="1217"/>
      <c r="BL69" s="1217"/>
      <c r="BM69" s="1217"/>
      <c r="BN69" s="1217"/>
      <c r="BO69" s="1217"/>
      <c r="BP69" s="1217"/>
      <c r="BQ69" s="1217"/>
      <c r="BR69" s="1217"/>
      <c r="BS69" s="1217"/>
      <c r="BT69" s="1217"/>
      <c r="BU69" s="1217"/>
      <c r="BV69" s="1217"/>
      <c r="BW69" s="1217"/>
      <c r="BX69" s="1217"/>
      <c r="BY69" s="1217"/>
      <c r="BZ69" s="1217"/>
      <c r="CA69" s="1217"/>
      <c r="CB69" s="1217"/>
      <c r="CC69" s="1217"/>
      <c r="CD69" s="1217"/>
      <c r="CE69" s="1217"/>
      <c r="CF69" s="1217"/>
      <c r="CG69" s="1217"/>
      <c r="CH69" s="1217"/>
      <c r="CI69" s="1217"/>
      <c r="CJ69" s="1217"/>
      <c r="CK69" s="1217"/>
      <c r="CL69" s="1217"/>
      <c r="CM69" s="1217"/>
      <c r="CN69" s="1217"/>
      <c r="CO69" s="1217"/>
      <c r="CP69" s="1217"/>
      <c r="CQ69" s="1217"/>
      <c r="CR69" s="1217"/>
      <c r="CS69" s="1217"/>
      <c r="CT69" s="1217"/>
      <c r="CU69" s="1217"/>
      <c r="CV69" s="1217"/>
      <c r="CW69" s="1217"/>
      <c r="CX69" s="1217"/>
      <c r="CY69" s="1217"/>
      <c r="CZ69" s="1217"/>
      <c r="DA69" s="1217"/>
      <c r="DB69" s="1217"/>
      <c r="DC69" s="1218"/>
    </row>
    <row r="70" spans="2:107" x14ac:dyDescent="0.15">
      <c r="B70" s="259"/>
      <c r="H70" s="1243"/>
      <c r="I70" s="1243"/>
      <c r="J70" s="1244"/>
      <c r="K70" s="1244"/>
      <c r="L70" s="1245"/>
      <c r="M70" s="1244"/>
      <c r="N70" s="1245"/>
      <c r="AN70" s="1219"/>
      <c r="AO70" s="1219"/>
      <c r="AP70" s="1219"/>
      <c r="AZ70" s="1219"/>
      <c r="BA70" s="1219"/>
      <c r="BB70" s="1219"/>
      <c r="BL70" s="1219"/>
      <c r="BM70" s="1219"/>
      <c r="BN70" s="1219"/>
      <c r="BX70" s="1219"/>
      <c r="BY70" s="1219"/>
      <c r="BZ70" s="1219"/>
      <c r="CJ70" s="1219"/>
      <c r="CK70" s="1219"/>
      <c r="CL70" s="1219"/>
      <c r="CV70" s="1219"/>
      <c r="CW70" s="1219"/>
      <c r="CX70" s="1219"/>
    </row>
    <row r="71" spans="2:107" x14ac:dyDescent="0.15">
      <c r="B71" s="259"/>
      <c r="G71" s="1246"/>
      <c r="I71" s="1247"/>
      <c r="J71" s="1244"/>
      <c r="K71" s="1244"/>
      <c r="L71" s="1245"/>
      <c r="M71" s="1244"/>
      <c r="N71" s="1245"/>
      <c r="AM71" s="1246"/>
      <c r="AN71" s="255" t="s">
        <v>573</v>
      </c>
    </row>
    <row r="72" spans="2:107" x14ac:dyDescent="0.15">
      <c r="B72" s="259"/>
      <c r="G72" s="1220"/>
      <c r="H72" s="1220"/>
      <c r="I72" s="1220"/>
      <c r="J72" s="1220"/>
      <c r="K72" s="1221"/>
      <c r="L72" s="1221"/>
      <c r="M72" s="1222"/>
      <c r="N72" s="1222"/>
      <c r="AN72" s="1223"/>
      <c r="AO72" s="1224"/>
      <c r="AP72" s="1224"/>
      <c r="AQ72" s="1224"/>
      <c r="AR72" s="1224"/>
      <c r="AS72" s="1224"/>
      <c r="AT72" s="1224"/>
      <c r="AU72" s="1224"/>
      <c r="AV72" s="1224"/>
      <c r="AW72" s="1224"/>
      <c r="AX72" s="1224"/>
      <c r="AY72" s="1224"/>
      <c r="AZ72" s="1224"/>
      <c r="BA72" s="1224"/>
      <c r="BB72" s="1224"/>
      <c r="BC72" s="1224"/>
      <c r="BD72" s="1224"/>
      <c r="BE72" s="1224"/>
      <c r="BF72" s="1224"/>
      <c r="BG72" s="1224"/>
      <c r="BH72" s="1224"/>
      <c r="BI72" s="1224"/>
      <c r="BJ72" s="1224"/>
      <c r="BK72" s="1224"/>
      <c r="BL72" s="1224"/>
      <c r="BM72" s="1224"/>
      <c r="BN72" s="1224"/>
      <c r="BO72" s="1225"/>
      <c r="BP72" s="1226" t="s">
        <v>527</v>
      </c>
      <c r="BQ72" s="1226"/>
      <c r="BR72" s="1226"/>
      <c r="BS72" s="1226"/>
      <c r="BT72" s="1226"/>
      <c r="BU72" s="1226"/>
      <c r="BV72" s="1226"/>
      <c r="BW72" s="1226"/>
      <c r="BX72" s="1226" t="s">
        <v>528</v>
      </c>
      <c r="BY72" s="1226"/>
      <c r="BZ72" s="1226"/>
      <c r="CA72" s="1226"/>
      <c r="CB72" s="1226"/>
      <c r="CC72" s="1226"/>
      <c r="CD72" s="1226"/>
      <c r="CE72" s="1226"/>
      <c r="CF72" s="1226" t="s">
        <v>529</v>
      </c>
      <c r="CG72" s="1226"/>
      <c r="CH72" s="1226"/>
      <c r="CI72" s="1226"/>
      <c r="CJ72" s="1226"/>
      <c r="CK72" s="1226"/>
      <c r="CL72" s="1226"/>
      <c r="CM72" s="1226"/>
      <c r="CN72" s="1226" t="s">
        <v>530</v>
      </c>
      <c r="CO72" s="1226"/>
      <c r="CP72" s="1226"/>
      <c r="CQ72" s="1226"/>
      <c r="CR72" s="1226"/>
      <c r="CS72" s="1226"/>
      <c r="CT72" s="1226"/>
      <c r="CU72" s="1226"/>
      <c r="CV72" s="1226" t="s">
        <v>531</v>
      </c>
      <c r="CW72" s="1226"/>
      <c r="CX72" s="1226"/>
      <c r="CY72" s="1226"/>
      <c r="CZ72" s="1226"/>
      <c r="DA72" s="1226"/>
      <c r="DB72" s="1226"/>
      <c r="DC72" s="1226"/>
    </row>
    <row r="73" spans="2:107" x14ac:dyDescent="0.15">
      <c r="B73" s="259"/>
      <c r="G73" s="1227"/>
      <c r="H73" s="1227"/>
      <c r="I73" s="1227"/>
      <c r="J73" s="1227"/>
      <c r="K73" s="1248"/>
      <c r="L73" s="1248"/>
      <c r="M73" s="1248"/>
      <c r="N73" s="1248"/>
      <c r="AM73" s="1219"/>
      <c r="AN73" s="1230" t="s">
        <v>574</v>
      </c>
      <c r="AO73" s="1230"/>
      <c r="AP73" s="1230"/>
      <c r="AQ73" s="1230"/>
      <c r="AR73" s="1230"/>
      <c r="AS73" s="1230"/>
      <c r="AT73" s="1230"/>
      <c r="AU73" s="1230"/>
      <c r="AV73" s="1230"/>
      <c r="AW73" s="1230"/>
      <c r="AX73" s="1230"/>
      <c r="AY73" s="1230"/>
      <c r="AZ73" s="1230"/>
      <c r="BA73" s="1230"/>
      <c r="BB73" s="1230" t="s">
        <v>575</v>
      </c>
      <c r="BC73" s="1230"/>
      <c r="BD73" s="1230"/>
      <c r="BE73" s="1230"/>
      <c r="BF73" s="1230"/>
      <c r="BG73" s="1230"/>
      <c r="BH73" s="1230"/>
      <c r="BI73" s="1230"/>
      <c r="BJ73" s="1230"/>
      <c r="BK73" s="1230"/>
      <c r="BL73" s="1230"/>
      <c r="BM73" s="1230"/>
      <c r="BN73" s="1230"/>
      <c r="BO73" s="1230"/>
      <c r="BP73" s="1231">
        <v>243</v>
      </c>
      <c r="BQ73" s="1231"/>
      <c r="BR73" s="1231"/>
      <c r="BS73" s="1231"/>
      <c r="BT73" s="1231"/>
      <c r="BU73" s="1231"/>
      <c r="BV73" s="1231"/>
      <c r="BW73" s="1231"/>
      <c r="BX73" s="1231">
        <v>210.1</v>
      </c>
      <c r="BY73" s="1231"/>
      <c r="BZ73" s="1231"/>
      <c r="CA73" s="1231"/>
      <c r="CB73" s="1231"/>
      <c r="CC73" s="1231"/>
      <c r="CD73" s="1231"/>
      <c r="CE73" s="1231"/>
      <c r="CF73" s="1231">
        <v>178.2</v>
      </c>
      <c r="CG73" s="1231"/>
      <c r="CH73" s="1231"/>
      <c r="CI73" s="1231"/>
      <c r="CJ73" s="1231"/>
      <c r="CK73" s="1231"/>
      <c r="CL73" s="1231"/>
      <c r="CM73" s="1231"/>
      <c r="CN73" s="1231">
        <v>158.6</v>
      </c>
      <c r="CO73" s="1231"/>
      <c r="CP73" s="1231"/>
      <c r="CQ73" s="1231"/>
      <c r="CR73" s="1231"/>
      <c r="CS73" s="1231"/>
      <c r="CT73" s="1231"/>
      <c r="CU73" s="1231"/>
      <c r="CV73" s="1231">
        <v>128.5</v>
      </c>
      <c r="CW73" s="1231"/>
      <c r="CX73" s="1231"/>
      <c r="CY73" s="1231"/>
      <c r="CZ73" s="1231"/>
      <c r="DA73" s="1231"/>
      <c r="DB73" s="1231"/>
      <c r="DC73" s="1231"/>
    </row>
    <row r="74" spans="2:107" x14ac:dyDescent="0.15">
      <c r="B74" s="259"/>
      <c r="G74" s="1227"/>
      <c r="H74" s="1227"/>
      <c r="I74" s="1227"/>
      <c r="J74" s="1227"/>
      <c r="K74" s="1248"/>
      <c r="L74" s="1248"/>
      <c r="M74" s="1248"/>
      <c r="N74" s="1248"/>
      <c r="AM74" s="121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31"/>
      <c r="BQ74" s="1231"/>
      <c r="BR74" s="1231"/>
      <c r="BS74" s="1231"/>
      <c r="BT74" s="1231"/>
      <c r="BU74" s="1231"/>
      <c r="BV74" s="1231"/>
      <c r="BW74" s="1231"/>
      <c r="BX74" s="1231"/>
      <c r="BY74" s="1231"/>
      <c r="BZ74" s="1231"/>
      <c r="CA74" s="1231"/>
      <c r="CB74" s="1231"/>
      <c r="CC74" s="1231"/>
      <c r="CD74" s="1231"/>
      <c r="CE74" s="1231"/>
      <c r="CF74" s="1231"/>
      <c r="CG74" s="1231"/>
      <c r="CH74" s="1231"/>
      <c r="CI74" s="1231"/>
      <c r="CJ74" s="1231"/>
      <c r="CK74" s="1231"/>
      <c r="CL74" s="1231"/>
      <c r="CM74" s="1231"/>
      <c r="CN74" s="1231"/>
      <c r="CO74" s="1231"/>
      <c r="CP74" s="1231"/>
      <c r="CQ74" s="1231"/>
      <c r="CR74" s="1231"/>
      <c r="CS74" s="1231"/>
      <c r="CT74" s="1231"/>
      <c r="CU74" s="1231"/>
      <c r="CV74" s="1231"/>
      <c r="CW74" s="1231"/>
      <c r="CX74" s="1231"/>
      <c r="CY74" s="1231"/>
      <c r="CZ74" s="1231"/>
      <c r="DA74" s="1231"/>
      <c r="DB74" s="1231"/>
      <c r="DC74" s="1231"/>
    </row>
    <row r="75" spans="2:107" x14ac:dyDescent="0.15">
      <c r="B75" s="259"/>
      <c r="G75" s="1227"/>
      <c r="H75" s="1227"/>
      <c r="I75" s="1220"/>
      <c r="J75" s="1220"/>
      <c r="K75" s="1229"/>
      <c r="L75" s="1229"/>
      <c r="M75" s="1229"/>
      <c r="N75" s="1229"/>
      <c r="AM75" s="1219"/>
      <c r="AN75" s="1230"/>
      <c r="AO75" s="1230"/>
      <c r="AP75" s="1230"/>
      <c r="AQ75" s="1230"/>
      <c r="AR75" s="1230"/>
      <c r="AS75" s="1230"/>
      <c r="AT75" s="1230"/>
      <c r="AU75" s="1230"/>
      <c r="AV75" s="1230"/>
      <c r="AW75" s="1230"/>
      <c r="AX75" s="1230"/>
      <c r="AY75" s="1230"/>
      <c r="AZ75" s="1230"/>
      <c r="BA75" s="1230"/>
      <c r="BB75" s="1230" t="s">
        <v>580</v>
      </c>
      <c r="BC75" s="1230"/>
      <c r="BD75" s="1230"/>
      <c r="BE75" s="1230"/>
      <c r="BF75" s="1230"/>
      <c r="BG75" s="1230"/>
      <c r="BH75" s="1230"/>
      <c r="BI75" s="1230"/>
      <c r="BJ75" s="1230"/>
      <c r="BK75" s="1230"/>
      <c r="BL75" s="1230"/>
      <c r="BM75" s="1230"/>
      <c r="BN75" s="1230"/>
      <c r="BO75" s="1230"/>
      <c r="BP75" s="1231">
        <v>20</v>
      </c>
      <c r="BQ75" s="1231"/>
      <c r="BR75" s="1231"/>
      <c r="BS75" s="1231"/>
      <c r="BT75" s="1231"/>
      <c r="BU75" s="1231"/>
      <c r="BV75" s="1231"/>
      <c r="BW75" s="1231"/>
      <c r="BX75" s="1231">
        <v>17.899999999999999</v>
      </c>
      <c r="BY75" s="1231"/>
      <c r="BZ75" s="1231"/>
      <c r="CA75" s="1231"/>
      <c r="CB75" s="1231"/>
      <c r="CC75" s="1231"/>
      <c r="CD75" s="1231"/>
      <c r="CE75" s="1231"/>
      <c r="CF75" s="1231">
        <v>16.100000000000001</v>
      </c>
      <c r="CG75" s="1231"/>
      <c r="CH75" s="1231"/>
      <c r="CI75" s="1231"/>
      <c r="CJ75" s="1231"/>
      <c r="CK75" s="1231"/>
      <c r="CL75" s="1231"/>
      <c r="CM75" s="1231"/>
      <c r="CN75" s="1231">
        <v>14.9</v>
      </c>
      <c r="CO75" s="1231"/>
      <c r="CP75" s="1231"/>
      <c r="CQ75" s="1231"/>
      <c r="CR75" s="1231"/>
      <c r="CS75" s="1231"/>
      <c r="CT75" s="1231"/>
      <c r="CU75" s="1231"/>
      <c r="CV75" s="1231">
        <v>14.3</v>
      </c>
      <c r="CW75" s="1231"/>
      <c r="CX75" s="1231"/>
      <c r="CY75" s="1231"/>
      <c r="CZ75" s="1231"/>
      <c r="DA75" s="1231"/>
      <c r="DB75" s="1231"/>
      <c r="DC75" s="1231"/>
    </row>
    <row r="76" spans="2:107" x14ac:dyDescent="0.15">
      <c r="B76" s="259"/>
      <c r="G76" s="1227"/>
      <c r="H76" s="1227"/>
      <c r="I76" s="1220"/>
      <c r="J76" s="1220"/>
      <c r="K76" s="1229"/>
      <c r="L76" s="1229"/>
      <c r="M76" s="1229"/>
      <c r="N76" s="1229"/>
      <c r="AM76" s="121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31"/>
      <c r="BQ76" s="1231"/>
      <c r="BR76" s="1231"/>
      <c r="BS76" s="1231"/>
      <c r="BT76" s="1231"/>
      <c r="BU76" s="1231"/>
      <c r="BV76" s="1231"/>
      <c r="BW76" s="1231"/>
      <c r="BX76" s="1231"/>
      <c r="BY76" s="1231"/>
      <c r="BZ76" s="1231"/>
      <c r="CA76" s="1231"/>
      <c r="CB76" s="1231"/>
      <c r="CC76" s="1231"/>
      <c r="CD76" s="1231"/>
      <c r="CE76" s="1231"/>
      <c r="CF76" s="1231"/>
      <c r="CG76" s="1231"/>
      <c r="CH76" s="1231"/>
      <c r="CI76" s="1231"/>
      <c r="CJ76" s="1231"/>
      <c r="CK76" s="1231"/>
      <c r="CL76" s="1231"/>
      <c r="CM76" s="1231"/>
      <c r="CN76" s="1231"/>
      <c r="CO76" s="1231"/>
      <c r="CP76" s="1231"/>
      <c r="CQ76" s="1231"/>
      <c r="CR76" s="1231"/>
      <c r="CS76" s="1231"/>
      <c r="CT76" s="1231"/>
      <c r="CU76" s="1231"/>
      <c r="CV76" s="1231"/>
      <c r="CW76" s="1231"/>
      <c r="CX76" s="1231"/>
      <c r="CY76" s="1231"/>
      <c r="CZ76" s="1231"/>
      <c r="DA76" s="1231"/>
      <c r="DB76" s="1231"/>
      <c r="DC76" s="1231"/>
    </row>
    <row r="77" spans="2:107" x14ac:dyDescent="0.15">
      <c r="B77" s="259"/>
      <c r="G77" s="1220"/>
      <c r="H77" s="1220"/>
      <c r="I77" s="1220"/>
      <c r="J77" s="1220"/>
      <c r="K77" s="1248"/>
      <c r="L77" s="1248"/>
      <c r="M77" s="1248"/>
      <c r="N77" s="1248"/>
      <c r="AN77" s="1226" t="s">
        <v>577</v>
      </c>
      <c r="AO77" s="1226"/>
      <c r="AP77" s="1226"/>
      <c r="AQ77" s="1226"/>
      <c r="AR77" s="1226"/>
      <c r="AS77" s="1226"/>
      <c r="AT77" s="1226"/>
      <c r="AU77" s="1226"/>
      <c r="AV77" s="1226"/>
      <c r="AW77" s="1226"/>
      <c r="AX77" s="1226"/>
      <c r="AY77" s="1226"/>
      <c r="AZ77" s="1226"/>
      <c r="BA77" s="1226"/>
      <c r="BB77" s="1230" t="s">
        <v>575</v>
      </c>
      <c r="BC77" s="1230"/>
      <c r="BD77" s="1230"/>
      <c r="BE77" s="1230"/>
      <c r="BF77" s="1230"/>
      <c r="BG77" s="1230"/>
      <c r="BH77" s="1230"/>
      <c r="BI77" s="1230"/>
      <c r="BJ77" s="1230"/>
      <c r="BK77" s="1230"/>
      <c r="BL77" s="1230"/>
      <c r="BM77" s="1230"/>
      <c r="BN77" s="1230"/>
      <c r="BO77" s="1230"/>
      <c r="BP77" s="1231">
        <v>49.1</v>
      </c>
      <c r="BQ77" s="1231"/>
      <c r="BR77" s="1231"/>
      <c r="BS77" s="1231"/>
      <c r="BT77" s="1231"/>
      <c r="BU77" s="1231"/>
      <c r="BV77" s="1231"/>
      <c r="BW77" s="1231"/>
      <c r="BX77" s="1231">
        <v>41.5</v>
      </c>
      <c r="BY77" s="1231"/>
      <c r="BZ77" s="1231"/>
      <c r="CA77" s="1231"/>
      <c r="CB77" s="1231"/>
      <c r="CC77" s="1231"/>
      <c r="CD77" s="1231"/>
      <c r="CE77" s="1231"/>
      <c r="CF77" s="1231">
        <v>23</v>
      </c>
      <c r="CG77" s="1231"/>
      <c r="CH77" s="1231"/>
      <c r="CI77" s="1231"/>
      <c r="CJ77" s="1231"/>
      <c r="CK77" s="1231"/>
      <c r="CL77" s="1231"/>
      <c r="CM77" s="1231"/>
      <c r="CN77" s="1231">
        <v>15.5</v>
      </c>
      <c r="CO77" s="1231"/>
      <c r="CP77" s="1231"/>
      <c r="CQ77" s="1231"/>
      <c r="CR77" s="1231"/>
      <c r="CS77" s="1231"/>
      <c r="CT77" s="1231"/>
      <c r="CU77" s="1231"/>
      <c r="CV77" s="1231">
        <v>13</v>
      </c>
      <c r="CW77" s="1231"/>
      <c r="CX77" s="1231"/>
      <c r="CY77" s="1231"/>
      <c r="CZ77" s="1231"/>
      <c r="DA77" s="1231"/>
      <c r="DB77" s="1231"/>
      <c r="DC77" s="1231"/>
    </row>
    <row r="78" spans="2:107" x14ac:dyDescent="0.15">
      <c r="B78" s="259"/>
      <c r="G78" s="1220"/>
      <c r="H78" s="1220"/>
      <c r="I78" s="1220"/>
      <c r="J78" s="1220"/>
      <c r="K78" s="1248"/>
      <c r="L78" s="1248"/>
      <c r="M78" s="1248"/>
      <c r="N78" s="1248"/>
      <c r="AN78" s="1226"/>
      <c r="AO78" s="1226"/>
      <c r="AP78" s="1226"/>
      <c r="AQ78" s="1226"/>
      <c r="AR78" s="1226"/>
      <c r="AS78" s="1226"/>
      <c r="AT78" s="1226"/>
      <c r="AU78" s="1226"/>
      <c r="AV78" s="1226"/>
      <c r="AW78" s="1226"/>
      <c r="AX78" s="1226"/>
      <c r="AY78" s="1226"/>
      <c r="AZ78" s="1226"/>
      <c r="BA78" s="1226"/>
      <c r="BB78" s="1230"/>
      <c r="BC78" s="1230"/>
      <c r="BD78" s="1230"/>
      <c r="BE78" s="1230"/>
      <c r="BF78" s="1230"/>
      <c r="BG78" s="1230"/>
      <c r="BH78" s="1230"/>
      <c r="BI78" s="1230"/>
      <c r="BJ78" s="1230"/>
      <c r="BK78" s="1230"/>
      <c r="BL78" s="1230"/>
      <c r="BM78" s="1230"/>
      <c r="BN78" s="1230"/>
      <c r="BO78" s="1230"/>
      <c r="BP78" s="1231"/>
      <c r="BQ78" s="1231"/>
      <c r="BR78" s="1231"/>
      <c r="BS78" s="1231"/>
      <c r="BT78" s="1231"/>
      <c r="BU78" s="1231"/>
      <c r="BV78" s="1231"/>
      <c r="BW78" s="1231"/>
      <c r="BX78" s="1231"/>
      <c r="BY78" s="1231"/>
      <c r="BZ78" s="1231"/>
      <c r="CA78" s="1231"/>
      <c r="CB78" s="1231"/>
      <c r="CC78" s="1231"/>
      <c r="CD78" s="1231"/>
      <c r="CE78" s="1231"/>
      <c r="CF78" s="1231"/>
      <c r="CG78" s="1231"/>
      <c r="CH78" s="1231"/>
      <c r="CI78" s="1231"/>
      <c r="CJ78" s="1231"/>
      <c r="CK78" s="1231"/>
      <c r="CL78" s="1231"/>
      <c r="CM78" s="1231"/>
      <c r="CN78" s="1231"/>
      <c r="CO78" s="1231"/>
      <c r="CP78" s="1231"/>
      <c r="CQ78" s="1231"/>
      <c r="CR78" s="1231"/>
      <c r="CS78" s="1231"/>
      <c r="CT78" s="1231"/>
      <c r="CU78" s="1231"/>
      <c r="CV78" s="1231"/>
      <c r="CW78" s="1231"/>
      <c r="CX78" s="1231"/>
      <c r="CY78" s="1231"/>
      <c r="CZ78" s="1231"/>
      <c r="DA78" s="1231"/>
      <c r="DB78" s="1231"/>
      <c r="DC78" s="1231"/>
    </row>
    <row r="79" spans="2:107" x14ac:dyDescent="0.15">
      <c r="B79" s="259"/>
      <c r="G79" s="1220"/>
      <c r="H79" s="1220"/>
      <c r="I79" s="1234"/>
      <c r="J79" s="1234"/>
      <c r="K79" s="1249"/>
      <c r="L79" s="1249"/>
      <c r="M79" s="1249"/>
      <c r="N79" s="1249"/>
      <c r="AN79" s="1226"/>
      <c r="AO79" s="1226"/>
      <c r="AP79" s="1226"/>
      <c r="AQ79" s="1226"/>
      <c r="AR79" s="1226"/>
      <c r="AS79" s="1226"/>
      <c r="AT79" s="1226"/>
      <c r="AU79" s="1226"/>
      <c r="AV79" s="1226"/>
      <c r="AW79" s="1226"/>
      <c r="AX79" s="1226"/>
      <c r="AY79" s="1226"/>
      <c r="AZ79" s="1226"/>
      <c r="BA79" s="1226"/>
      <c r="BB79" s="1230" t="s">
        <v>580</v>
      </c>
      <c r="BC79" s="1230"/>
      <c r="BD79" s="1230"/>
      <c r="BE79" s="1230"/>
      <c r="BF79" s="1230"/>
      <c r="BG79" s="1230"/>
      <c r="BH79" s="1230"/>
      <c r="BI79" s="1230"/>
      <c r="BJ79" s="1230"/>
      <c r="BK79" s="1230"/>
      <c r="BL79" s="1230"/>
      <c r="BM79" s="1230"/>
      <c r="BN79" s="1230"/>
      <c r="BO79" s="1230"/>
      <c r="BP79" s="1231">
        <v>9.5</v>
      </c>
      <c r="BQ79" s="1231"/>
      <c r="BR79" s="1231"/>
      <c r="BS79" s="1231"/>
      <c r="BT79" s="1231"/>
      <c r="BU79" s="1231"/>
      <c r="BV79" s="1231"/>
      <c r="BW79" s="1231"/>
      <c r="BX79" s="1231">
        <v>9.1999999999999993</v>
      </c>
      <c r="BY79" s="1231"/>
      <c r="BZ79" s="1231"/>
      <c r="CA79" s="1231"/>
      <c r="CB79" s="1231"/>
      <c r="CC79" s="1231"/>
      <c r="CD79" s="1231"/>
      <c r="CE79" s="1231"/>
      <c r="CF79" s="1231">
        <v>8.1999999999999993</v>
      </c>
      <c r="CG79" s="1231"/>
      <c r="CH79" s="1231"/>
      <c r="CI79" s="1231"/>
      <c r="CJ79" s="1231"/>
      <c r="CK79" s="1231"/>
      <c r="CL79" s="1231"/>
      <c r="CM79" s="1231"/>
      <c r="CN79" s="1231">
        <v>8</v>
      </c>
      <c r="CO79" s="1231"/>
      <c r="CP79" s="1231"/>
      <c r="CQ79" s="1231"/>
      <c r="CR79" s="1231"/>
      <c r="CS79" s="1231"/>
      <c r="CT79" s="1231"/>
      <c r="CU79" s="1231"/>
      <c r="CV79" s="1231">
        <v>8.1999999999999993</v>
      </c>
      <c r="CW79" s="1231"/>
      <c r="CX79" s="1231"/>
      <c r="CY79" s="1231"/>
      <c r="CZ79" s="1231"/>
      <c r="DA79" s="1231"/>
      <c r="DB79" s="1231"/>
      <c r="DC79" s="1231"/>
    </row>
    <row r="80" spans="2:107" x14ac:dyDescent="0.15">
      <c r="B80" s="259"/>
      <c r="G80" s="1220"/>
      <c r="H80" s="1220"/>
      <c r="I80" s="1234"/>
      <c r="J80" s="1234"/>
      <c r="K80" s="1249"/>
      <c r="L80" s="1249"/>
      <c r="M80" s="1249"/>
      <c r="N80" s="1249"/>
      <c r="AN80" s="1226"/>
      <c r="AO80" s="1226"/>
      <c r="AP80" s="1226"/>
      <c r="AQ80" s="1226"/>
      <c r="AR80" s="1226"/>
      <c r="AS80" s="1226"/>
      <c r="AT80" s="1226"/>
      <c r="AU80" s="1226"/>
      <c r="AV80" s="1226"/>
      <c r="AW80" s="1226"/>
      <c r="AX80" s="1226"/>
      <c r="AY80" s="1226"/>
      <c r="AZ80" s="1226"/>
      <c r="BA80" s="1226"/>
      <c r="BB80" s="1230"/>
      <c r="BC80" s="1230"/>
      <c r="BD80" s="1230"/>
      <c r="BE80" s="1230"/>
      <c r="BF80" s="1230"/>
      <c r="BG80" s="1230"/>
      <c r="BH80" s="1230"/>
      <c r="BI80" s="1230"/>
      <c r="BJ80" s="1230"/>
      <c r="BK80" s="1230"/>
      <c r="BL80" s="1230"/>
      <c r="BM80" s="1230"/>
      <c r="BN80" s="1230"/>
      <c r="BO80" s="1230"/>
      <c r="BP80" s="1231"/>
      <c r="BQ80" s="1231"/>
      <c r="BR80" s="1231"/>
      <c r="BS80" s="1231"/>
      <c r="BT80" s="1231"/>
      <c r="BU80" s="1231"/>
      <c r="BV80" s="1231"/>
      <c r="BW80" s="1231"/>
      <c r="BX80" s="1231"/>
      <c r="BY80" s="1231"/>
      <c r="BZ80" s="1231"/>
      <c r="CA80" s="1231"/>
      <c r="CB80" s="1231"/>
      <c r="CC80" s="1231"/>
      <c r="CD80" s="1231"/>
      <c r="CE80" s="1231"/>
      <c r="CF80" s="1231"/>
      <c r="CG80" s="1231"/>
      <c r="CH80" s="1231"/>
      <c r="CI80" s="1231"/>
      <c r="CJ80" s="1231"/>
      <c r="CK80" s="1231"/>
      <c r="CL80" s="1231"/>
      <c r="CM80" s="1231"/>
      <c r="CN80" s="1231"/>
      <c r="CO80" s="1231"/>
      <c r="CP80" s="1231"/>
      <c r="CQ80" s="1231"/>
      <c r="CR80" s="1231"/>
      <c r="CS80" s="1231"/>
      <c r="CT80" s="1231"/>
      <c r="CU80" s="1231"/>
      <c r="CV80" s="1231"/>
      <c r="CW80" s="1231"/>
      <c r="CX80" s="1231"/>
      <c r="CY80" s="1231"/>
      <c r="CZ80" s="1231"/>
      <c r="DA80" s="1231"/>
      <c r="DB80" s="1231"/>
      <c r="DC80" s="1231"/>
    </row>
    <row r="81" spans="2:109" x14ac:dyDescent="0.15">
      <c r="B81" s="259"/>
    </row>
    <row r="82" spans="2:109" ht="17.25" x14ac:dyDescent="0.15">
      <c r="B82" s="259"/>
      <c r="K82" s="1250"/>
      <c r="L82" s="1250"/>
      <c r="M82" s="1250"/>
      <c r="N82" s="1250"/>
      <c r="AQ82" s="1250"/>
      <c r="AR82" s="1250"/>
      <c r="AS82" s="1250"/>
      <c r="AT82" s="1250"/>
      <c r="BC82" s="1250"/>
      <c r="BD82" s="1250"/>
      <c r="BE82" s="1250"/>
      <c r="BF82" s="1250"/>
      <c r="BO82" s="1250"/>
      <c r="BP82" s="1250"/>
      <c r="BQ82" s="1250"/>
      <c r="BR82" s="1250"/>
      <c r="CA82" s="1250"/>
      <c r="CB82" s="1250"/>
      <c r="CC82" s="1250"/>
      <c r="CD82" s="1250"/>
      <c r="CM82" s="1250"/>
      <c r="CN82" s="1250"/>
      <c r="CO82" s="1250"/>
      <c r="CP82" s="1250"/>
      <c r="CY82" s="1250"/>
      <c r="CZ82" s="1250"/>
      <c r="DA82" s="1250"/>
      <c r="DB82" s="1250"/>
      <c r="DC82" s="1250"/>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J1ar3JsGujHhNpx9clsRX7mJpBG6LlEKI2OQ2ZBxQJaGnvujkVOcaClgBs6uXvw/YP2I59eeJk5Nb6QJxq/byg==" saltValue="2i9arV93GyTZGsfa4LKNl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54E857-CADA-421E-89D1-06068F2CEB7F}">
  <sheetPr>
    <pageSetUpPr fitToPage="1"/>
  </sheetPr>
  <dimension ref="A1:DR125"/>
  <sheetViews>
    <sheetView showGridLines="0" topLeftCell="A85" zoomScaleNormal="100" zoomScaleSheetLayoutView="70" workbookViewId="0">
      <selection activeCell="BI15" sqref="BI15"/>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477</v>
      </c>
    </row>
  </sheetData>
  <sheetProtection algorithmName="SHA-512" hashValue="w/oUKczcgwxVxFHP8JQQ6HRpZ91/N2xMqLohvQ7te0Y84+TB3c96NaK8Esv68CvHt7SCxOE5zglCNofVrv4AKg==" saltValue="SNB9SsSiwfT4Zr9vjKje0A==" spinCount="100000" sheet="1" objects="1" scenarios="1"/>
  <dataConsolidate/>
  <phoneticPr fontId="2"/>
  <printOptions horizontalCentered="1" verticalCentered="1"/>
  <pageMargins left="0" right="0" top="0.19685039370078741" bottom="0" header="0.39370078740157483" footer="0"/>
  <pageSetup paperSize="9" scale="36" orientation="landscape"/>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52E509-F925-4B9D-914B-21D10E30E952}">
  <sheetPr>
    <pageSetUpPr fitToPage="1"/>
  </sheetPr>
  <dimension ref="A1:DR125"/>
  <sheetViews>
    <sheetView showGridLines="0" topLeftCell="B67" zoomScaleNormal="100" zoomScaleSheetLayoutView="55" workbookViewId="0">
      <selection activeCell="BI15" sqref="BI15"/>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477</v>
      </c>
    </row>
  </sheetData>
  <sheetProtection algorithmName="SHA-512" hashValue="q2ptZts8HLHO6wbR1CLgQiY587QvO5JH7+4WV9NA6R+YraAqbDLN7+TOVYORLsDnrebxUFBlLc9Mqzg6t5wKYA==" saltValue="50lD68EOVsa0cl0QxgKggQ==" spinCount="100000" sheet="1" objects="1" scenarios="1"/>
  <dataConsolidate/>
  <phoneticPr fontId="2"/>
  <printOptions horizontalCentered="1" verticalCentered="1"/>
  <pageMargins left="0" right="0" top="0.19685039370078741" bottom="0" header="0.39370078740157483" footer="0"/>
  <pageSetup paperSize="9" scale="36" orientation="landscape"/>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526</v>
      </c>
      <c r="G2" s="149"/>
      <c r="H2" s="150"/>
    </row>
    <row r="3" spans="1:8" x14ac:dyDescent="0.15">
      <c r="A3" s="146" t="s">
        <v>519</v>
      </c>
      <c r="B3" s="151"/>
      <c r="C3" s="152"/>
      <c r="D3" s="153">
        <v>91754</v>
      </c>
      <c r="E3" s="154"/>
      <c r="F3" s="155">
        <v>94081</v>
      </c>
      <c r="G3" s="156"/>
      <c r="H3" s="157"/>
    </row>
    <row r="4" spans="1:8" x14ac:dyDescent="0.15">
      <c r="A4" s="158"/>
      <c r="B4" s="159"/>
      <c r="C4" s="160"/>
      <c r="D4" s="161">
        <v>28255</v>
      </c>
      <c r="E4" s="162"/>
      <c r="F4" s="163">
        <v>48949</v>
      </c>
      <c r="G4" s="164"/>
      <c r="H4" s="165"/>
    </row>
    <row r="5" spans="1:8" x14ac:dyDescent="0.15">
      <c r="A5" s="146" t="s">
        <v>521</v>
      </c>
      <c r="B5" s="151"/>
      <c r="C5" s="152"/>
      <c r="D5" s="153">
        <v>87157</v>
      </c>
      <c r="E5" s="154"/>
      <c r="F5" s="155">
        <v>92632</v>
      </c>
      <c r="G5" s="156"/>
      <c r="H5" s="157"/>
    </row>
    <row r="6" spans="1:8" x14ac:dyDescent="0.15">
      <c r="A6" s="158"/>
      <c r="B6" s="159"/>
      <c r="C6" s="160"/>
      <c r="D6" s="161">
        <v>27504</v>
      </c>
      <c r="E6" s="162"/>
      <c r="F6" s="163">
        <v>47978</v>
      </c>
      <c r="G6" s="164"/>
      <c r="H6" s="165"/>
    </row>
    <row r="7" spans="1:8" x14ac:dyDescent="0.15">
      <c r="A7" s="146" t="s">
        <v>522</v>
      </c>
      <c r="B7" s="151"/>
      <c r="C7" s="152"/>
      <c r="D7" s="153">
        <v>58385</v>
      </c>
      <c r="E7" s="154"/>
      <c r="F7" s="155">
        <v>71279</v>
      </c>
      <c r="G7" s="156"/>
      <c r="H7" s="157"/>
    </row>
    <row r="8" spans="1:8" x14ac:dyDescent="0.15">
      <c r="A8" s="158"/>
      <c r="B8" s="159"/>
      <c r="C8" s="160"/>
      <c r="D8" s="161">
        <v>27094</v>
      </c>
      <c r="E8" s="162"/>
      <c r="F8" s="163">
        <v>36731</v>
      </c>
      <c r="G8" s="164"/>
      <c r="H8" s="165"/>
    </row>
    <row r="9" spans="1:8" x14ac:dyDescent="0.15">
      <c r="A9" s="146" t="s">
        <v>523</v>
      </c>
      <c r="B9" s="151"/>
      <c r="C9" s="152"/>
      <c r="D9" s="153">
        <v>45410</v>
      </c>
      <c r="E9" s="154"/>
      <c r="F9" s="155">
        <v>74994</v>
      </c>
      <c r="G9" s="156"/>
      <c r="H9" s="157"/>
    </row>
    <row r="10" spans="1:8" x14ac:dyDescent="0.15">
      <c r="A10" s="158"/>
      <c r="B10" s="159"/>
      <c r="C10" s="160"/>
      <c r="D10" s="161">
        <v>32167</v>
      </c>
      <c r="E10" s="162"/>
      <c r="F10" s="163">
        <v>36188</v>
      </c>
      <c r="G10" s="164"/>
      <c r="H10" s="165"/>
    </row>
    <row r="11" spans="1:8" x14ac:dyDescent="0.15">
      <c r="A11" s="146" t="s">
        <v>524</v>
      </c>
      <c r="B11" s="151"/>
      <c r="C11" s="152"/>
      <c r="D11" s="153">
        <v>71810</v>
      </c>
      <c r="E11" s="154"/>
      <c r="F11" s="155">
        <v>71849</v>
      </c>
      <c r="G11" s="156"/>
      <c r="H11" s="157"/>
    </row>
    <row r="12" spans="1:8" x14ac:dyDescent="0.15">
      <c r="A12" s="158"/>
      <c r="B12" s="159"/>
      <c r="C12" s="166"/>
      <c r="D12" s="161">
        <v>30422</v>
      </c>
      <c r="E12" s="162"/>
      <c r="F12" s="163">
        <v>36144</v>
      </c>
      <c r="G12" s="164"/>
      <c r="H12" s="165"/>
    </row>
    <row r="13" spans="1:8" x14ac:dyDescent="0.15">
      <c r="A13" s="146"/>
      <c r="B13" s="151"/>
      <c r="C13" s="152"/>
      <c r="D13" s="153">
        <v>70903</v>
      </c>
      <c r="E13" s="154"/>
      <c r="F13" s="155">
        <v>80967</v>
      </c>
      <c r="G13" s="167"/>
      <c r="H13" s="157"/>
    </row>
    <row r="14" spans="1:8" x14ac:dyDescent="0.15">
      <c r="A14" s="158"/>
      <c r="B14" s="159"/>
      <c r="C14" s="160"/>
      <c r="D14" s="161">
        <v>29088</v>
      </c>
      <c r="E14" s="162"/>
      <c r="F14" s="163">
        <v>41198</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1.1499999999999999</v>
      </c>
      <c r="C19" s="168">
        <f>ROUND(VALUE(SUBSTITUTE(実質収支比率等に係る経年分析!G$48,"▲","-")),2)</f>
        <v>2.11</v>
      </c>
      <c r="D19" s="168">
        <f>ROUND(VALUE(SUBSTITUTE(実質収支比率等に係る経年分析!H$48,"▲","-")),2)</f>
        <v>7.22</v>
      </c>
      <c r="E19" s="168">
        <f>ROUND(VALUE(SUBSTITUTE(実質収支比率等に係る経年分析!I$48,"▲","-")),2)</f>
        <v>4.33</v>
      </c>
      <c r="F19" s="168">
        <f>ROUND(VALUE(SUBSTITUTE(実質収支比率等に係る経年分析!J$48,"▲","-")),2)</f>
        <v>4.29</v>
      </c>
    </row>
    <row r="20" spans="1:11" x14ac:dyDescent="0.15">
      <c r="A20" s="168" t="s">
        <v>53</v>
      </c>
      <c r="B20" s="168">
        <f>ROUND(VALUE(SUBSTITUTE(実質収支比率等に係る経年分析!F$47,"▲","-")),2)</f>
        <v>1.22</v>
      </c>
      <c r="C20" s="168">
        <f>ROUND(VALUE(SUBSTITUTE(実質収支比率等に係る経年分析!G$47,"▲","-")),2)</f>
        <v>1.65</v>
      </c>
      <c r="D20" s="168">
        <f>ROUND(VALUE(SUBSTITUTE(実質収支比率等に係る経年分析!H$47,"▲","-")),2)</f>
        <v>3.17</v>
      </c>
      <c r="E20" s="168">
        <f>ROUND(VALUE(SUBSTITUTE(実質収支比率等に係る経年分析!I$47,"▲","-")),2)</f>
        <v>9.82</v>
      </c>
      <c r="F20" s="168">
        <f>ROUND(VALUE(SUBSTITUTE(実質収支比率等に係る経年分析!J$47,"▲","-")),2)</f>
        <v>13.28</v>
      </c>
    </row>
    <row r="21" spans="1:11" x14ac:dyDescent="0.15">
      <c r="A21" s="168" t="s">
        <v>54</v>
      </c>
      <c r="B21" s="168">
        <f>IF(ISNUMBER(VALUE(SUBSTITUTE(実質収支比率等に係る経年分析!F$49,"▲","-"))),ROUND(VALUE(SUBSTITUTE(実質収支比率等に係る経年分析!F$49,"▲","-")),2),NA())</f>
        <v>0.14000000000000001</v>
      </c>
      <c r="C21" s="168">
        <f>IF(ISNUMBER(VALUE(SUBSTITUTE(実質収支比率等に係る経年分析!G$49,"▲","-"))),ROUND(VALUE(SUBSTITUTE(実質収支比率等に係る経年分析!G$49,"▲","-")),2),NA())</f>
        <v>1.46</v>
      </c>
      <c r="D21" s="168">
        <f>IF(ISNUMBER(VALUE(SUBSTITUTE(実質収支比率等に係る経年分析!H$49,"▲","-"))),ROUND(VALUE(SUBSTITUTE(実質収支比率等に係る経年分析!H$49,"▲","-")),2),NA())</f>
        <v>6.46</v>
      </c>
      <c r="E21" s="168">
        <f>IF(ISNUMBER(VALUE(SUBSTITUTE(実質収支比率等に係る経年分析!I$49,"▲","-"))),ROUND(VALUE(SUBSTITUTE(実質収支比率等に係る経年分析!I$49,"▲","-")),2),NA())</f>
        <v>-0.89</v>
      </c>
      <c r="F21" s="168">
        <f>IF(ISNUMBER(VALUE(SUBSTITUTE(実質収支比率等に係る経年分析!J$49,"▲","-"))),ROUND(VALUE(SUBSTITUTE(実質収支比率等に係る経年分析!J$49,"▲","-")),2),NA())</f>
        <v>2.16</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0.11</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0.08</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0.04</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0.03</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0.02</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#N/A</v>
      </c>
      <c r="C28" s="169">
        <f>IF(ROUND(VALUE(SUBSTITUTE(連結実質赤字比率に係る赤字・黒字の構成分析!F$42,"▲", "-")), 2) &gt;= 0, ABS(ROUND(VALUE(SUBSTITUTE(連結実質赤字比率に係る赤字・黒字の構成分析!F$42,"▲", "-")), 2)), NA())</f>
        <v>0</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国民健康保険事業特別会計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0.28999999999999998</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0.09</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7.0000000000000007E-2</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0.03</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0.03</v>
      </c>
    </row>
    <row r="30" spans="1:11" x14ac:dyDescent="0.15">
      <c r="A30" s="169" t="str">
        <f>IF(連結実質赤字比率に係る赤字・黒字の構成分析!C$40="",NA(),連結実質赤字比率に係る赤字・黒字の構成分析!C$40)</f>
        <v>休日応急診療所事業特別会計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0.02</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0.02</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0.03</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0.05</v>
      </c>
    </row>
    <row r="31" spans="1:11" x14ac:dyDescent="0.15">
      <c r="A31" s="169" t="str">
        <f>IF(連結実質赤字比率に係る赤字・黒字の構成分析!C$39="",NA(),連結実質赤字比率に係る赤字・黒字の構成分析!C$39)</f>
        <v>後期高齢者医療特別会計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0.08</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0.1</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0.09</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0.12</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0.13</v>
      </c>
    </row>
    <row r="32" spans="1:11" x14ac:dyDescent="0.15">
      <c r="A32" s="169" t="str">
        <f>IF(連結実質赤字比率に係る赤字・黒字の構成分析!C$38="",NA(),連結実質赤字比率に係る赤字・黒字の構成分析!C$38)</f>
        <v>土地建物造成事業特別会計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0.14000000000000001</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0.19</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0.14000000000000001</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0.14000000000000001</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0.14000000000000001</v>
      </c>
    </row>
    <row r="33" spans="1:16" x14ac:dyDescent="0.15">
      <c r="A33" s="169" t="str">
        <f>IF(連結実質赤字比率に係る赤字・黒字の構成分析!C$37="",NA(),連結実質赤字比率に係る赤字・黒字の構成分析!C$37)</f>
        <v>下水道事業会計</v>
      </c>
      <c r="B33" s="169" t="e">
        <f>IF(ROUND(VALUE(SUBSTITUTE(連結実質赤字比率に係る赤字・黒字の構成分析!F$37,"▲", "-")), 2) &lt; 0, ABS(ROUND(VALUE(SUBSTITUTE(連結実質赤字比率に係る赤字・黒字の構成分析!F$37,"▲", "-")), 2)), NA())</f>
        <v>#VALUE!</v>
      </c>
      <c r="C33" s="169" t="e">
        <f>IF(ROUND(VALUE(SUBSTITUTE(連結実質赤字比率に係る赤字・黒字の構成分析!F$37,"▲", "-")), 2) &gt;= 0, ABS(ROUND(VALUE(SUBSTITUTE(連結実質赤字比率に係る赤字・黒字の構成分析!F$37,"▲", "-")), 2)), NA())</f>
        <v>#VALUE!</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0.75</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0.96</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1.64</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1.36</v>
      </c>
    </row>
    <row r="34" spans="1:16" x14ac:dyDescent="0.15">
      <c r="A34" s="169" t="str">
        <f>IF(連結実質赤字比率に係る赤字・黒字の構成分析!C$36="",NA(),連結実質赤字比率に係る赤字・黒字の構成分析!C$36)</f>
        <v>介護保険事業特別会計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1.23</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2.0699999999999998</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1.61</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1.6</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1.67</v>
      </c>
    </row>
    <row r="35" spans="1:16" x14ac:dyDescent="0.15">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1.1399999999999999</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2.0699999999999998</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7.19</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4.28</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4.2300000000000004</v>
      </c>
    </row>
    <row r="36" spans="1:16" x14ac:dyDescent="0.15">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2.88</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2.95</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3.99</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4.62</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5.5</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1068</v>
      </c>
      <c r="E42" s="170"/>
      <c r="F42" s="170"/>
      <c r="G42" s="170">
        <f>'実質公債費比率（分子）の構造'!L$52</f>
        <v>1077</v>
      </c>
      <c r="H42" s="170"/>
      <c r="I42" s="170"/>
      <c r="J42" s="170">
        <f>'実質公債費比率（分子）の構造'!M$52</f>
        <v>1191</v>
      </c>
      <c r="K42" s="170"/>
      <c r="L42" s="170"/>
      <c r="M42" s="170">
        <f>'実質公債費比率（分子）の構造'!N$52</f>
        <v>1367</v>
      </c>
      <c r="N42" s="170"/>
      <c r="O42" s="170"/>
      <c r="P42" s="170">
        <f>'実質公債費比率（分子）の構造'!O$52</f>
        <v>1432</v>
      </c>
    </row>
    <row r="43" spans="1:16" x14ac:dyDescent="0.15">
      <c r="A43" s="170" t="s">
        <v>16</v>
      </c>
      <c r="B43" s="170">
        <f>'実質公債費比率（分子）の構造'!K$51</f>
        <v>2</v>
      </c>
      <c r="C43" s="170"/>
      <c r="D43" s="170"/>
      <c r="E43" s="170">
        <f>'実質公債費比率（分子）の構造'!L$51</f>
        <v>2</v>
      </c>
      <c r="F43" s="170"/>
      <c r="G43" s="170"/>
      <c r="H43" s="170">
        <f>'実質公債費比率（分子）の構造'!M$51</f>
        <v>0</v>
      </c>
      <c r="I43" s="170"/>
      <c r="J43" s="170"/>
      <c r="K43" s="170">
        <f>'実質公債費比率（分子）の構造'!N$51</f>
        <v>0</v>
      </c>
      <c r="L43" s="170"/>
      <c r="M43" s="170"/>
      <c r="N43" s="170">
        <f>'実質公債費比率（分子）の構造'!O$51</f>
        <v>0</v>
      </c>
      <c r="O43" s="170"/>
      <c r="P43" s="170"/>
    </row>
    <row r="44" spans="1:16" x14ac:dyDescent="0.15">
      <c r="A44" s="170" t="s">
        <v>62</v>
      </c>
      <c r="B44" s="170">
        <f>'実質公債費比率（分子）の構造'!K$50</f>
        <v>19</v>
      </c>
      <c r="C44" s="170"/>
      <c r="D44" s="170"/>
      <c r="E44" s="170">
        <f>'実質公債費比率（分子）の構造'!L$50</f>
        <v>18</v>
      </c>
      <c r="F44" s="170"/>
      <c r="G44" s="170"/>
      <c r="H44" s="170">
        <f>'実質公債費比率（分子）の構造'!M$50</f>
        <v>18</v>
      </c>
      <c r="I44" s="170"/>
      <c r="J44" s="170"/>
      <c r="K44" s="170">
        <f>'実質公債費比率（分子）の構造'!N$50</f>
        <v>8</v>
      </c>
      <c r="L44" s="170"/>
      <c r="M44" s="170"/>
      <c r="N44" s="170">
        <f>'実質公債費比率（分子）の構造'!O$50</f>
        <v>8</v>
      </c>
      <c r="O44" s="170"/>
      <c r="P44" s="170"/>
    </row>
    <row r="45" spans="1:16" x14ac:dyDescent="0.15">
      <c r="A45" s="170" t="s">
        <v>63</v>
      </c>
      <c r="B45" s="170">
        <f>'実質公債費比率（分子）の構造'!K$49</f>
        <v>19</v>
      </c>
      <c r="C45" s="170"/>
      <c r="D45" s="170"/>
      <c r="E45" s="170">
        <f>'実質公債費比率（分子）の構造'!L$49</f>
        <v>19</v>
      </c>
      <c r="F45" s="170"/>
      <c r="G45" s="170"/>
      <c r="H45" s="170">
        <f>'実質公債費比率（分子）の構造'!M$49</f>
        <v>22</v>
      </c>
      <c r="I45" s="170"/>
      <c r="J45" s="170"/>
      <c r="K45" s="170">
        <f>'実質公債費比率（分子）の構造'!N$49</f>
        <v>22</v>
      </c>
      <c r="L45" s="170"/>
      <c r="M45" s="170"/>
      <c r="N45" s="170">
        <f>'実質公債費比率（分子）の構造'!O$49</f>
        <v>32</v>
      </c>
      <c r="O45" s="170"/>
      <c r="P45" s="170"/>
    </row>
    <row r="46" spans="1:16" x14ac:dyDescent="0.15">
      <c r="A46" s="170" t="s">
        <v>64</v>
      </c>
      <c r="B46" s="170">
        <f>'実質公債費比率（分子）の構造'!K$48</f>
        <v>559</v>
      </c>
      <c r="C46" s="170"/>
      <c r="D46" s="170"/>
      <c r="E46" s="170">
        <f>'実質公債費比率（分子）の構造'!L$48</f>
        <v>537</v>
      </c>
      <c r="F46" s="170"/>
      <c r="G46" s="170"/>
      <c r="H46" s="170">
        <f>'実質公債費比率（分子）の構造'!M$48</f>
        <v>579</v>
      </c>
      <c r="I46" s="170"/>
      <c r="J46" s="170"/>
      <c r="K46" s="170">
        <f>'実質公債費比率（分子）の構造'!N$48</f>
        <v>566</v>
      </c>
      <c r="L46" s="170"/>
      <c r="M46" s="170"/>
      <c r="N46" s="170">
        <f>'実質公債費比率（分子）の構造'!O$48</f>
        <v>562</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1407</v>
      </c>
      <c r="C49" s="170"/>
      <c r="D49" s="170"/>
      <c r="E49" s="170">
        <f>'実質公債費比率（分子）の構造'!L$45</f>
        <v>1287</v>
      </c>
      <c r="F49" s="170"/>
      <c r="G49" s="170"/>
      <c r="H49" s="170">
        <f>'実質公債費比率（分子）の構造'!M$45</f>
        <v>1415</v>
      </c>
      <c r="I49" s="170"/>
      <c r="J49" s="170"/>
      <c r="K49" s="170">
        <f>'実質公債費比率（分子）の構造'!N$45</f>
        <v>1575</v>
      </c>
      <c r="L49" s="170"/>
      <c r="M49" s="170"/>
      <c r="N49" s="170">
        <f>'実質公債費比率（分子）の構造'!O$45</f>
        <v>1545</v>
      </c>
      <c r="O49" s="170"/>
      <c r="P49" s="170"/>
    </row>
    <row r="50" spans="1:16" x14ac:dyDescent="0.15">
      <c r="A50" s="170" t="s">
        <v>67</v>
      </c>
      <c r="B50" s="170" t="e">
        <f>NA()</f>
        <v>#N/A</v>
      </c>
      <c r="C50" s="170">
        <f>IF(ISNUMBER('実質公債費比率（分子）の構造'!K$53),'実質公債費比率（分子）の構造'!K$53,NA())</f>
        <v>938</v>
      </c>
      <c r="D50" s="170" t="e">
        <f>NA()</f>
        <v>#N/A</v>
      </c>
      <c r="E50" s="170" t="e">
        <f>NA()</f>
        <v>#N/A</v>
      </c>
      <c r="F50" s="170">
        <f>IF(ISNUMBER('実質公債費比率（分子）の構造'!L$53),'実質公債費比率（分子）の構造'!L$53,NA())</f>
        <v>786</v>
      </c>
      <c r="G50" s="170" t="e">
        <f>NA()</f>
        <v>#N/A</v>
      </c>
      <c r="H50" s="170" t="e">
        <f>NA()</f>
        <v>#N/A</v>
      </c>
      <c r="I50" s="170">
        <f>IF(ISNUMBER('実質公債費比率（分子）の構造'!M$53),'実質公債費比率（分子）の構造'!M$53,NA())</f>
        <v>843</v>
      </c>
      <c r="J50" s="170" t="e">
        <f>NA()</f>
        <v>#N/A</v>
      </c>
      <c r="K50" s="170" t="e">
        <f>NA()</f>
        <v>#N/A</v>
      </c>
      <c r="L50" s="170">
        <f>IF(ISNUMBER('実質公債費比率（分子）の構造'!N$53),'実質公債費比率（分子）の構造'!N$53,NA())</f>
        <v>804</v>
      </c>
      <c r="M50" s="170" t="e">
        <f>NA()</f>
        <v>#N/A</v>
      </c>
      <c r="N50" s="170" t="e">
        <f>NA()</f>
        <v>#N/A</v>
      </c>
      <c r="O50" s="170">
        <f>IF(ISNUMBER('実質公債費比率（分子）の構造'!O$53),'実質公債費比率（分子）の構造'!O$53,NA())</f>
        <v>715</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14441</v>
      </c>
      <c r="E56" s="169"/>
      <c r="F56" s="169"/>
      <c r="G56" s="169">
        <f>'将来負担比率（分子）の構造'!J$52</f>
        <v>15484</v>
      </c>
      <c r="H56" s="169"/>
      <c r="I56" s="169"/>
      <c r="J56" s="169">
        <f>'将来負担比率（分子）の構造'!K$52</f>
        <v>15413</v>
      </c>
      <c r="K56" s="169"/>
      <c r="L56" s="169"/>
      <c r="M56" s="169">
        <f>'将来負担比率（分子）の構造'!L$52</f>
        <v>14821</v>
      </c>
      <c r="N56" s="169"/>
      <c r="O56" s="169"/>
      <c r="P56" s="169">
        <f>'将来負担比率（分子）の構造'!M$52</f>
        <v>14181</v>
      </c>
    </row>
    <row r="57" spans="1:16" x14ac:dyDescent="0.15">
      <c r="A57" s="169" t="s">
        <v>42</v>
      </c>
      <c r="B57" s="169"/>
      <c r="C57" s="169"/>
      <c r="D57" s="169">
        <f>'将来負担比率（分子）の構造'!I$51</f>
        <v>1905</v>
      </c>
      <c r="E57" s="169"/>
      <c r="F57" s="169"/>
      <c r="G57" s="169">
        <f>'将来負担比率（分子）の構造'!J$51</f>
        <v>2125</v>
      </c>
      <c r="H57" s="169"/>
      <c r="I57" s="169"/>
      <c r="J57" s="169">
        <f>'将来負担比率（分子）の構造'!K$51</f>
        <v>2132</v>
      </c>
      <c r="K57" s="169"/>
      <c r="L57" s="169"/>
      <c r="M57" s="169">
        <f>'将来負担比率（分子）の構造'!L$51</f>
        <v>2042</v>
      </c>
      <c r="N57" s="169"/>
      <c r="O57" s="169"/>
      <c r="P57" s="169">
        <f>'将来負担比率（分子）の構造'!M$51</f>
        <v>1926</v>
      </c>
    </row>
    <row r="58" spans="1:16" x14ac:dyDescent="0.15">
      <c r="A58" s="169" t="s">
        <v>41</v>
      </c>
      <c r="B58" s="169"/>
      <c r="C58" s="169"/>
      <c r="D58" s="169">
        <f>'将来負担比率（分子）の構造'!I$50</f>
        <v>629</v>
      </c>
      <c r="E58" s="169"/>
      <c r="F58" s="169"/>
      <c r="G58" s="169">
        <f>'将来負担比率（分子）の構造'!J$50</f>
        <v>763</v>
      </c>
      <c r="H58" s="169"/>
      <c r="I58" s="169"/>
      <c r="J58" s="169">
        <f>'将来負担比率（分子）の構造'!K$50</f>
        <v>1073</v>
      </c>
      <c r="K58" s="169"/>
      <c r="L58" s="169"/>
      <c r="M58" s="169">
        <f>'将来負担比率（分子）の構造'!L$50</f>
        <v>1875</v>
      </c>
      <c r="N58" s="169"/>
      <c r="O58" s="169"/>
      <c r="P58" s="169">
        <f>'将来負担比率（分子）の構造'!M$50</f>
        <v>2381</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1391</v>
      </c>
      <c r="C62" s="169"/>
      <c r="D62" s="169"/>
      <c r="E62" s="169">
        <f>'将来負担比率（分子）の構造'!J$45</f>
        <v>1392</v>
      </c>
      <c r="F62" s="169"/>
      <c r="G62" s="169"/>
      <c r="H62" s="169">
        <f>'将来負担比率（分子）の構造'!K$45</f>
        <v>1395</v>
      </c>
      <c r="I62" s="169"/>
      <c r="J62" s="169"/>
      <c r="K62" s="169">
        <f>'将来負担比率（分子）の構造'!L$45</f>
        <v>1403</v>
      </c>
      <c r="L62" s="169"/>
      <c r="M62" s="169"/>
      <c r="N62" s="169">
        <f>'将来負担比率（分子）の構造'!M$45</f>
        <v>1367</v>
      </c>
      <c r="O62" s="169"/>
      <c r="P62" s="169"/>
    </row>
    <row r="63" spans="1:16" x14ac:dyDescent="0.15">
      <c r="A63" s="169" t="s">
        <v>34</v>
      </c>
      <c r="B63" s="169">
        <f>'将来負担比率（分子）の構造'!I$44</f>
        <v>208</v>
      </c>
      <c r="C63" s="169"/>
      <c r="D63" s="169"/>
      <c r="E63" s="169">
        <f>'将来負担比率（分子）の構造'!J$44</f>
        <v>190</v>
      </c>
      <c r="F63" s="169"/>
      <c r="G63" s="169"/>
      <c r="H63" s="169">
        <f>'将来負担比率（分子）の構造'!K$44</f>
        <v>171</v>
      </c>
      <c r="I63" s="169"/>
      <c r="J63" s="169"/>
      <c r="K63" s="169">
        <f>'将来負担比率（分子）の構造'!L$44</f>
        <v>202</v>
      </c>
      <c r="L63" s="169"/>
      <c r="M63" s="169"/>
      <c r="N63" s="169">
        <f>'将来負担比率（分子）の構造'!M$44</f>
        <v>210</v>
      </c>
      <c r="O63" s="169"/>
      <c r="P63" s="169"/>
    </row>
    <row r="64" spans="1:16" x14ac:dyDescent="0.15">
      <c r="A64" s="169" t="s">
        <v>33</v>
      </c>
      <c r="B64" s="169">
        <f>'将来負担比率（分子）の構造'!I$43</f>
        <v>10261</v>
      </c>
      <c r="C64" s="169"/>
      <c r="D64" s="169"/>
      <c r="E64" s="169">
        <f>'将来負担比率（分子）の構造'!J$43</f>
        <v>10191</v>
      </c>
      <c r="F64" s="169"/>
      <c r="G64" s="169"/>
      <c r="H64" s="169">
        <f>'将来負担比率（分子）の構造'!K$43</f>
        <v>10065</v>
      </c>
      <c r="I64" s="169"/>
      <c r="J64" s="169"/>
      <c r="K64" s="169">
        <f>'将来負担比率（分子）の構造'!L$43</f>
        <v>9562</v>
      </c>
      <c r="L64" s="169"/>
      <c r="M64" s="169"/>
      <c r="N64" s="169">
        <f>'将来負担比率（分子）の構造'!M$43</f>
        <v>8703</v>
      </c>
      <c r="O64" s="169"/>
      <c r="P64" s="169"/>
    </row>
    <row r="65" spans="1:16" x14ac:dyDescent="0.15">
      <c r="A65" s="169" t="s">
        <v>32</v>
      </c>
      <c r="B65" s="169">
        <f>'将来負担比率（分子）の構造'!I$42</f>
        <v>410</v>
      </c>
      <c r="C65" s="169"/>
      <c r="D65" s="169"/>
      <c r="E65" s="169">
        <f>'将来負担比率（分子）の構造'!J$42</f>
        <v>278</v>
      </c>
      <c r="F65" s="169"/>
      <c r="G65" s="169"/>
      <c r="H65" s="169">
        <f>'将来負担比率（分子）の構造'!K$42</f>
        <v>241</v>
      </c>
      <c r="I65" s="169"/>
      <c r="J65" s="169"/>
      <c r="K65" s="169">
        <f>'将来負担比率（分子）の構造'!L$42</f>
        <v>214</v>
      </c>
      <c r="L65" s="169"/>
      <c r="M65" s="169"/>
      <c r="N65" s="169">
        <f>'将来負担比率（分子）の構造'!M$42</f>
        <v>180</v>
      </c>
      <c r="O65" s="169"/>
      <c r="P65" s="169"/>
    </row>
    <row r="66" spans="1:16" x14ac:dyDescent="0.15">
      <c r="A66" s="169" t="s">
        <v>31</v>
      </c>
      <c r="B66" s="169">
        <f>'将来負担比率（分子）の構造'!I$41</f>
        <v>17070</v>
      </c>
      <c r="C66" s="169"/>
      <c r="D66" s="169"/>
      <c r="E66" s="169">
        <f>'将来負担比率（分子）の構造'!J$41</f>
        <v>17393</v>
      </c>
      <c r="F66" s="169"/>
      <c r="G66" s="169"/>
      <c r="H66" s="169">
        <f>'将来負担比率（分子）の構造'!K$41</f>
        <v>16775</v>
      </c>
      <c r="I66" s="169"/>
      <c r="J66" s="169"/>
      <c r="K66" s="169">
        <f>'将来負担比率（分子）の構造'!L$41</f>
        <v>15884</v>
      </c>
      <c r="L66" s="169"/>
      <c r="M66" s="169"/>
      <c r="N66" s="169">
        <f>'将来負担比率（分子）の構造'!M$41</f>
        <v>14998</v>
      </c>
      <c r="O66" s="169"/>
      <c r="P66" s="169"/>
    </row>
    <row r="67" spans="1:16" x14ac:dyDescent="0.15">
      <c r="A67" s="169" t="s">
        <v>71</v>
      </c>
      <c r="B67" s="169" t="e">
        <f>NA()</f>
        <v>#N/A</v>
      </c>
      <c r="C67" s="169">
        <f>IF(ISNUMBER('将来負担比率（分子）の構造'!I$53), IF('将来負担比率（分子）の構造'!I$53 &lt; 0, 0, '将来負担比率（分子）の構造'!I$53), NA())</f>
        <v>12366</v>
      </c>
      <c r="D67" s="169" t="e">
        <f>NA()</f>
        <v>#N/A</v>
      </c>
      <c r="E67" s="169" t="e">
        <f>NA()</f>
        <v>#N/A</v>
      </c>
      <c r="F67" s="169">
        <f>IF(ISNUMBER('将来負担比率（分子）の構造'!J$53), IF('将来負担比率（分子）の構造'!J$53 &lt; 0, 0, '将来負担比率（分子）の構造'!J$53), NA())</f>
        <v>11072</v>
      </c>
      <c r="G67" s="169" t="e">
        <f>NA()</f>
        <v>#N/A</v>
      </c>
      <c r="H67" s="169" t="e">
        <f>NA()</f>
        <v>#N/A</v>
      </c>
      <c r="I67" s="169">
        <f>IF(ISNUMBER('将来負担比率（分子）の構造'!K$53), IF('将来負担比率（分子）の構造'!K$53 &lt; 0, 0, '将来負担比率（分子）の構造'!K$53), NA())</f>
        <v>10029</v>
      </c>
      <c r="J67" s="169" t="e">
        <f>NA()</f>
        <v>#N/A</v>
      </c>
      <c r="K67" s="169" t="e">
        <f>NA()</f>
        <v>#N/A</v>
      </c>
      <c r="L67" s="169">
        <f>IF(ISNUMBER('将来負担比率（分子）の構造'!L$53), IF('将来負担比率（分子）の構造'!L$53 &lt; 0, 0, '将来負担比率（分子）の構造'!L$53), NA())</f>
        <v>8527</v>
      </c>
      <c r="M67" s="169" t="e">
        <f>NA()</f>
        <v>#N/A</v>
      </c>
      <c r="N67" s="169" t="e">
        <f>NA()</f>
        <v>#N/A</v>
      </c>
      <c r="O67" s="169">
        <f>IF(ISNUMBER('将来負担比率（分子）の構造'!M$53), IF('将来負担比率（分子）の構造'!M$53 &lt; 0, 0, '将来負担比率（分子）の構造'!M$53), NA())</f>
        <v>6969</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212</v>
      </c>
      <c r="C72" s="173">
        <f>基金残高に係る経年分析!G55</f>
        <v>650</v>
      </c>
      <c r="D72" s="173">
        <f>基金残高に係る経年分析!H55</f>
        <v>893</v>
      </c>
    </row>
    <row r="73" spans="1:16" x14ac:dyDescent="0.15">
      <c r="A73" s="172" t="s">
        <v>74</v>
      </c>
      <c r="B73" s="173">
        <f>基金残高に係る経年分析!F56</f>
        <v>30</v>
      </c>
      <c r="C73" s="173">
        <f>基金残高に係る経年分析!G56</f>
        <v>30</v>
      </c>
      <c r="D73" s="173">
        <f>基金残高に係る経年分析!H56</f>
        <v>30</v>
      </c>
    </row>
    <row r="74" spans="1:16" x14ac:dyDescent="0.15">
      <c r="A74" s="172" t="s">
        <v>75</v>
      </c>
      <c r="B74" s="173">
        <f>基金残高に係る経年分析!F57</f>
        <v>467</v>
      </c>
      <c r="C74" s="173">
        <f>基金残高に係る経年分析!G57</f>
        <v>781</v>
      </c>
      <c r="D74" s="173">
        <f>基金残高に係る経年分析!H57</f>
        <v>1013</v>
      </c>
    </row>
  </sheetData>
  <sheetProtection algorithmName="SHA-512" hashValue="9/pO04nb1Ed6ReaLEqxNmUHOcbSvonNYyFcJ3jCaso9SbW13ttUTvwvYzSSAg1/JFUbjuKWrq+GQ8+vf20CmQA==" saltValue="B1Tn5gK0Rq8yXeVDNJ3juw=="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201</v>
      </c>
      <c r="DI1" s="705"/>
      <c r="DJ1" s="705"/>
      <c r="DK1" s="705"/>
      <c r="DL1" s="705"/>
      <c r="DM1" s="705"/>
      <c r="DN1" s="706"/>
      <c r="DO1" s="208"/>
      <c r="DP1" s="704" t="s">
        <v>202</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15">
      <c r="B2" s="209" t="s">
        <v>203</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60" t="s">
        <v>204</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205</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206</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207</v>
      </c>
      <c r="S4" s="661"/>
      <c r="T4" s="661"/>
      <c r="U4" s="661"/>
      <c r="V4" s="661"/>
      <c r="W4" s="661"/>
      <c r="X4" s="661"/>
      <c r="Y4" s="662"/>
      <c r="Z4" s="660" t="s">
        <v>208</v>
      </c>
      <c r="AA4" s="661"/>
      <c r="AB4" s="661"/>
      <c r="AC4" s="662"/>
      <c r="AD4" s="660" t="s">
        <v>209</v>
      </c>
      <c r="AE4" s="661"/>
      <c r="AF4" s="661"/>
      <c r="AG4" s="661"/>
      <c r="AH4" s="661"/>
      <c r="AI4" s="661"/>
      <c r="AJ4" s="661"/>
      <c r="AK4" s="662"/>
      <c r="AL4" s="660" t="s">
        <v>208</v>
      </c>
      <c r="AM4" s="661"/>
      <c r="AN4" s="661"/>
      <c r="AO4" s="662"/>
      <c r="AP4" s="707" t="s">
        <v>210</v>
      </c>
      <c r="AQ4" s="707"/>
      <c r="AR4" s="707"/>
      <c r="AS4" s="707"/>
      <c r="AT4" s="707"/>
      <c r="AU4" s="707"/>
      <c r="AV4" s="707"/>
      <c r="AW4" s="707"/>
      <c r="AX4" s="707"/>
      <c r="AY4" s="707"/>
      <c r="AZ4" s="707"/>
      <c r="BA4" s="707"/>
      <c r="BB4" s="707"/>
      <c r="BC4" s="707"/>
      <c r="BD4" s="707"/>
      <c r="BE4" s="707"/>
      <c r="BF4" s="707"/>
      <c r="BG4" s="707" t="s">
        <v>211</v>
      </c>
      <c r="BH4" s="707"/>
      <c r="BI4" s="707"/>
      <c r="BJ4" s="707"/>
      <c r="BK4" s="707"/>
      <c r="BL4" s="707"/>
      <c r="BM4" s="707"/>
      <c r="BN4" s="707"/>
      <c r="BO4" s="707" t="s">
        <v>208</v>
      </c>
      <c r="BP4" s="707"/>
      <c r="BQ4" s="707"/>
      <c r="BR4" s="707"/>
      <c r="BS4" s="707" t="s">
        <v>212</v>
      </c>
      <c r="BT4" s="707"/>
      <c r="BU4" s="707"/>
      <c r="BV4" s="707"/>
      <c r="BW4" s="707"/>
      <c r="BX4" s="707"/>
      <c r="BY4" s="707"/>
      <c r="BZ4" s="707"/>
      <c r="CA4" s="707"/>
      <c r="CB4" s="707"/>
      <c r="CD4" s="660" t="s">
        <v>213</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214</v>
      </c>
      <c r="C5" s="667"/>
      <c r="D5" s="667"/>
      <c r="E5" s="667"/>
      <c r="F5" s="667"/>
      <c r="G5" s="667"/>
      <c r="H5" s="667"/>
      <c r="I5" s="667"/>
      <c r="J5" s="667"/>
      <c r="K5" s="667"/>
      <c r="L5" s="667"/>
      <c r="M5" s="667"/>
      <c r="N5" s="667"/>
      <c r="O5" s="667"/>
      <c r="P5" s="667"/>
      <c r="Q5" s="668"/>
      <c r="R5" s="663">
        <v>2525996</v>
      </c>
      <c r="S5" s="664"/>
      <c r="T5" s="664"/>
      <c r="U5" s="664"/>
      <c r="V5" s="664"/>
      <c r="W5" s="664"/>
      <c r="X5" s="664"/>
      <c r="Y5" s="689"/>
      <c r="Z5" s="702">
        <v>20</v>
      </c>
      <c r="AA5" s="702"/>
      <c r="AB5" s="702"/>
      <c r="AC5" s="702"/>
      <c r="AD5" s="703">
        <v>2452650</v>
      </c>
      <c r="AE5" s="703"/>
      <c r="AF5" s="703"/>
      <c r="AG5" s="703"/>
      <c r="AH5" s="703"/>
      <c r="AI5" s="703"/>
      <c r="AJ5" s="703"/>
      <c r="AK5" s="703"/>
      <c r="AL5" s="690">
        <v>35.4</v>
      </c>
      <c r="AM5" s="672"/>
      <c r="AN5" s="672"/>
      <c r="AO5" s="691"/>
      <c r="AP5" s="666" t="s">
        <v>215</v>
      </c>
      <c r="AQ5" s="667"/>
      <c r="AR5" s="667"/>
      <c r="AS5" s="667"/>
      <c r="AT5" s="667"/>
      <c r="AU5" s="667"/>
      <c r="AV5" s="667"/>
      <c r="AW5" s="667"/>
      <c r="AX5" s="667"/>
      <c r="AY5" s="667"/>
      <c r="AZ5" s="667"/>
      <c r="BA5" s="667"/>
      <c r="BB5" s="667"/>
      <c r="BC5" s="667"/>
      <c r="BD5" s="667"/>
      <c r="BE5" s="667"/>
      <c r="BF5" s="668"/>
      <c r="BG5" s="608">
        <v>2418498</v>
      </c>
      <c r="BH5" s="609"/>
      <c r="BI5" s="609"/>
      <c r="BJ5" s="609"/>
      <c r="BK5" s="609"/>
      <c r="BL5" s="609"/>
      <c r="BM5" s="609"/>
      <c r="BN5" s="610"/>
      <c r="BO5" s="646">
        <v>95.7</v>
      </c>
      <c r="BP5" s="646"/>
      <c r="BQ5" s="646"/>
      <c r="BR5" s="646"/>
      <c r="BS5" s="647">
        <v>131860</v>
      </c>
      <c r="BT5" s="647"/>
      <c r="BU5" s="647"/>
      <c r="BV5" s="647"/>
      <c r="BW5" s="647"/>
      <c r="BX5" s="647"/>
      <c r="BY5" s="647"/>
      <c r="BZ5" s="647"/>
      <c r="CA5" s="647"/>
      <c r="CB5" s="685"/>
      <c r="CD5" s="660" t="s">
        <v>210</v>
      </c>
      <c r="CE5" s="661"/>
      <c r="CF5" s="661"/>
      <c r="CG5" s="661"/>
      <c r="CH5" s="661"/>
      <c r="CI5" s="661"/>
      <c r="CJ5" s="661"/>
      <c r="CK5" s="661"/>
      <c r="CL5" s="661"/>
      <c r="CM5" s="661"/>
      <c r="CN5" s="661"/>
      <c r="CO5" s="661"/>
      <c r="CP5" s="661"/>
      <c r="CQ5" s="662"/>
      <c r="CR5" s="660" t="s">
        <v>216</v>
      </c>
      <c r="CS5" s="661"/>
      <c r="CT5" s="661"/>
      <c r="CU5" s="661"/>
      <c r="CV5" s="661"/>
      <c r="CW5" s="661"/>
      <c r="CX5" s="661"/>
      <c r="CY5" s="662"/>
      <c r="CZ5" s="660" t="s">
        <v>208</v>
      </c>
      <c r="DA5" s="661"/>
      <c r="DB5" s="661"/>
      <c r="DC5" s="662"/>
      <c r="DD5" s="660" t="s">
        <v>217</v>
      </c>
      <c r="DE5" s="661"/>
      <c r="DF5" s="661"/>
      <c r="DG5" s="661"/>
      <c r="DH5" s="661"/>
      <c r="DI5" s="661"/>
      <c r="DJ5" s="661"/>
      <c r="DK5" s="661"/>
      <c r="DL5" s="661"/>
      <c r="DM5" s="661"/>
      <c r="DN5" s="661"/>
      <c r="DO5" s="661"/>
      <c r="DP5" s="662"/>
      <c r="DQ5" s="660" t="s">
        <v>218</v>
      </c>
      <c r="DR5" s="661"/>
      <c r="DS5" s="661"/>
      <c r="DT5" s="661"/>
      <c r="DU5" s="661"/>
      <c r="DV5" s="661"/>
      <c r="DW5" s="661"/>
      <c r="DX5" s="661"/>
      <c r="DY5" s="661"/>
      <c r="DZ5" s="661"/>
      <c r="EA5" s="661"/>
      <c r="EB5" s="661"/>
      <c r="EC5" s="662"/>
    </row>
    <row r="6" spans="2:143" ht="11.25" customHeight="1" x14ac:dyDescent="0.15">
      <c r="B6" s="605" t="s">
        <v>219</v>
      </c>
      <c r="C6" s="606"/>
      <c r="D6" s="606"/>
      <c r="E6" s="606"/>
      <c r="F6" s="606"/>
      <c r="G6" s="606"/>
      <c r="H6" s="606"/>
      <c r="I6" s="606"/>
      <c r="J6" s="606"/>
      <c r="K6" s="606"/>
      <c r="L6" s="606"/>
      <c r="M6" s="606"/>
      <c r="N6" s="606"/>
      <c r="O6" s="606"/>
      <c r="P6" s="606"/>
      <c r="Q6" s="607"/>
      <c r="R6" s="608">
        <v>84926</v>
      </c>
      <c r="S6" s="609"/>
      <c r="T6" s="609"/>
      <c r="U6" s="609"/>
      <c r="V6" s="609"/>
      <c r="W6" s="609"/>
      <c r="X6" s="609"/>
      <c r="Y6" s="610"/>
      <c r="Z6" s="646">
        <v>0.7</v>
      </c>
      <c r="AA6" s="646"/>
      <c r="AB6" s="646"/>
      <c r="AC6" s="646"/>
      <c r="AD6" s="647">
        <v>84926</v>
      </c>
      <c r="AE6" s="647"/>
      <c r="AF6" s="647"/>
      <c r="AG6" s="647"/>
      <c r="AH6" s="647"/>
      <c r="AI6" s="647"/>
      <c r="AJ6" s="647"/>
      <c r="AK6" s="647"/>
      <c r="AL6" s="611">
        <v>1.2</v>
      </c>
      <c r="AM6" s="612"/>
      <c r="AN6" s="612"/>
      <c r="AO6" s="648"/>
      <c r="AP6" s="605" t="s">
        <v>220</v>
      </c>
      <c r="AQ6" s="606"/>
      <c r="AR6" s="606"/>
      <c r="AS6" s="606"/>
      <c r="AT6" s="606"/>
      <c r="AU6" s="606"/>
      <c r="AV6" s="606"/>
      <c r="AW6" s="606"/>
      <c r="AX6" s="606"/>
      <c r="AY6" s="606"/>
      <c r="AZ6" s="606"/>
      <c r="BA6" s="606"/>
      <c r="BB6" s="606"/>
      <c r="BC6" s="606"/>
      <c r="BD6" s="606"/>
      <c r="BE6" s="606"/>
      <c r="BF6" s="607"/>
      <c r="BG6" s="608">
        <v>2418498</v>
      </c>
      <c r="BH6" s="609"/>
      <c r="BI6" s="609"/>
      <c r="BJ6" s="609"/>
      <c r="BK6" s="609"/>
      <c r="BL6" s="609"/>
      <c r="BM6" s="609"/>
      <c r="BN6" s="610"/>
      <c r="BO6" s="646">
        <v>95.7</v>
      </c>
      <c r="BP6" s="646"/>
      <c r="BQ6" s="646"/>
      <c r="BR6" s="646"/>
      <c r="BS6" s="647">
        <v>131860</v>
      </c>
      <c r="BT6" s="647"/>
      <c r="BU6" s="647"/>
      <c r="BV6" s="647"/>
      <c r="BW6" s="647"/>
      <c r="BX6" s="647"/>
      <c r="BY6" s="647"/>
      <c r="BZ6" s="647"/>
      <c r="CA6" s="647"/>
      <c r="CB6" s="685"/>
      <c r="CD6" s="666" t="s">
        <v>221</v>
      </c>
      <c r="CE6" s="667"/>
      <c r="CF6" s="667"/>
      <c r="CG6" s="667"/>
      <c r="CH6" s="667"/>
      <c r="CI6" s="667"/>
      <c r="CJ6" s="667"/>
      <c r="CK6" s="667"/>
      <c r="CL6" s="667"/>
      <c r="CM6" s="667"/>
      <c r="CN6" s="667"/>
      <c r="CO6" s="667"/>
      <c r="CP6" s="667"/>
      <c r="CQ6" s="668"/>
      <c r="CR6" s="608">
        <v>125997</v>
      </c>
      <c r="CS6" s="609"/>
      <c r="CT6" s="609"/>
      <c r="CU6" s="609"/>
      <c r="CV6" s="609"/>
      <c r="CW6" s="609"/>
      <c r="CX6" s="609"/>
      <c r="CY6" s="610"/>
      <c r="CZ6" s="690">
        <v>1</v>
      </c>
      <c r="DA6" s="672"/>
      <c r="DB6" s="672"/>
      <c r="DC6" s="692"/>
      <c r="DD6" s="614" t="s">
        <v>122</v>
      </c>
      <c r="DE6" s="609"/>
      <c r="DF6" s="609"/>
      <c r="DG6" s="609"/>
      <c r="DH6" s="609"/>
      <c r="DI6" s="609"/>
      <c r="DJ6" s="609"/>
      <c r="DK6" s="609"/>
      <c r="DL6" s="609"/>
      <c r="DM6" s="609"/>
      <c r="DN6" s="609"/>
      <c r="DO6" s="609"/>
      <c r="DP6" s="610"/>
      <c r="DQ6" s="614">
        <v>125958</v>
      </c>
      <c r="DR6" s="609"/>
      <c r="DS6" s="609"/>
      <c r="DT6" s="609"/>
      <c r="DU6" s="609"/>
      <c r="DV6" s="609"/>
      <c r="DW6" s="609"/>
      <c r="DX6" s="609"/>
      <c r="DY6" s="609"/>
      <c r="DZ6" s="609"/>
      <c r="EA6" s="609"/>
      <c r="EB6" s="609"/>
      <c r="EC6" s="645"/>
    </row>
    <row r="7" spans="2:143" ht="11.25" customHeight="1" x14ac:dyDescent="0.15">
      <c r="B7" s="605" t="s">
        <v>222</v>
      </c>
      <c r="C7" s="606"/>
      <c r="D7" s="606"/>
      <c r="E7" s="606"/>
      <c r="F7" s="606"/>
      <c r="G7" s="606"/>
      <c r="H7" s="606"/>
      <c r="I7" s="606"/>
      <c r="J7" s="606"/>
      <c r="K7" s="606"/>
      <c r="L7" s="606"/>
      <c r="M7" s="606"/>
      <c r="N7" s="606"/>
      <c r="O7" s="606"/>
      <c r="P7" s="606"/>
      <c r="Q7" s="607"/>
      <c r="R7" s="608">
        <v>686</v>
      </c>
      <c r="S7" s="609"/>
      <c r="T7" s="609"/>
      <c r="U7" s="609"/>
      <c r="V7" s="609"/>
      <c r="W7" s="609"/>
      <c r="X7" s="609"/>
      <c r="Y7" s="610"/>
      <c r="Z7" s="646">
        <v>0</v>
      </c>
      <c r="AA7" s="646"/>
      <c r="AB7" s="646"/>
      <c r="AC7" s="646"/>
      <c r="AD7" s="647">
        <v>686</v>
      </c>
      <c r="AE7" s="647"/>
      <c r="AF7" s="647"/>
      <c r="AG7" s="647"/>
      <c r="AH7" s="647"/>
      <c r="AI7" s="647"/>
      <c r="AJ7" s="647"/>
      <c r="AK7" s="647"/>
      <c r="AL7" s="611">
        <v>0</v>
      </c>
      <c r="AM7" s="612"/>
      <c r="AN7" s="612"/>
      <c r="AO7" s="648"/>
      <c r="AP7" s="605" t="s">
        <v>223</v>
      </c>
      <c r="AQ7" s="606"/>
      <c r="AR7" s="606"/>
      <c r="AS7" s="606"/>
      <c r="AT7" s="606"/>
      <c r="AU7" s="606"/>
      <c r="AV7" s="606"/>
      <c r="AW7" s="606"/>
      <c r="AX7" s="606"/>
      <c r="AY7" s="606"/>
      <c r="AZ7" s="606"/>
      <c r="BA7" s="606"/>
      <c r="BB7" s="606"/>
      <c r="BC7" s="606"/>
      <c r="BD7" s="606"/>
      <c r="BE7" s="606"/>
      <c r="BF7" s="607"/>
      <c r="BG7" s="608">
        <v>873073</v>
      </c>
      <c r="BH7" s="609"/>
      <c r="BI7" s="609"/>
      <c r="BJ7" s="609"/>
      <c r="BK7" s="609"/>
      <c r="BL7" s="609"/>
      <c r="BM7" s="609"/>
      <c r="BN7" s="610"/>
      <c r="BO7" s="646">
        <v>34.6</v>
      </c>
      <c r="BP7" s="646"/>
      <c r="BQ7" s="646"/>
      <c r="BR7" s="646"/>
      <c r="BS7" s="647">
        <v>40642</v>
      </c>
      <c r="BT7" s="647"/>
      <c r="BU7" s="647"/>
      <c r="BV7" s="647"/>
      <c r="BW7" s="647"/>
      <c r="BX7" s="647"/>
      <c r="BY7" s="647"/>
      <c r="BZ7" s="647"/>
      <c r="CA7" s="647"/>
      <c r="CB7" s="685"/>
      <c r="CD7" s="605" t="s">
        <v>224</v>
      </c>
      <c r="CE7" s="606"/>
      <c r="CF7" s="606"/>
      <c r="CG7" s="606"/>
      <c r="CH7" s="606"/>
      <c r="CI7" s="606"/>
      <c r="CJ7" s="606"/>
      <c r="CK7" s="606"/>
      <c r="CL7" s="606"/>
      <c r="CM7" s="606"/>
      <c r="CN7" s="606"/>
      <c r="CO7" s="606"/>
      <c r="CP7" s="606"/>
      <c r="CQ7" s="607"/>
      <c r="CR7" s="608">
        <v>2110241</v>
      </c>
      <c r="CS7" s="609"/>
      <c r="CT7" s="609"/>
      <c r="CU7" s="609"/>
      <c r="CV7" s="609"/>
      <c r="CW7" s="609"/>
      <c r="CX7" s="609"/>
      <c r="CY7" s="610"/>
      <c r="CZ7" s="646">
        <v>17.100000000000001</v>
      </c>
      <c r="DA7" s="646"/>
      <c r="DB7" s="646"/>
      <c r="DC7" s="646"/>
      <c r="DD7" s="614">
        <v>115417</v>
      </c>
      <c r="DE7" s="609"/>
      <c r="DF7" s="609"/>
      <c r="DG7" s="609"/>
      <c r="DH7" s="609"/>
      <c r="DI7" s="609"/>
      <c r="DJ7" s="609"/>
      <c r="DK7" s="609"/>
      <c r="DL7" s="609"/>
      <c r="DM7" s="609"/>
      <c r="DN7" s="609"/>
      <c r="DO7" s="609"/>
      <c r="DP7" s="610"/>
      <c r="DQ7" s="614">
        <v>1489854</v>
      </c>
      <c r="DR7" s="609"/>
      <c r="DS7" s="609"/>
      <c r="DT7" s="609"/>
      <c r="DU7" s="609"/>
      <c r="DV7" s="609"/>
      <c r="DW7" s="609"/>
      <c r="DX7" s="609"/>
      <c r="DY7" s="609"/>
      <c r="DZ7" s="609"/>
      <c r="EA7" s="609"/>
      <c r="EB7" s="609"/>
      <c r="EC7" s="645"/>
    </row>
    <row r="8" spans="2:143" ht="11.25" customHeight="1" x14ac:dyDescent="0.15">
      <c r="B8" s="605" t="s">
        <v>225</v>
      </c>
      <c r="C8" s="606"/>
      <c r="D8" s="606"/>
      <c r="E8" s="606"/>
      <c r="F8" s="606"/>
      <c r="G8" s="606"/>
      <c r="H8" s="606"/>
      <c r="I8" s="606"/>
      <c r="J8" s="606"/>
      <c r="K8" s="606"/>
      <c r="L8" s="606"/>
      <c r="M8" s="606"/>
      <c r="N8" s="606"/>
      <c r="O8" s="606"/>
      <c r="P8" s="606"/>
      <c r="Q8" s="607"/>
      <c r="R8" s="608">
        <v>16839</v>
      </c>
      <c r="S8" s="609"/>
      <c r="T8" s="609"/>
      <c r="U8" s="609"/>
      <c r="V8" s="609"/>
      <c r="W8" s="609"/>
      <c r="X8" s="609"/>
      <c r="Y8" s="610"/>
      <c r="Z8" s="646">
        <v>0.1</v>
      </c>
      <c r="AA8" s="646"/>
      <c r="AB8" s="646"/>
      <c r="AC8" s="646"/>
      <c r="AD8" s="647">
        <v>16839</v>
      </c>
      <c r="AE8" s="647"/>
      <c r="AF8" s="647"/>
      <c r="AG8" s="647"/>
      <c r="AH8" s="647"/>
      <c r="AI8" s="647"/>
      <c r="AJ8" s="647"/>
      <c r="AK8" s="647"/>
      <c r="AL8" s="611">
        <v>0.2</v>
      </c>
      <c r="AM8" s="612"/>
      <c r="AN8" s="612"/>
      <c r="AO8" s="648"/>
      <c r="AP8" s="605" t="s">
        <v>226</v>
      </c>
      <c r="AQ8" s="606"/>
      <c r="AR8" s="606"/>
      <c r="AS8" s="606"/>
      <c r="AT8" s="606"/>
      <c r="AU8" s="606"/>
      <c r="AV8" s="606"/>
      <c r="AW8" s="606"/>
      <c r="AX8" s="606"/>
      <c r="AY8" s="606"/>
      <c r="AZ8" s="606"/>
      <c r="BA8" s="606"/>
      <c r="BB8" s="606"/>
      <c r="BC8" s="606"/>
      <c r="BD8" s="606"/>
      <c r="BE8" s="606"/>
      <c r="BF8" s="607"/>
      <c r="BG8" s="608">
        <v>30491</v>
      </c>
      <c r="BH8" s="609"/>
      <c r="BI8" s="609"/>
      <c r="BJ8" s="609"/>
      <c r="BK8" s="609"/>
      <c r="BL8" s="609"/>
      <c r="BM8" s="609"/>
      <c r="BN8" s="610"/>
      <c r="BO8" s="646">
        <v>1.2</v>
      </c>
      <c r="BP8" s="646"/>
      <c r="BQ8" s="646"/>
      <c r="BR8" s="646"/>
      <c r="BS8" s="647" t="s">
        <v>122</v>
      </c>
      <c r="BT8" s="647"/>
      <c r="BU8" s="647"/>
      <c r="BV8" s="647"/>
      <c r="BW8" s="647"/>
      <c r="BX8" s="647"/>
      <c r="BY8" s="647"/>
      <c r="BZ8" s="647"/>
      <c r="CA8" s="647"/>
      <c r="CB8" s="685"/>
      <c r="CD8" s="605" t="s">
        <v>227</v>
      </c>
      <c r="CE8" s="606"/>
      <c r="CF8" s="606"/>
      <c r="CG8" s="606"/>
      <c r="CH8" s="606"/>
      <c r="CI8" s="606"/>
      <c r="CJ8" s="606"/>
      <c r="CK8" s="606"/>
      <c r="CL8" s="606"/>
      <c r="CM8" s="606"/>
      <c r="CN8" s="606"/>
      <c r="CO8" s="606"/>
      <c r="CP8" s="606"/>
      <c r="CQ8" s="607"/>
      <c r="CR8" s="608">
        <v>3631033</v>
      </c>
      <c r="CS8" s="609"/>
      <c r="CT8" s="609"/>
      <c r="CU8" s="609"/>
      <c r="CV8" s="609"/>
      <c r="CW8" s="609"/>
      <c r="CX8" s="609"/>
      <c r="CY8" s="610"/>
      <c r="CZ8" s="646">
        <v>29.5</v>
      </c>
      <c r="DA8" s="646"/>
      <c r="DB8" s="646"/>
      <c r="DC8" s="646"/>
      <c r="DD8" s="614">
        <v>21376</v>
      </c>
      <c r="DE8" s="609"/>
      <c r="DF8" s="609"/>
      <c r="DG8" s="609"/>
      <c r="DH8" s="609"/>
      <c r="DI8" s="609"/>
      <c r="DJ8" s="609"/>
      <c r="DK8" s="609"/>
      <c r="DL8" s="609"/>
      <c r="DM8" s="609"/>
      <c r="DN8" s="609"/>
      <c r="DO8" s="609"/>
      <c r="DP8" s="610"/>
      <c r="DQ8" s="614">
        <v>2065331</v>
      </c>
      <c r="DR8" s="609"/>
      <c r="DS8" s="609"/>
      <c r="DT8" s="609"/>
      <c r="DU8" s="609"/>
      <c r="DV8" s="609"/>
      <c r="DW8" s="609"/>
      <c r="DX8" s="609"/>
      <c r="DY8" s="609"/>
      <c r="DZ8" s="609"/>
      <c r="EA8" s="609"/>
      <c r="EB8" s="609"/>
      <c r="EC8" s="645"/>
    </row>
    <row r="9" spans="2:143" ht="11.25" customHeight="1" x14ac:dyDescent="0.15">
      <c r="B9" s="605" t="s">
        <v>228</v>
      </c>
      <c r="C9" s="606"/>
      <c r="D9" s="606"/>
      <c r="E9" s="606"/>
      <c r="F9" s="606"/>
      <c r="G9" s="606"/>
      <c r="H9" s="606"/>
      <c r="I9" s="606"/>
      <c r="J9" s="606"/>
      <c r="K9" s="606"/>
      <c r="L9" s="606"/>
      <c r="M9" s="606"/>
      <c r="N9" s="606"/>
      <c r="O9" s="606"/>
      <c r="P9" s="606"/>
      <c r="Q9" s="607"/>
      <c r="R9" s="608">
        <v>17119</v>
      </c>
      <c r="S9" s="609"/>
      <c r="T9" s="609"/>
      <c r="U9" s="609"/>
      <c r="V9" s="609"/>
      <c r="W9" s="609"/>
      <c r="X9" s="609"/>
      <c r="Y9" s="610"/>
      <c r="Z9" s="646">
        <v>0.1</v>
      </c>
      <c r="AA9" s="646"/>
      <c r="AB9" s="646"/>
      <c r="AC9" s="646"/>
      <c r="AD9" s="647">
        <v>17119</v>
      </c>
      <c r="AE9" s="647"/>
      <c r="AF9" s="647"/>
      <c r="AG9" s="647"/>
      <c r="AH9" s="647"/>
      <c r="AI9" s="647"/>
      <c r="AJ9" s="647"/>
      <c r="AK9" s="647"/>
      <c r="AL9" s="611">
        <v>0.2</v>
      </c>
      <c r="AM9" s="612"/>
      <c r="AN9" s="612"/>
      <c r="AO9" s="648"/>
      <c r="AP9" s="605" t="s">
        <v>229</v>
      </c>
      <c r="AQ9" s="606"/>
      <c r="AR9" s="606"/>
      <c r="AS9" s="606"/>
      <c r="AT9" s="606"/>
      <c r="AU9" s="606"/>
      <c r="AV9" s="606"/>
      <c r="AW9" s="606"/>
      <c r="AX9" s="606"/>
      <c r="AY9" s="606"/>
      <c r="AZ9" s="606"/>
      <c r="BA9" s="606"/>
      <c r="BB9" s="606"/>
      <c r="BC9" s="606"/>
      <c r="BD9" s="606"/>
      <c r="BE9" s="606"/>
      <c r="BF9" s="607"/>
      <c r="BG9" s="608">
        <v>658560</v>
      </c>
      <c r="BH9" s="609"/>
      <c r="BI9" s="609"/>
      <c r="BJ9" s="609"/>
      <c r="BK9" s="609"/>
      <c r="BL9" s="609"/>
      <c r="BM9" s="609"/>
      <c r="BN9" s="610"/>
      <c r="BO9" s="646">
        <v>26.1</v>
      </c>
      <c r="BP9" s="646"/>
      <c r="BQ9" s="646"/>
      <c r="BR9" s="646"/>
      <c r="BS9" s="647" t="s">
        <v>122</v>
      </c>
      <c r="BT9" s="647"/>
      <c r="BU9" s="647"/>
      <c r="BV9" s="647"/>
      <c r="BW9" s="647"/>
      <c r="BX9" s="647"/>
      <c r="BY9" s="647"/>
      <c r="BZ9" s="647"/>
      <c r="CA9" s="647"/>
      <c r="CB9" s="685"/>
      <c r="CD9" s="605" t="s">
        <v>230</v>
      </c>
      <c r="CE9" s="606"/>
      <c r="CF9" s="606"/>
      <c r="CG9" s="606"/>
      <c r="CH9" s="606"/>
      <c r="CI9" s="606"/>
      <c r="CJ9" s="606"/>
      <c r="CK9" s="606"/>
      <c r="CL9" s="606"/>
      <c r="CM9" s="606"/>
      <c r="CN9" s="606"/>
      <c r="CO9" s="606"/>
      <c r="CP9" s="606"/>
      <c r="CQ9" s="607"/>
      <c r="CR9" s="608">
        <v>1033801</v>
      </c>
      <c r="CS9" s="609"/>
      <c r="CT9" s="609"/>
      <c r="CU9" s="609"/>
      <c r="CV9" s="609"/>
      <c r="CW9" s="609"/>
      <c r="CX9" s="609"/>
      <c r="CY9" s="610"/>
      <c r="CZ9" s="646">
        <v>8.4</v>
      </c>
      <c r="DA9" s="646"/>
      <c r="DB9" s="646"/>
      <c r="DC9" s="646"/>
      <c r="DD9" s="614">
        <v>39924</v>
      </c>
      <c r="DE9" s="609"/>
      <c r="DF9" s="609"/>
      <c r="DG9" s="609"/>
      <c r="DH9" s="609"/>
      <c r="DI9" s="609"/>
      <c r="DJ9" s="609"/>
      <c r="DK9" s="609"/>
      <c r="DL9" s="609"/>
      <c r="DM9" s="609"/>
      <c r="DN9" s="609"/>
      <c r="DO9" s="609"/>
      <c r="DP9" s="610"/>
      <c r="DQ9" s="614">
        <v>743774</v>
      </c>
      <c r="DR9" s="609"/>
      <c r="DS9" s="609"/>
      <c r="DT9" s="609"/>
      <c r="DU9" s="609"/>
      <c r="DV9" s="609"/>
      <c r="DW9" s="609"/>
      <c r="DX9" s="609"/>
      <c r="DY9" s="609"/>
      <c r="DZ9" s="609"/>
      <c r="EA9" s="609"/>
      <c r="EB9" s="609"/>
      <c r="EC9" s="645"/>
    </row>
    <row r="10" spans="2:143" ht="11.25" customHeight="1" x14ac:dyDescent="0.15">
      <c r="B10" s="605" t="s">
        <v>231</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232</v>
      </c>
      <c r="AQ10" s="606"/>
      <c r="AR10" s="606"/>
      <c r="AS10" s="606"/>
      <c r="AT10" s="606"/>
      <c r="AU10" s="606"/>
      <c r="AV10" s="606"/>
      <c r="AW10" s="606"/>
      <c r="AX10" s="606"/>
      <c r="AY10" s="606"/>
      <c r="AZ10" s="606"/>
      <c r="BA10" s="606"/>
      <c r="BB10" s="606"/>
      <c r="BC10" s="606"/>
      <c r="BD10" s="606"/>
      <c r="BE10" s="606"/>
      <c r="BF10" s="607"/>
      <c r="BG10" s="608">
        <v>100724</v>
      </c>
      <c r="BH10" s="609"/>
      <c r="BI10" s="609"/>
      <c r="BJ10" s="609"/>
      <c r="BK10" s="609"/>
      <c r="BL10" s="609"/>
      <c r="BM10" s="609"/>
      <c r="BN10" s="610"/>
      <c r="BO10" s="646">
        <v>4</v>
      </c>
      <c r="BP10" s="646"/>
      <c r="BQ10" s="646"/>
      <c r="BR10" s="646"/>
      <c r="BS10" s="647">
        <v>16852</v>
      </c>
      <c r="BT10" s="647"/>
      <c r="BU10" s="647"/>
      <c r="BV10" s="647"/>
      <c r="BW10" s="647"/>
      <c r="BX10" s="647"/>
      <c r="BY10" s="647"/>
      <c r="BZ10" s="647"/>
      <c r="CA10" s="647"/>
      <c r="CB10" s="685"/>
      <c r="CD10" s="605" t="s">
        <v>233</v>
      </c>
      <c r="CE10" s="606"/>
      <c r="CF10" s="606"/>
      <c r="CG10" s="606"/>
      <c r="CH10" s="606"/>
      <c r="CI10" s="606"/>
      <c r="CJ10" s="606"/>
      <c r="CK10" s="606"/>
      <c r="CL10" s="606"/>
      <c r="CM10" s="606"/>
      <c r="CN10" s="606"/>
      <c r="CO10" s="606"/>
      <c r="CP10" s="606"/>
      <c r="CQ10" s="607"/>
      <c r="CR10" s="608">
        <v>14903</v>
      </c>
      <c r="CS10" s="609"/>
      <c r="CT10" s="609"/>
      <c r="CU10" s="609"/>
      <c r="CV10" s="609"/>
      <c r="CW10" s="609"/>
      <c r="CX10" s="609"/>
      <c r="CY10" s="610"/>
      <c r="CZ10" s="646">
        <v>0.1</v>
      </c>
      <c r="DA10" s="646"/>
      <c r="DB10" s="646"/>
      <c r="DC10" s="646"/>
      <c r="DD10" s="614" t="s">
        <v>122</v>
      </c>
      <c r="DE10" s="609"/>
      <c r="DF10" s="609"/>
      <c r="DG10" s="609"/>
      <c r="DH10" s="609"/>
      <c r="DI10" s="609"/>
      <c r="DJ10" s="609"/>
      <c r="DK10" s="609"/>
      <c r="DL10" s="609"/>
      <c r="DM10" s="609"/>
      <c r="DN10" s="609"/>
      <c r="DO10" s="609"/>
      <c r="DP10" s="610"/>
      <c r="DQ10" s="614">
        <v>13229</v>
      </c>
      <c r="DR10" s="609"/>
      <c r="DS10" s="609"/>
      <c r="DT10" s="609"/>
      <c r="DU10" s="609"/>
      <c r="DV10" s="609"/>
      <c r="DW10" s="609"/>
      <c r="DX10" s="609"/>
      <c r="DY10" s="609"/>
      <c r="DZ10" s="609"/>
      <c r="EA10" s="609"/>
      <c r="EB10" s="609"/>
      <c r="EC10" s="645"/>
    </row>
    <row r="11" spans="2:143" ht="11.25" customHeight="1" x14ac:dyDescent="0.15">
      <c r="B11" s="605" t="s">
        <v>234</v>
      </c>
      <c r="C11" s="606"/>
      <c r="D11" s="606"/>
      <c r="E11" s="606"/>
      <c r="F11" s="606"/>
      <c r="G11" s="606"/>
      <c r="H11" s="606"/>
      <c r="I11" s="606"/>
      <c r="J11" s="606"/>
      <c r="K11" s="606"/>
      <c r="L11" s="606"/>
      <c r="M11" s="606"/>
      <c r="N11" s="606"/>
      <c r="O11" s="606"/>
      <c r="P11" s="606"/>
      <c r="Q11" s="607"/>
      <c r="R11" s="608">
        <v>412783</v>
      </c>
      <c r="S11" s="609"/>
      <c r="T11" s="609"/>
      <c r="U11" s="609"/>
      <c r="V11" s="609"/>
      <c r="W11" s="609"/>
      <c r="X11" s="609"/>
      <c r="Y11" s="610"/>
      <c r="Z11" s="611">
        <v>3.3</v>
      </c>
      <c r="AA11" s="612"/>
      <c r="AB11" s="612"/>
      <c r="AC11" s="613"/>
      <c r="AD11" s="614">
        <v>412783</v>
      </c>
      <c r="AE11" s="609"/>
      <c r="AF11" s="609"/>
      <c r="AG11" s="609"/>
      <c r="AH11" s="609"/>
      <c r="AI11" s="609"/>
      <c r="AJ11" s="609"/>
      <c r="AK11" s="610"/>
      <c r="AL11" s="611">
        <v>6</v>
      </c>
      <c r="AM11" s="612"/>
      <c r="AN11" s="612"/>
      <c r="AO11" s="648"/>
      <c r="AP11" s="605" t="s">
        <v>235</v>
      </c>
      <c r="AQ11" s="606"/>
      <c r="AR11" s="606"/>
      <c r="AS11" s="606"/>
      <c r="AT11" s="606"/>
      <c r="AU11" s="606"/>
      <c r="AV11" s="606"/>
      <c r="AW11" s="606"/>
      <c r="AX11" s="606"/>
      <c r="AY11" s="606"/>
      <c r="AZ11" s="606"/>
      <c r="BA11" s="606"/>
      <c r="BB11" s="606"/>
      <c r="BC11" s="606"/>
      <c r="BD11" s="606"/>
      <c r="BE11" s="606"/>
      <c r="BF11" s="607"/>
      <c r="BG11" s="608">
        <v>83298</v>
      </c>
      <c r="BH11" s="609"/>
      <c r="BI11" s="609"/>
      <c r="BJ11" s="609"/>
      <c r="BK11" s="609"/>
      <c r="BL11" s="609"/>
      <c r="BM11" s="609"/>
      <c r="BN11" s="610"/>
      <c r="BO11" s="646">
        <v>3.3</v>
      </c>
      <c r="BP11" s="646"/>
      <c r="BQ11" s="646"/>
      <c r="BR11" s="646"/>
      <c r="BS11" s="647">
        <v>23790</v>
      </c>
      <c r="BT11" s="647"/>
      <c r="BU11" s="647"/>
      <c r="BV11" s="647"/>
      <c r="BW11" s="647"/>
      <c r="BX11" s="647"/>
      <c r="BY11" s="647"/>
      <c r="BZ11" s="647"/>
      <c r="CA11" s="647"/>
      <c r="CB11" s="685"/>
      <c r="CD11" s="605" t="s">
        <v>236</v>
      </c>
      <c r="CE11" s="606"/>
      <c r="CF11" s="606"/>
      <c r="CG11" s="606"/>
      <c r="CH11" s="606"/>
      <c r="CI11" s="606"/>
      <c r="CJ11" s="606"/>
      <c r="CK11" s="606"/>
      <c r="CL11" s="606"/>
      <c r="CM11" s="606"/>
      <c r="CN11" s="606"/>
      <c r="CO11" s="606"/>
      <c r="CP11" s="606"/>
      <c r="CQ11" s="607"/>
      <c r="CR11" s="608">
        <v>376652</v>
      </c>
      <c r="CS11" s="609"/>
      <c r="CT11" s="609"/>
      <c r="CU11" s="609"/>
      <c r="CV11" s="609"/>
      <c r="CW11" s="609"/>
      <c r="CX11" s="609"/>
      <c r="CY11" s="610"/>
      <c r="CZ11" s="646">
        <v>3.1</v>
      </c>
      <c r="DA11" s="646"/>
      <c r="DB11" s="646"/>
      <c r="DC11" s="646"/>
      <c r="DD11" s="614">
        <v>108609</v>
      </c>
      <c r="DE11" s="609"/>
      <c r="DF11" s="609"/>
      <c r="DG11" s="609"/>
      <c r="DH11" s="609"/>
      <c r="DI11" s="609"/>
      <c r="DJ11" s="609"/>
      <c r="DK11" s="609"/>
      <c r="DL11" s="609"/>
      <c r="DM11" s="609"/>
      <c r="DN11" s="609"/>
      <c r="DO11" s="609"/>
      <c r="DP11" s="610"/>
      <c r="DQ11" s="614">
        <v>176660</v>
      </c>
      <c r="DR11" s="609"/>
      <c r="DS11" s="609"/>
      <c r="DT11" s="609"/>
      <c r="DU11" s="609"/>
      <c r="DV11" s="609"/>
      <c r="DW11" s="609"/>
      <c r="DX11" s="609"/>
      <c r="DY11" s="609"/>
      <c r="DZ11" s="609"/>
      <c r="EA11" s="609"/>
      <c r="EB11" s="609"/>
      <c r="EC11" s="645"/>
    </row>
    <row r="12" spans="2:143" ht="11.25" customHeight="1" x14ac:dyDescent="0.15">
      <c r="B12" s="605" t="s">
        <v>237</v>
      </c>
      <c r="C12" s="606"/>
      <c r="D12" s="606"/>
      <c r="E12" s="606"/>
      <c r="F12" s="606"/>
      <c r="G12" s="606"/>
      <c r="H12" s="606"/>
      <c r="I12" s="606"/>
      <c r="J12" s="606"/>
      <c r="K12" s="606"/>
      <c r="L12" s="606"/>
      <c r="M12" s="606"/>
      <c r="N12" s="606"/>
      <c r="O12" s="606"/>
      <c r="P12" s="606"/>
      <c r="Q12" s="607"/>
      <c r="R12" s="608">
        <v>5895</v>
      </c>
      <c r="S12" s="609"/>
      <c r="T12" s="609"/>
      <c r="U12" s="609"/>
      <c r="V12" s="609"/>
      <c r="W12" s="609"/>
      <c r="X12" s="609"/>
      <c r="Y12" s="610"/>
      <c r="Z12" s="646">
        <v>0</v>
      </c>
      <c r="AA12" s="646"/>
      <c r="AB12" s="646"/>
      <c r="AC12" s="646"/>
      <c r="AD12" s="647">
        <v>5895</v>
      </c>
      <c r="AE12" s="647"/>
      <c r="AF12" s="647"/>
      <c r="AG12" s="647"/>
      <c r="AH12" s="647"/>
      <c r="AI12" s="647"/>
      <c r="AJ12" s="647"/>
      <c r="AK12" s="647"/>
      <c r="AL12" s="611">
        <v>0.1</v>
      </c>
      <c r="AM12" s="612"/>
      <c r="AN12" s="612"/>
      <c r="AO12" s="648"/>
      <c r="AP12" s="605" t="s">
        <v>238</v>
      </c>
      <c r="AQ12" s="606"/>
      <c r="AR12" s="606"/>
      <c r="AS12" s="606"/>
      <c r="AT12" s="606"/>
      <c r="AU12" s="606"/>
      <c r="AV12" s="606"/>
      <c r="AW12" s="606"/>
      <c r="AX12" s="606"/>
      <c r="AY12" s="606"/>
      <c r="AZ12" s="606"/>
      <c r="BA12" s="606"/>
      <c r="BB12" s="606"/>
      <c r="BC12" s="606"/>
      <c r="BD12" s="606"/>
      <c r="BE12" s="606"/>
      <c r="BF12" s="607"/>
      <c r="BG12" s="608">
        <v>1376624</v>
      </c>
      <c r="BH12" s="609"/>
      <c r="BI12" s="609"/>
      <c r="BJ12" s="609"/>
      <c r="BK12" s="609"/>
      <c r="BL12" s="609"/>
      <c r="BM12" s="609"/>
      <c r="BN12" s="610"/>
      <c r="BO12" s="646">
        <v>54.5</v>
      </c>
      <c r="BP12" s="646"/>
      <c r="BQ12" s="646"/>
      <c r="BR12" s="646"/>
      <c r="BS12" s="647">
        <v>91218</v>
      </c>
      <c r="BT12" s="647"/>
      <c r="BU12" s="647"/>
      <c r="BV12" s="647"/>
      <c r="BW12" s="647"/>
      <c r="BX12" s="647"/>
      <c r="BY12" s="647"/>
      <c r="BZ12" s="647"/>
      <c r="CA12" s="647"/>
      <c r="CB12" s="685"/>
      <c r="CD12" s="605" t="s">
        <v>239</v>
      </c>
      <c r="CE12" s="606"/>
      <c r="CF12" s="606"/>
      <c r="CG12" s="606"/>
      <c r="CH12" s="606"/>
      <c r="CI12" s="606"/>
      <c r="CJ12" s="606"/>
      <c r="CK12" s="606"/>
      <c r="CL12" s="606"/>
      <c r="CM12" s="606"/>
      <c r="CN12" s="606"/>
      <c r="CO12" s="606"/>
      <c r="CP12" s="606"/>
      <c r="CQ12" s="607"/>
      <c r="CR12" s="608">
        <v>587896</v>
      </c>
      <c r="CS12" s="609"/>
      <c r="CT12" s="609"/>
      <c r="CU12" s="609"/>
      <c r="CV12" s="609"/>
      <c r="CW12" s="609"/>
      <c r="CX12" s="609"/>
      <c r="CY12" s="610"/>
      <c r="CZ12" s="646">
        <v>4.8</v>
      </c>
      <c r="DA12" s="646"/>
      <c r="DB12" s="646"/>
      <c r="DC12" s="646"/>
      <c r="DD12" s="614">
        <v>117476</v>
      </c>
      <c r="DE12" s="609"/>
      <c r="DF12" s="609"/>
      <c r="DG12" s="609"/>
      <c r="DH12" s="609"/>
      <c r="DI12" s="609"/>
      <c r="DJ12" s="609"/>
      <c r="DK12" s="609"/>
      <c r="DL12" s="609"/>
      <c r="DM12" s="609"/>
      <c r="DN12" s="609"/>
      <c r="DO12" s="609"/>
      <c r="DP12" s="610"/>
      <c r="DQ12" s="614">
        <v>350100</v>
      </c>
      <c r="DR12" s="609"/>
      <c r="DS12" s="609"/>
      <c r="DT12" s="609"/>
      <c r="DU12" s="609"/>
      <c r="DV12" s="609"/>
      <c r="DW12" s="609"/>
      <c r="DX12" s="609"/>
      <c r="DY12" s="609"/>
      <c r="DZ12" s="609"/>
      <c r="EA12" s="609"/>
      <c r="EB12" s="609"/>
      <c r="EC12" s="645"/>
    </row>
    <row r="13" spans="2:143" ht="11.25" customHeight="1" x14ac:dyDescent="0.15">
      <c r="B13" s="605" t="s">
        <v>240</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241</v>
      </c>
      <c r="AQ13" s="606"/>
      <c r="AR13" s="606"/>
      <c r="AS13" s="606"/>
      <c r="AT13" s="606"/>
      <c r="AU13" s="606"/>
      <c r="AV13" s="606"/>
      <c r="AW13" s="606"/>
      <c r="AX13" s="606"/>
      <c r="AY13" s="606"/>
      <c r="AZ13" s="606"/>
      <c r="BA13" s="606"/>
      <c r="BB13" s="606"/>
      <c r="BC13" s="606"/>
      <c r="BD13" s="606"/>
      <c r="BE13" s="606"/>
      <c r="BF13" s="607"/>
      <c r="BG13" s="608">
        <v>1369421</v>
      </c>
      <c r="BH13" s="609"/>
      <c r="BI13" s="609"/>
      <c r="BJ13" s="609"/>
      <c r="BK13" s="609"/>
      <c r="BL13" s="609"/>
      <c r="BM13" s="609"/>
      <c r="BN13" s="610"/>
      <c r="BO13" s="646">
        <v>54.2</v>
      </c>
      <c r="BP13" s="646"/>
      <c r="BQ13" s="646"/>
      <c r="BR13" s="646"/>
      <c r="BS13" s="647">
        <v>91218</v>
      </c>
      <c r="BT13" s="647"/>
      <c r="BU13" s="647"/>
      <c r="BV13" s="647"/>
      <c r="BW13" s="647"/>
      <c r="BX13" s="647"/>
      <c r="BY13" s="647"/>
      <c r="BZ13" s="647"/>
      <c r="CA13" s="647"/>
      <c r="CB13" s="685"/>
      <c r="CD13" s="605" t="s">
        <v>242</v>
      </c>
      <c r="CE13" s="606"/>
      <c r="CF13" s="606"/>
      <c r="CG13" s="606"/>
      <c r="CH13" s="606"/>
      <c r="CI13" s="606"/>
      <c r="CJ13" s="606"/>
      <c r="CK13" s="606"/>
      <c r="CL13" s="606"/>
      <c r="CM13" s="606"/>
      <c r="CN13" s="606"/>
      <c r="CO13" s="606"/>
      <c r="CP13" s="606"/>
      <c r="CQ13" s="607"/>
      <c r="CR13" s="608">
        <v>1089476</v>
      </c>
      <c r="CS13" s="609"/>
      <c r="CT13" s="609"/>
      <c r="CU13" s="609"/>
      <c r="CV13" s="609"/>
      <c r="CW13" s="609"/>
      <c r="CX13" s="609"/>
      <c r="CY13" s="610"/>
      <c r="CZ13" s="646">
        <v>8.8000000000000007</v>
      </c>
      <c r="DA13" s="646"/>
      <c r="DB13" s="646"/>
      <c r="DC13" s="646"/>
      <c r="DD13" s="614">
        <v>268236</v>
      </c>
      <c r="DE13" s="609"/>
      <c r="DF13" s="609"/>
      <c r="DG13" s="609"/>
      <c r="DH13" s="609"/>
      <c r="DI13" s="609"/>
      <c r="DJ13" s="609"/>
      <c r="DK13" s="609"/>
      <c r="DL13" s="609"/>
      <c r="DM13" s="609"/>
      <c r="DN13" s="609"/>
      <c r="DO13" s="609"/>
      <c r="DP13" s="610"/>
      <c r="DQ13" s="614">
        <v>833870</v>
      </c>
      <c r="DR13" s="609"/>
      <c r="DS13" s="609"/>
      <c r="DT13" s="609"/>
      <c r="DU13" s="609"/>
      <c r="DV13" s="609"/>
      <c r="DW13" s="609"/>
      <c r="DX13" s="609"/>
      <c r="DY13" s="609"/>
      <c r="DZ13" s="609"/>
      <c r="EA13" s="609"/>
      <c r="EB13" s="609"/>
      <c r="EC13" s="645"/>
    </row>
    <row r="14" spans="2:143" ht="11.25" customHeight="1" x14ac:dyDescent="0.15">
      <c r="B14" s="605" t="s">
        <v>243</v>
      </c>
      <c r="C14" s="606"/>
      <c r="D14" s="606"/>
      <c r="E14" s="606"/>
      <c r="F14" s="606"/>
      <c r="G14" s="606"/>
      <c r="H14" s="606"/>
      <c r="I14" s="606"/>
      <c r="J14" s="606"/>
      <c r="K14" s="606"/>
      <c r="L14" s="606"/>
      <c r="M14" s="606"/>
      <c r="N14" s="606"/>
      <c r="O14" s="606"/>
      <c r="P14" s="606"/>
      <c r="Q14" s="607"/>
      <c r="R14" s="608">
        <v>783</v>
      </c>
      <c r="S14" s="609"/>
      <c r="T14" s="609"/>
      <c r="U14" s="609"/>
      <c r="V14" s="609"/>
      <c r="W14" s="609"/>
      <c r="X14" s="609"/>
      <c r="Y14" s="610"/>
      <c r="Z14" s="646">
        <v>0</v>
      </c>
      <c r="AA14" s="646"/>
      <c r="AB14" s="646"/>
      <c r="AC14" s="646"/>
      <c r="AD14" s="647">
        <v>783</v>
      </c>
      <c r="AE14" s="647"/>
      <c r="AF14" s="647"/>
      <c r="AG14" s="647"/>
      <c r="AH14" s="647"/>
      <c r="AI14" s="647"/>
      <c r="AJ14" s="647"/>
      <c r="AK14" s="647"/>
      <c r="AL14" s="611">
        <v>0</v>
      </c>
      <c r="AM14" s="612"/>
      <c r="AN14" s="612"/>
      <c r="AO14" s="648"/>
      <c r="AP14" s="605" t="s">
        <v>244</v>
      </c>
      <c r="AQ14" s="606"/>
      <c r="AR14" s="606"/>
      <c r="AS14" s="606"/>
      <c r="AT14" s="606"/>
      <c r="AU14" s="606"/>
      <c r="AV14" s="606"/>
      <c r="AW14" s="606"/>
      <c r="AX14" s="606"/>
      <c r="AY14" s="606"/>
      <c r="AZ14" s="606"/>
      <c r="BA14" s="606"/>
      <c r="BB14" s="606"/>
      <c r="BC14" s="606"/>
      <c r="BD14" s="606"/>
      <c r="BE14" s="606"/>
      <c r="BF14" s="607"/>
      <c r="BG14" s="608">
        <v>69958</v>
      </c>
      <c r="BH14" s="609"/>
      <c r="BI14" s="609"/>
      <c r="BJ14" s="609"/>
      <c r="BK14" s="609"/>
      <c r="BL14" s="609"/>
      <c r="BM14" s="609"/>
      <c r="BN14" s="610"/>
      <c r="BO14" s="646">
        <v>2.8</v>
      </c>
      <c r="BP14" s="646"/>
      <c r="BQ14" s="646"/>
      <c r="BR14" s="646"/>
      <c r="BS14" s="647" t="s">
        <v>122</v>
      </c>
      <c r="BT14" s="647"/>
      <c r="BU14" s="647"/>
      <c r="BV14" s="647"/>
      <c r="BW14" s="647"/>
      <c r="BX14" s="647"/>
      <c r="BY14" s="647"/>
      <c r="BZ14" s="647"/>
      <c r="CA14" s="647"/>
      <c r="CB14" s="685"/>
      <c r="CD14" s="605" t="s">
        <v>245</v>
      </c>
      <c r="CE14" s="606"/>
      <c r="CF14" s="606"/>
      <c r="CG14" s="606"/>
      <c r="CH14" s="606"/>
      <c r="CI14" s="606"/>
      <c r="CJ14" s="606"/>
      <c r="CK14" s="606"/>
      <c r="CL14" s="606"/>
      <c r="CM14" s="606"/>
      <c r="CN14" s="606"/>
      <c r="CO14" s="606"/>
      <c r="CP14" s="606"/>
      <c r="CQ14" s="607"/>
      <c r="CR14" s="608">
        <v>712403</v>
      </c>
      <c r="CS14" s="609"/>
      <c r="CT14" s="609"/>
      <c r="CU14" s="609"/>
      <c r="CV14" s="609"/>
      <c r="CW14" s="609"/>
      <c r="CX14" s="609"/>
      <c r="CY14" s="610"/>
      <c r="CZ14" s="646">
        <v>5.8</v>
      </c>
      <c r="DA14" s="646"/>
      <c r="DB14" s="646"/>
      <c r="DC14" s="646"/>
      <c r="DD14" s="614">
        <v>278268</v>
      </c>
      <c r="DE14" s="609"/>
      <c r="DF14" s="609"/>
      <c r="DG14" s="609"/>
      <c r="DH14" s="609"/>
      <c r="DI14" s="609"/>
      <c r="DJ14" s="609"/>
      <c r="DK14" s="609"/>
      <c r="DL14" s="609"/>
      <c r="DM14" s="609"/>
      <c r="DN14" s="609"/>
      <c r="DO14" s="609"/>
      <c r="DP14" s="610"/>
      <c r="DQ14" s="614">
        <v>425468</v>
      </c>
      <c r="DR14" s="609"/>
      <c r="DS14" s="609"/>
      <c r="DT14" s="609"/>
      <c r="DU14" s="609"/>
      <c r="DV14" s="609"/>
      <c r="DW14" s="609"/>
      <c r="DX14" s="609"/>
      <c r="DY14" s="609"/>
      <c r="DZ14" s="609"/>
      <c r="EA14" s="609"/>
      <c r="EB14" s="609"/>
      <c r="EC14" s="645"/>
    </row>
    <row r="15" spans="2:143" ht="11.25" customHeight="1" x14ac:dyDescent="0.15">
      <c r="B15" s="605" t="s">
        <v>246</v>
      </c>
      <c r="C15" s="606"/>
      <c r="D15" s="606"/>
      <c r="E15" s="606"/>
      <c r="F15" s="606"/>
      <c r="G15" s="606"/>
      <c r="H15" s="606"/>
      <c r="I15" s="606"/>
      <c r="J15" s="606"/>
      <c r="K15" s="606"/>
      <c r="L15" s="606"/>
      <c r="M15" s="606"/>
      <c r="N15" s="606"/>
      <c r="O15" s="606"/>
      <c r="P15" s="606"/>
      <c r="Q15" s="607"/>
      <c r="R15" s="608" t="s">
        <v>122</v>
      </c>
      <c r="S15" s="609"/>
      <c r="T15" s="609"/>
      <c r="U15" s="609"/>
      <c r="V15" s="609"/>
      <c r="W15" s="609"/>
      <c r="X15" s="609"/>
      <c r="Y15" s="610"/>
      <c r="Z15" s="646" t="s">
        <v>122</v>
      </c>
      <c r="AA15" s="646"/>
      <c r="AB15" s="646"/>
      <c r="AC15" s="646"/>
      <c r="AD15" s="647" t="s">
        <v>122</v>
      </c>
      <c r="AE15" s="647"/>
      <c r="AF15" s="647"/>
      <c r="AG15" s="647"/>
      <c r="AH15" s="647"/>
      <c r="AI15" s="647"/>
      <c r="AJ15" s="647"/>
      <c r="AK15" s="647"/>
      <c r="AL15" s="611" t="s">
        <v>122</v>
      </c>
      <c r="AM15" s="612"/>
      <c r="AN15" s="612"/>
      <c r="AO15" s="648"/>
      <c r="AP15" s="605" t="s">
        <v>247</v>
      </c>
      <c r="AQ15" s="606"/>
      <c r="AR15" s="606"/>
      <c r="AS15" s="606"/>
      <c r="AT15" s="606"/>
      <c r="AU15" s="606"/>
      <c r="AV15" s="606"/>
      <c r="AW15" s="606"/>
      <c r="AX15" s="606"/>
      <c r="AY15" s="606"/>
      <c r="AZ15" s="606"/>
      <c r="BA15" s="606"/>
      <c r="BB15" s="606"/>
      <c r="BC15" s="606"/>
      <c r="BD15" s="606"/>
      <c r="BE15" s="606"/>
      <c r="BF15" s="607"/>
      <c r="BG15" s="608">
        <v>98843</v>
      </c>
      <c r="BH15" s="609"/>
      <c r="BI15" s="609"/>
      <c r="BJ15" s="609"/>
      <c r="BK15" s="609"/>
      <c r="BL15" s="609"/>
      <c r="BM15" s="609"/>
      <c r="BN15" s="610"/>
      <c r="BO15" s="646">
        <v>3.9</v>
      </c>
      <c r="BP15" s="646"/>
      <c r="BQ15" s="646"/>
      <c r="BR15" s="646"/>
      <c r="BS15" s="647" t="s">
        <v>122</v>
      </c>
      <c r="BT15" s="647"/>
      <c r="BU15" s="647"/>
      <c r="BV15" s="647"/>
      <c r="BW15" s="647"/>
      <c r="BX15" s="647"/>
      <c r="BY15" s="647"/>
      <c r="BZ15" s="647"/>
      <c r="CA15" s="647"/>
      <c r="CB15" s="685"/>
      <c r="CD15" s="605" t="s">
        <v>248</v>
      </c>
      <c r="CE15" s="606"/>
      <c r="CF15" s="606"/>
      <c r="CG15" s="606"/>
      <c r="CH15" s="606"/>
      <c r="CI15" s="606"/>
      <c r="CJ15" s="606"/>
      <c r="CK15" s="606"/>
      <c r="CL15" s="606"/>
      <c r="CM15" s="606"/>
      <c r="CN15" s="606"/>
      <c r="CO15" s="606"/>
      <c r="CP15" s="606"/>
      <c r="CQ15" s="607"/>
      <c r="CR15" s="608">
        <v>1054194</v>
      </c>
      <c r="CS15" s="609"/>
      <c r="CT15" s="609"/>
      <c r="CU15" s="609"/>
      <c r="CV15" s="609"/>
      <c r="CW15" s="609"/>
      <c r="CX15" s="609"/>
      <c r="CY15" s="610"/>
      <c r="CZ15" s="646">
        <v>8.6</v>
      </c>
      <c r="DA15" s="646"/>
      <c r="DB15" s="646"/>
      <c r="DC15" s="646"/>
      <c r="DD15" s="614">
        <v>222990</v>
      </c>
      <c r="DE15" s="609"/>
      <c r="DF15" s="609"/>
      <c r="DG15" s="609"/>
      <c r="DH15" s="609"/>
      <c r="DI15" s="609"/>
      <c r="DJ15" s="609"/>
      <c r="DK15" s="609"/>
      <c r="DL15" s="609"/>
      <c r="DM15" s="609"/>
      <c r="DN15" s="609"/>
      <c r="DO15" s="609"/>
      <c r="DP15" s="610"/>
      <c r="DQ15" s="614">
        <v>737644</v>
      </c>
      <c r="DR15" s="609"/>
      <c r="DS15" s="609"/>
      <c r="DT15" s="609"/>
      <c r="DU15" s="609"/>
      <c r="DV15" s="609"/>
      <c r="DW15" s="609"/>
      <c r="DX15" s="609"/>
      <c r="DY15" s="609"/>
      <c r="DZ15" s="609"/>
      <c r="EA15" s="609"/>
      <c r="EB15" s="609"/>
      <c r="EC15" s="645"/>
    </row>
    <row r="16" spans="2:143" ht="11.25" customHeight="1" x14ac:dyDescent="0.15">
      <c r="B16" s="605" t="s">
        <v>249</v>
      </c>
      <c r="C16" s="606"/>
      <c r="D16" s="606"/>
      <c r="E16" s="606"/>
      <c r="F16" s="606"/>
      <c r="G16" s="606"/>
      <c r="H16" s="606"/>
      <c r="I16" s="606"/>
      <c r="J16" s="606"/>
      <c r="K16" s="606"/>
      <c r="L16" s="606"/>
      <c r="M16" s="606"/>
      <c r="N16" s="606"/>
      <c r="O16" s="606"/>
      <c r="P16" s="606"/>
      <c r="Q16" s="607"/>
      <c r="R16" s="608">
        <v>14217</v>
      </c>
      <c r="S16" s="609"/>
      <c r="T16" s="609"/>
      <c r="U16" s="609"/>
      <c r="V16" s="609"/>
      <c r="W16" s="609"/>
      <c r="X16" s="609"/>
      <c r="Y16" s="610"/>
      <c r="Z16" s="646">
        <v>0.1</v>
      </c>
      <c r="AA16" s="646"/>
      <c r="AB16" s="646"/>
      <c r="AC16" s="646"/>
      <c r="AD16" s="647">
        <v>14217</v>
      </c>
      <c r="AE16" s="647"/>
      <c r="AF16" s="647"/>
      <c r="AG16" s="647"/>
      <c r="AH16" s="647"/>
      <c r="AI16" s="647"/>
      <c r="AJ16" s="647"/>
      <c r="AK16" s="647"/>
      <c r="AL16" s="611">
        <v>0.2</v>
      </c>
      <c r="AM16" s="612"/>
      <c r="AN16" s="612"/>
      <c r="AO16" s="648"/>
      <c r="AP16" s="605" t="s">
        <v>250</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5"/>
      <c r="CD16" s="605" t="s">
        <v>251</v>
      </c>
      <c r="CE16" s="606"/>
      <c r="CF16" s="606"/>
      <c r="CG16" s="606"/>
      <c r="CH16" s="606"/>
      <c r="CI16" s="606"/>
      <c r="CJ16" s="606"/>
      <c r="CK16" s="606"/>
      <c r="CL16" s="606"/>
      <c r="CM16" s="606"/>
      <c r="CN16" s="606"/>
      <c r="CO16" s="606"/>
      <c r="CP16" s="606"/>
      <c r="CQ16" s="607"/>
      <c r="CR16" s="608">
        <v>30604</v>
      </c>
      <c r="CS16" s="609"/>
      <c r="CT16" s="609"/>
      <c r="CU16" s="609"/>
      <c r="CV16" s="609"/>
      <c r="CW16" s="609"/>
      <c r="CX16" s="609"/>
      <c r="CY16" s="610"/>
      <c r="CZ16" s="646">
        <v>0.2</v>
      </c>
      <c r="DA16" s="646"/>
      <c r="DB16" s="646"/>
      <c r="DC16" s="646"/>
      <c r="DD16" s="614" t="s">
        <v>122</v>
      </c>
      <c r="DE16" s="609"/>
      <c r="DF16" s="609"/>
      <c r="DG16" s="609"/>
      <c r="DH16" s="609"/>
      <c r="DI16" s="609"/>
      <c r="DJ16" s="609"/>
      <c r="DK16" s="609"/>
      <c r="DL16" s="609"/>
      <c r="DM16" s="609"/>
      <c r="DN16" s="609"/>
      <c r="DO16" s="609"/>
      <c r="DP16" s="610"/>
      <c r="DQ16" s="614">
        <v>7668</v>
      </c>
      <c r="DR16" s="609"/>
      <c r="DS16" s="609"/>
      <c r="DT16" s="609"/>
      <c r="DU16" s="609"/>
      <c r="DV16" s="609"/>
      <c r="DW16" s="609"/>
      <c r="DX16" s="609"/>
      <c r="DY16" s="609"/>
      <c r="DZ16" s="609"/>
      <c r="EA16" s="609"/>
      <c r="EB16" s="609"/>
      <c r="EC16" s="645"/>
    </row>
    <row r="17" spans="2:133" ht="11.25" customHeight="1" x14ac:dyDescent="0.15">
      <c r="B17" s="605" t="s">
        <v>252</v>
      </c>
      <c r="C17" s="606"/>
      <c r="D17" s="606"/>
      <c r="E17" s="606"/>
      <c r="F17" s="606"/>
      <c r="G17" s="606"/>
      <c r="H17" s="606"/>
      <c r="I17" s="606"/>
      <c r="J17" s="606"/>
      <c r="K17" s="606"/>
      <c r="L17" s="606"/>
      <c r="M17" s="606"/>
      <c r="N17" s="606"/>
      <c r="O17" s="606"/>
      <c r="P17" s="606"/>
      <c r="Q17" s="607"/>
      <c r="R17" s="608">
        <v>50948</v>
      </c>
      <c r="S17" s="609"/>
      <c r="T17" s="609"/>
      <c r="U17" s="609"/>
      <c r="V17" s="609"/>
      <c r="W17" s="609"/>
      <c r="X17" s="609"/>
      <c r="Y17" s="610"/>
      <c r="Z17" s="646">
        <v>0.4</v>
      </c>
      <c r="AA17" s="646"/>
      <c r="AB17" s="646"/>
      <c r="AC17" s="646"/>
      <c r="AD17" s="647">
        <v>50948</v>
      </c>
      <c r="AE17" s="647"/>
      <c r="AF17" s="647"/>
      <c r="AG17" s="647"/>
      <c r="AH17" s="647"/>
      <c r="AI17" s="647"/>
      <c r="AJ17" s="647"/>
      <c r="AK17" s="647"/>
      <c r="AL17" s="611">
        <v>0.7</v>
      </c>
      <c r="AM17" s="612"/>
      <c r="AN17" s="612"/>
      <c r="AO17" s="648"/>
      <c r="AP17" s="605" t="s">
        <v>253</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5"/>
      <c r="CD17" s="605" t="s">
        <v>254</v>
      </c>
      <c r="CE17" s="606"/>
      <c r="CF17" s="606"/>
      <c r="CG17" s="606"/>
      <c r="CH17" s="606"/>
      <c r="CI17" s="606"/>
      <c r="CJ17" s="606"/>
      <c r="CK17" s="606"/>
      <c r="CL17" s="606"/>
      <c r="CM17" s="606"/>
      <c r="CN17" s="606"/>
      <c r="CO17" s="606"/>
      <c r="CP17" s="606"/>
      <c r="CQ17" s="607"/>
      <c r="CR17" s="608">
        <v>1544836</v>
      </c>
      <c r="CS17" s="609"/>
      <c r="CT17" s="609"/>
      <c r="CU17" s="609"/>
      <c r="CV17" s="609"/>
      <c r="CW17" s="609"/>
      <c r="CX17" s="609"/>
      <c r="CY17" s="610"/>
      <c r="CZ17" s="646">
        <v>12.5</v>
      </c>
      <c r="DA17" s="646"/>
      <c r="DB17" s="646"/>
      <c r="DC17" s="646"/>
      <c r="DD17" s="614" t="s">
        <v>122</v>
      </c>
      <c r="DE17" s="609"/>
      <c r="DF17" s="609"/>
      <c r="DG17" s="609"/>
      <c r="DH17" s="609"/>
      <c r="DI17" s="609"/>
      <c r="DJ17" s="609"/>
      <c r="DK17" s="609"/>
      <c r="DL17" s="609"/>
      <c r="DM17" s="609"/>
      <c r="DN17" s="609"/>
      <c r="DO17" s="609"/>
      <c r="DP17" s="610"/>
      <c r="DQ17" s="614">
        <v>1481270</v>
      </c>
      <c r="DR17" s="609"/>
      <c r="DS17" s="609"/>
      <c r="DT17" s="609"/>
      <c r="DU17" s="609"/>
      <c r="DV17" s="609"/>
      <c r="DW17" s="609"/>
      <c r="DX17" s="609"/>
      <c r="DY17" s="609"/>
      <c r="DZ17" s="609"/>
      <c r="EA17" s="609"/>
      <c r="EB17" s="609"/>
      <c r="EC17" s="645"/>
    </row>
    <row r="18" spans="2:133" ht="11.25" customHeight="1" x14ac:dyDescent="0.15">
      <c r="B18" s="605" t="s">
        <v>255</v>
      </c>
      <c r="C18" s="606"/>
      <c r="D18" s="606"/>
      <c r="E18" s="606"/>
      <c r="F18" s="606"/>
      <c r="G18" s="606"/>
      <c r="H18" s="606"/>
      <c r="I18" s="606"/>
      <c r="J18" s="606"/>
      <c r="K18" s="606"/>
      <c r="L18" s="606"/>
      <c r="M18" s="606"/>
      <c r="N18" s="606"/>
      <c r="O18" s="606"/>
      <c r="P18" s="606"/>
      <c r="Q18" s="607"/>
      <c r="R18" s="608">
        <v>6393</v>
      </c>
      <c r="S18" s="609"/>
      <c r="T18" s="609"/>
      <c r="U18" s="609"/>
      <c r="V18" s="609"/>
      <c r="W18" s="609"/>
      <c r="X18" s="609"/>
      <c r="Y18" s="610"/>
      <c r="Z18" s="646">
        <v>0.1</v>
      </c>
      <c r="AA18" s="646"/>
      <c r="AB18" s="646"/>
      <c r="AC18" s="646"/>
      <c r="AD18" s="647">
        <v>6393</v>
      </c>
      <c r="AE18" s="647"/>
      <c r="AF18" s="647"/>
      <c r="AG18" s="647"/>
      <c r="AH18" s="647"/>
      <c r="AI18" s="647"/>
      <c r="AJ18" s="647"/>
      <c r="AK18" s="647"/>
      <c r="AL18" s="611">
        <v>0.1</v>
      </c>
      <c r="AM18" s="612"/>
      <c r="AN18" s="612"/>
      <c r="AO18" s="648"/>
      <c r="AP18" s="605" t="s">
        <v>256</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5"/>
      <c r="CD18" s="605" t="s">
        <v>257</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258</v>
      </c>
      <c r="C19" s="606"/>
      <c r="D19" s="606"/>
      <c r="E19" s="606"/>
      <c r="F19" s="606"/>
      <c r="G19" s="606"/>
      <c r="H19" s="606"/>
      <c r="I19" s="606"/>
      <c r="J19" s="606"/>
      <c r="K19" s="606"/>
      <c r="L19" s="606"/>
      <c r="M19" s="606"/>
      <c r="N19" s="606"/>
      <c r="O19" s="606"/>
      <c r="P19" s="606"/>
      <c r="Q19" s="607"/>
      <c r="R19" s="608">
        <v>6393</v>
      </c>
      <c r="S19" s="609"/>
      <c r="T19" s="609"/>
      <c r="U19" s="609"/>
      <c r="V19" s="609"/>
      <c r="W19" s="609"/>
      <c r="X19" s="609"/>
      <c r="Y19" s="610"/>
      <c r="Z19" s="646">
        <v>0.1</v>
      </c>
      <c r="AA19" s="646"/>
      <c r="AB19" s="646"/>
      <c r="AC19" s="646"/>
      <c r="AD19" s="647">
        <v>6393</v>
      </c>
      <c r="AE19" s="647"/>
      <c r="AF19" s="647"/>
      <c r="AG19" s="647"/>
      <c r="AH19" s="647"/>
      <c r="AI19" s="647"/>
      <c r="AJ19" s="647"/>
      <c r="AK19" s="647"/>
      <c r="AL19" s="611">
        <v>0.1</v>
      </c>
      <c r="AM19" s="612"/>
      <c r="AN19" s="612"/>
      <c r="AO19" s="648"/>
      <c r="AP19" s="605" t="s">
        <v>259</v>
      </c>
      <c r="AQ19" s="606"/>
      <c r="AR19" s="606"/>
      <c r="AS19" s="606"/>
      <c r="AT19" s="606"/>
      <c r="AU19" s="606"/>
      <c r="AV19" s="606"/>
      <c r="AW19" s="606"/>
      <c r="AX19" s="606"/>
      <c r="AY19" s="606"/>
      <c r="AZ19" s="606"/>
      <c r="BA19" s="606"/>
      <c r="BB19" s="606"/>
      <c r="BC19" s="606"/>
      <c r="BD19" s="606"/>
      <c r="BE19" s="606"/>
      <c r="BF19" s="607"/>
      <c r="BG19" s="608">
        <v>107498</v>
      </c>
      <c r="BH19" s="609"/>
      <c r="BI19" s="609"/>
      <c r="BJ19" s="609"/>
      <c r="BK19" s="609"/>
      <c r="BL19" s="609"/>
      <c r="BM19" s="609"/>
      <c r="BN19" s="610"/>
      <c r="BO19" s="646">
        <v>4.3</v>
      </c>
      <c r="BP19" s="646"/>
      <c r="BQ19" s="646"/>
      <c r="BR19" s="646"/>
      <c r="BS19" s="647" t="s">
        <v>122</v>
      </c>
      <c r="BT19" s="647"/>
      <c r="BU19" s="647"/>
      <c r="BV19" s="647"/>
      <c r="BW19" s="647"/>
      <c r="BX19" s="647"/>
      <c r="BY19" s="647"/>
      <c r="BZ19" s="647"/>
      <c r="CA19" s="647"/>
      <c r="CB19" s="685"/>
      <c r="CD19" s="605" t="s">
        <v>260</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261</v>
      </c>
      <c r="C20" s="676"/>
      <c r="D20" s="676"/>
      <c r="E20" s="676"/>
      <c r="F20" s="676"/>
      <c r="G20" s="676"/>
      <c r="H20" s="676"/>
      <c r="I20" s="676"/>
      <c r="J20" s="676"/>
      <c r="K20" s="676"/>
      <c r="L20" s="676"/>
      <c r="M20" s="676"/>
      <c r="N20" s="676"/>
      <c r="O20" s="676"/>
      <c r="P20" s="676"/>
      <c r="Q20" s="677"/>
      <c r="R20" s="608" t="s">
        <v>122</v>
      </c>
      <c r="S20" s="609"/>
      <c r="T20" s="609"/>
      <c r="U20" s="609"/>
      <c r="V20" s="609"/>
      <c r="W20" s="609"/>
      <c r="X20" s="609"/>
      <c r="Y20" s="610"/>
      <c r="Z20" s="646" t="s">
        <v>122</v>
      </c>
      <c r="AA20" s="646"/>
      <c r="AB20" s="646"/>
      <c r="AC20" s="646"/>
      <c r="AD20" s="647" t="s">
        <v>122</v>
      </c>
      <c r="AE20" s="647"/>
      <c r="AF20" s="647"/>
      <c r="AG20" s="647"/>
      <c r="AH20" s="647"/>
      <c r="AI20" s="647"/>
      <c r="AJ20" s="647"/>
      <c r="AK20" s="647"/>
      <c r="AL20" s="611" t="s">
        <v>122</v>
      </c>
      <c r="AM20" s="612"/>
      <c r="AN20" s="612"/>
      <c r="AO20" s="648"/>
      <c r="AP20" s="605" t="s">
        <v>262</v>
      </c>
      <c r="AQ20" s="606"/>
      <c r="AR20" s="606"/>
      <c r="AS20" s="606"/>
      <c r="AT20" s="606"/>
      <c r="AU20" s="606"/>
      <c r="AV20" s="606"/>
      <c r="AW20" s="606"/>
      <c r="AX20" s="606"/>
      <c r="AY20" s="606"/>
      <c r="AZ20" s="606"/>
      <c r="BA20" s="606"/>
      <c r="BB20" s="606"/>
      <c r="BC20" s="606"/>
      <c r="BD20" s="606"/>
      <c r="BE20" s="606"/>
      <c r="BF20" s="607"/>
      <c r="BG20" s="608">
        <v>107498</v>
      </c>
      <c r="BH20" s="609"/>
      <c r="BI20" s="609"/>
      <c r="BJ20" s="609"/>
      <c r="BK20" s="609"/>
      <c r="BL20" s="609"/>
      <c r="BM20" s="609"/>
      <c r="BN20" s="610"/>
      <c r="BO20" s="646">
        <v>4.3</v>
      </c>
      <c r="BP20" s="646"/>
      <c r="BQ20" s="646"/>
      <c r="BR20" s="646"/>
      <c r="BS20" s="647" t="s">
        <v>122</v>
      </c>
      <c r="BT20" s="647"/>
      <c r="BU20" s="647"/>
      <c r="BV20" s="647"/>
      <c r="BW20" s="647"/>
      <c r="BX20" s="647"/>
      <c r="BY20" s="647"/>
      <c r="BZ20" s="647"/>
      <c r="CA20" s="647"/>
      <c r="CB20" s="685"/>
      <c r="CD20" s="605" t="s">
        <v>263</v>
      </c>
      <c r="CE20" s="606"/>
      <c r="CF20" s="606"/>
      <c r="CG20" s="606"/>
      <c r="CH20" s="606"/>
      <c r="CI20" s="606"/>
      <c r="CJ20" s="606"/>
      <c r="CK20" s="606"/>
      <c r="CL20" s="606"/>
      <c r="CM20" s="606"/>
      <c r="CN20" s="606"/>
      <c r="CO20" s="606"/>
      <c r="CP20" s="606"/>
      <c r="CQ20" s="607"/>
      <c r="CR20" s="608">
        <v>12312036</v>
      </c>
      <c r="CS20" s="609"/>
      <c r="CT20" s="609"/>
      <c r="CU20" s="609"/>
      <c r="CV20" s="609"/>
      <c r="CW20" s="609"/>
      <c r="CX20" s="609"/>
      <c r="CY20" s="610"/>
      <c r="CZ20" s="646">
        <v>100</v>
      </c>
      <c r="DA20" s="646"/>
      <c r="DB20" s="646"/>
      <c r="DC20" s="646"/>
      <c r="DD20" s="614">
        <v>1172296</v>
      </c>
      <c r="DE20" s="609"/>
      <c r="DF20" s="609"/>
      <c r="DG20" s="609"/>
      <c r="DH20" s="609"/>
      <c r="DI20" s="609"/>
      <c r="DJ20" s="609"/>
      <c r="DK20" s="609"/>
      <c r="DL20" s="609"/>
      <c r="DM20" s="609"/>
      <c r="DN20" s="609"/>
      <c r="DO20" s="609"/>
      <c r="DP20" s="610"/>
      <c r="DQ20" s="614">
        <v>8450826</v>
      </c>
      <c r="DR20" s="609"/>
      <c r="DS20" s="609"/>
      <c r="DT20" s="609"/>
      <c r="DU20" s="609"/>
      <c r="DV20" s="609"/>
      <c r="DW20" s="609"/>
      <c r="DX20" s="609"/>
      <c r="DY20" s="609"/>
      <c r="DZ20" s="609"/>
      <c r="EA20" s="609"/>
      <c r="EB20" s="609"/>
      <c r="EC20" s="645"/>
    </row>
    <row r="21" spans="2:133" ht="11.25" customHeight="1" x14ac:dyDescent="0.15">
      <c r="B21" s="605" t="s">
        <v>264</v>
      </c>
      <c r="C21" s="606"/>
      <c r="D21" s="606"/>
      <c r="E21" s="606"/>
      <c r="F21" s="606"/>
      <c r="G21" s="606"/>
      <c r="H21" s="606"/>
      <c r="I21" s="606"/>
      <c r="J21" s="606"/>
      <c r="K21" s="606"/>
      <c r="L21" s="606"/>
      <c r="M21" s="606"/>
      <c r="N21" s="606"/>
      <c r="O21" s="606"/>
      <c r="P21" s="606"/>
      <c r="Q21" s="607"/>
      <c r="R21" s="608">
        <v>4704350</v>
      </c>
      <c r="S21" s="609"/>
      <c r="T21" s="609"/>
      <c r="U21" s="609"/>
      <c r="V21" s="609"/>
      <c r="W21" s="609"/>
      <c r="X21" s="609"/>
      <c r="Y21" s="610"/>
      <c r="Z21" s="646">
        <v>37.200000000000003</v>
      </c>
      <c r="AA21" s="646"/>
      <c r="AB21" s="646"/>
      <c r="AC21" s="646"/>
      <c r="AD21" s="647">
        <v>3784100</v>
      </c>
      <c r="AE21" s="647"/>
      <c r="AF21" s="647"/>
      <c r="AG21" s="647"/>
      <c r="AH21" s="647"/>
      <c r="AI21" s="647"/>
      <c r="AJ21" s="647"/>
      <c r="AK21" s="647"/>
      <c r="AL21" s="611">
        <v>54.7</v>
      </c>
      <c r="AM21" s="612"/>
      <c r="AN21" s="612"/>
      <c r="AO21" s="648"/>
      <c r="AP21" s="605" t="s">
        <v>265</v>
      </c>
      <c r="AQ21" s="686"/>
      <c r="AR21" s="686"/>
      <c r="AS21" s="686"/>
      <c r="AT21" s="686"/>
      <c r="AU21" s="686"/>
      <c r="AV21" s="686"/>
      <c r="AW21" s="686"/>
      <c r="AX21" s="686"/>
      <c r="AY21" s="686"/>
      <c r="AZ21" s="686"/>
      <c r="BA21" s="686"/>
      <c r="BB21" s="686"/>
      <c r="BC21" s="686"/>
      <c r="BD21" s="686"/>
      <c r="BE21" s="686"/>
      <c r="BF21" s="687"/>
      <c r="BG21" s="608">
        <v>34152</v>
      </c>
      <c r="BH21" s="609"/>
      <c r="BI21" s="609"/>
      <c r="BJ21" s="609"/>
      <c r="BK21" s="609"/>
      <c r="BL21" s="609"/>
      <c r="BM21" s="609"/>
      <c r="BN21" s="610"/>
      <c r="BO21" s="646">
        <v>1.4</v>
      </c>
      <c r="BP21" s="646"/>
      <c r="BQ21" s="646"/>
      <c r="BR21" s="646"/>
      <c r="BS21" s="647" t="s">
        <v>122</v>
      </c>
      <c r="BT21" s="647"/>
      <c r="BU21" s="647"/>
      <c r="BV21" s="647"/>
      <c r="BW21" s="647"/>
      <c r="BX21" s="647"/>
      <c r="BY21" s="647"/>
      <c r="BZ21" s="647"/>
      <c r="CA21" s="647"/>
      <c r="CB21" s="685"/>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266</v>
      </c>
      <c r="C22" s="606"/>
      <c r="D22" s="606"/>
      <c r="E22" s="606"/>
      <c r="F22" s="606"/>
      <c r="G22" s="606"/>
      <c r="H22" s="606"/>
      <c r="I22" s="606"/>
      <c r="J22" s="606"/>
      <c r="K22" s="606"/>
      <c r="L22" s="606"/>
      <c r="M22" s="606"/>
      <c r="N22" s="606"/>
      <c r="O22" s="606"/>
      <c r="P22" s="606"/>
      <c r="Q22" s="607"/>
      <c r="R22" s="608">
        <v>3784100</v>
      </c>
      <c r="S22" s="609"/>
      <c r="T22" s="609"/>
      <c r="U22" s="609"/>
      <c r="V22" s="609"/>
      <c r="W22" s="609"/>
      <c r="X22" s="609"/>
      <c r="Y22" s="610"/>
      <c r="Z22" s="646">
        <v>30</v>
      </c>
      <c r="AA22" s="646"/>
      <c r="AB22" s="646"/>
      <c r="AC22" s="646"/>
      <c r="AD22" s="647">
        <v>3784100</v>
      </c>
      <c r="AE22" s="647"/>
      <c r="AF22" s="647"/>
      <c r="AG22" s="647"/>
      <c r="AH22" s="647"/>
      <c r="AI22" s="647"/>
      <c r="AJ22" s="647"/>
      <c r="AK22" s="647"/>
      <c r="AL22" s="611">
        <v>54.7</v>
      </c>
      <c r="AM22" s="612"/>
      <c r="AN22" s="612"/>
      <c r="AO22" s="648"/>
      <c r="AP22" s="605" t="s">
        <v>267</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5"/>
      <c r="CD22" s="660" t="s">
        <v>268</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269</v>
      </c>
      <c r="C23" s="606"/>
      <c r="D23" s="606"/>
      <c r="E23" s="606"/>
      <c r="F23" s="606"/>
      <c r="G23" s="606"/>
      <c r="H23" s="606"/>
      <c r="I23" s="606"/>
      <c r="J23" s="606"/>
      <c r="K23" s="606"/>
      <c r="L23" s="606"/>
      <c r="M23" s="606"/>
      <c r="N23" s="606"/>
      <c r="O23" s="606"/>
      <c r="P23" s="606"/>
      <c r="Q23" s="607"/>
      <c r="R23" s="608">
        <v>920250</v>
      </c>
      <c r="S23" s="609"/>
      <c r="T23" s="609"/>
      <c r="U23" s="609"/>
      <c r="V23" s="609"/>
      <c r="W23" s="609"/>
      <c r="X23" s="609"/>
      <c r="Y23" s="610"/>
      <c r="Z23" s="646">
        <v>7.3</v>
      </c>
      <c r="AA23" s="646"/>
      <c r="AB23" s="646"/>
      <c r="AC23" s="646"/>
      <c r="AD23" s="647" t="s">
        <v>122</v>
      </c>
      <c r="AE23" s="647"/>
      <c r="AF23" s="647"/>
      <c r="AG23" s="647"/>
      <c r="AH23" s="647"/>
      <c r="AI23" s="647"/>
      <c r="AJ23" s="647"/>
      <c r="AK23" s="647"/>
      <c r="AL23" s="611" t="s">
        <v>122</v>
      </c>
      <c r="AM23" s="612"/>
      <c r="AN23" s="612"/>
      <c r="AO23" s="648"/>
      <c r="AP23" s="605" t="s">
        <v>270</v>
      </c>
      <c r="AQ23" s="686"/>
      <c r="AR23" s="686"/>
      <c r="AS23" s="686"/>
      <c r="AT23" s="686"/>
      <c r="AU23" s="686"/>
      <c r="AV23" s="686"/>
      <c r="AW23" s="686"/>
      <c r="AX23" s="686"/>
      <c r="AY23" s="686"/>
      <c r="AZ23" s="686"/>
      <c r="BA23" s="686"/>
      <c r="BB23" s="686"/>
      <c r="BC23" s="686"/>
      <c r="BD23" s="686"/>
      <c r="BE23" s="686"/>
      <c r="BF23" s="687"/>
      <c r="BG23" s="608">
        <v>73346</v>
      </c>
      <c r="BH23" s="609"/>
      <c r="BI23" s="609"/>
      <c r="BJ23" s="609"/>
      <c r="BK23" s="609"/>
      <c r="BL23" s="609"/>
      <c r="BM23" s="609"/>
      <c r="BN23" s="610"/>
      <c r="BO23" s="646">
        <v>2.9</v>
      </c>
      <c r="BP23" s="646"/>
      <c r="BQ23" s="646"/>
      <c r="BR23" s="646"/>
      <c r="BS23" s="647" t="s">
        <v>122</v>
      </c>
      <c r="BT23" s="647"/>
      <c r="BU23" s="647"/>
      <c r="BV23" s="647"/>
      <c r="BW23" s="647"/>
      <c r="BX23" s="647"/>
      <c r="BY23" s="647"/>
      <c r="BZ23" s="647"/>
      <c r="CA23" s="647"/>
      <c r="CB23" s="685"/>
      <c r="CD23" s="660" t="s">
        <v>210</v>
      </c>
      <c r="CE23" s="661"/>
      <c r="CF23" s="661"/>
      <c r="CG23" s="661"/>
      <c r="CH23" s="661"/>
      <c r="CI23" s="661"/>
      <c r="CJ23" s="661"/>
      <c r="CK23" s="661"/>
      <c r="CL23" s="661"/>
      <c r="CM23" s="661"/>
      <c r="CN23" s="661"/>
      <c r="CO23" s="661"/>
      <c r="CP23" s="661"/>
      <c r="CQ23" s="662"/>
      <c r="CR23" s="660" t="s">
        <v>271</v>
      </c>
      <c r="CS23" s="661"/>
      <c r="CT23" s="661"/>
      <c r="CU23" s="661"/>
      <c r="CV23" s="661"/>
      <c r="CW23" s="661"/>
      <c r="CX23" s="661"/>
      <c r="CY23" s="662"/>
      <c r="CZ23" s="660" t="s">
        <v>272</v>
      </c>
      <c r="DA23" s="661"/>
      <c r="DB23" s="661"/>
      <c r="DC23" s="662"/>
      <c r="DD23" s="660" t="s">
        <v>273</v>
      </c>
      <c r="DE23" s="661"/>
      <c r="DF23" s="661"/>
      <c r="DG23" s="661"/>
      <c r="DH23" s="661"/>
      <c r="DI23" s="661"/>
      <c r="DJ23" s="661"/>
      <c r="DK23" s="662"/>
      <c r="DL23" s="698" t="s">
        <v>274</v>
      </c>
      <c r="DM23" s="699"/>
      <c r="DN23" s="699"/>
      <c r="DO23" s="699"/>
      <c r="DP23" s="699"/>
      <c r="DQ23" s="699"/>
      <c r="DR23" s="699"/>
      <c r="DS23" s="699"/>
      <c r="DT23" s="699"/>
      <c r="DU23" s="699"/>
      <c r="DV23" s="700"/>
      <c r="DW23" s="660" t="s">
        <v>275</v>
      </c>
      <c r="DX23" s="661"/>
      <c r="DY23" s="661"/>
      <c r="DZ23" s="661"/>
      <c r="EA23" s="661"/>
      <c r="EB23" s="661"/>
      <c r="EC23" s="662"/>
    </row>
    <row r="24" spans="2:133" ht="11.25" customHeight="1" x14ac:dyDescent="0.15">
      <c r="B24" s="605" t="s">
        <v>276</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277</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5"/>
      <c r="CD24" s="666" t="s">
        <v>278</v>
      </c>
      <c r="CE24" s="667"/>
      <c r="CF24" s="667"/>
      <c r="CG24" s="667"/>
      <c r="CH24" s="667"/>
      <c r="CI24" s="667"/>
      <c r="CJ24" s="667"/>
      <c r="CK24" s="667"/>
      <c r="CL24" s="667"/>
      <c r="CM24" s="667"/>
      <c r="CN24" s="667"/>
      <c r="CO24" s="667"/>
      <c r="CP24" s="667"/>
      <c r="CQ24" s="668"/>
      <c r="CR24" s="663">
        <v>5657823</v>
      </c>
      <c r="CS24" s="664"/>
      <c r="CT24" s="664"/>
      <c r="CU24" s="664"/>
      <c r="CV24" s="664"/>
      <c r="CW24" s="664"/>
      <c r="CX24" s="664"/>
      <c r="CY24" s="689"/>
      <c r="CZ24" s="690">
        <v>46</v>
      </c>
      <c r="DA24" s="672"/>
      <c r="DB24" s="672"/>
      <c r="DC24" s="692"/>
      <c r="DD24" s="688">
        <v>4151824</v>
      </c>
      <c r="DE24" s="664"/>
      <c r="DF24" s="664"/>
      <c r="DG24" s="664"/>
      <c r="DH24" s="664"/>
      <c r="DI24" s="664"/>
      <c r="DJ24" s="664"/>
      <c r="DK24" s="689"/>
      <c r="DL24" s="688">
        <v>3720849</v>
      </c>
      <c r="DM24" s="664"/>
      <c r="DN24" s="664"/>
      <c r="DO24" s="664"/>
      <c r="DP24" s="664"/>
      <c r="DQ24" s="664"/>
      <c r="DR24" s="664"/>
      <c r="DS24" s="664"/>
      <c r="DT24" s="664"/>
      <c r="DU24" s="664"/>
      <c r="DV24" s="689"/>
      <c r="DW24" s="690">
        <v>53.7</v>
      </c>
      <c r="DX24" s="672"/>
      <c r="DY24" s="672"/>
      <c r="DZ24" s="672"/>
      <c r="EA24" s="672"/>
      <c r="EB24" s="672"/>
      <c r="EC24" s="691"/>
    </row>
    <row r="25" spans="2:133" ht="11.25" customHeight="1" x14ac:dyDescent="0.15">
      <c r="B25" s="605" t="s">
        <v>279</v>
      </c>
      <c r="C25" s="606"/>
      <c r="D25" s="606"/>
      <c r="E25" s="606"/>
      <c r="F25" s="606"/>
      <c r="G25" s="606"/>
      <c r="H25" s="606"/>
      <c r="I25" s="606"/>
      <c r="J25" s="606"/>
      <c r="K25" s="606"/>
      <c r="L25" s="606"/>
      <c r="M25" s="606"/>
      <c r="N25" s="606"/>
      <c r="O25" s="606"/>
      <c r="P25" s="606"/>
      <c r="Q25" s="607"/>
      <c r="R25" s="608">
        <v>7840935</v>
      </c>
      <c r="S25" s="609"/>
      <c r="T25" s="609"/>
      <c r="U25" s="609"/>
      <c r="V25" s="609"/>
      <c r="W25" s="609"/>
      <c r="X25" s="609"/>
      <c r="Y25" s="610"/>
      <c r="Z25" s="646">
        <v>62.1</v>
      </c>
      <c r="AA25" s="646"/>
      <c r="AB25" s="646"/>
      <c r="AC25" s="646"/>
      <c r="AD25" s="647">
        <v>6847339</v>
      </c>
      <c r="AE25" s="647"/>
      <c r="AF25" s="647"/>
      <c r="AG25" s="647"/>
      <c r="AH25" s="647"/>
      <c r="AI25" s="647"/>
      <c r="AJ25" s="647"/>
      <c r="AK25" s="647"/>
      <c r="AL25" s="611">
        <v>99</v>
      </c>
      <c r="AM25" s="612"/>
      <c r="AN25" s="612"/>
      <c r="AO25" s="648"/>
      <c r="AP25" s="605" t="s">
        <v>280</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5"/>
      <c r="CD25" s="605" t="s">
        <v>281</v>
      </c>
      <c r="CE25" s="606"/>
      <c r="CF25" s="606"/>
      <c r="CG25" s="606"/>
      <c r="CH25" s="606"/>
      <c r="CI25" s="606"/>
      <c r="CJ25" s="606"/>
      <c r="CK25" s="606"/>
      <c r="CL25" s="606"/>
      <c r="CM25" s="606"/>
      <c r="CN25" s="606"/>
      <c r="CO25" s="606"/>
      <c r="CP25" s="606"/>
      <c r="CQ25" s="607"/>
      <c r="CR25" s="608">
        <v>1905671</v>
      </c>
      <c r="CS25" s="621"/>
      <c r="CT25" s="621"/>
      <c r="CU25" s="621"/>
      <c r="CV25" s="621"/>
      <c r="CW25" s="621"/>
      <c r="CX25" s="621"/>
      <c r="CY25" s="622"/>
      <c r="CZ25" s="611">
        <v>15.5</v>
      </c>
      <c r="DA25" s="623"/>
      <c r="DB25" s="623"/>
      <c r="DC25" s="624"/>
      <c r="DD25" s="614">
        <v>1750529</v>
      </c>
      <c r="DE25" s="621"/>
      <c r="DF25" s="621"/>
      <c r="DG25" s="621"/>
      <c r="DH25" s="621"/>
      <c r="DI25" s="621"/>
      <c r="DJ25" s="621"/>
      <c r="DK25" s="622"/>
      <c r="DL25" s="614">
        <v>1679462</v>
      </c>
      <c r="DM25" s="621"/>
      <c r="DN25" s="621"/>
      <c r="DO25" s="621"/>
      <c r="DP25" s="621"/>
      <c r="DQ25" s="621"/>
      <c r="DR25" s="621"/>
      <c r="DS25" s="621"/>
      <c r="DT25" s="621"/>
      <c r="DU25" s="621"/>
      <c r="DV25" s="622"/>
      <c r="DW25" s="611">
        <v>24.2</v>
      </c>
      <c r="DX25" s="623"/>
      <c r="DY25" s="623"/>
      <c r="DZ25" s="623"/>
      <c r="EA25" s="623"/>
      <c r="EB25" s="623"/>
      <c r="EC25" s="635"/>
    </row>
    <row r="26" spans="2:133" ht="11.25" customHeight="1" x14ac:dyDescent="0.15">
      <c r="B26" s="605" t="s">
        <v>282</v>
      </c>
      <c r="C26" s="606"/>
      <c r="D26" s="606"/>
      <c r="E26" s="606"/>
      <c r="F26" s="606"/>
      <c r="G26" s="606"/>
      <c r="H26" s="606"/>
      <c r="I26" s="606"/>
      <c r="J26" s="606"/>
      <c r="K26" s="606"/>
      <c r="L26" s="606"/>
      <c r="M26" s="606"/>
      <c r="N26" s="606"/>
      <c r="O26" s="606"/>
      <c r="P26" s="606"/>
      <c r="Q26" s="607"/>
      <c r="R26" s="608">
        <v>1348</v>
      </c>
      <c r="S26" s="609"/>
      <c r="T26" s="609"/>
      <c r="U26" s="609"/>
      <c r="V26" s="609"/>
      <c r="W26" s="609"/>
      <c r="X26" s="609"/>
      <c r="Y26" s="610"/>
      <c r="Z26" s="646">
        <v>0</v>
      </c>
      <c r="AA26" s="646"/>
      <c r="AB26" s="646"/>
      <c r="AC26" s="646"/>
      <c r="AD26" s="647">
        <v>1348</v>
      </c>
      <c r="AE26" s="647"/>
      <c r="AF26" s="647"/>
      <c r="AG26" s="647"/>
      <c r="AH26" s="647"/>
      <c r="AI26" s="647"/>
      <c r="AJ26" s="647"/>
      <c r="AK26" s="647"/>
      <c r="AL26" s="611">
        <v>0</v>
      </c>
      <c r="AM26" s="612"/>
      <c r="AN26" s="612"/>
      <c r="AO26" s="648"/>
      <c r="AP26" s="605" t="s">
        <v>283</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5"/>
      <c r="CD26" s="605" t="s">
        <v>284</v>
      </c>
      <c r="CE26" s="606"/>
      <c r="CF26" s="606"/>
      <c r="CG26" s="606"/>
      <c r="CH26" s="606"/>
      <c r="CI26" s="606"/>
      <c r="CJ26" s="606"/>
      <c r="CK26" s="606"/>
      <c r="CL26" s="606"/>
      <c r="CM26" s="606"/>
      <c r="CN26" s="606"/>
      <c r="CO26" s="606"/>
      <c r="CP26" s="606"/>
      <c r="CQ26" s="607"/>
      <c r="CR26" s="608">
        <v>1071588</v>
      </c>
      <c r="CS26" s="609"/>
      <c r="CT26" s="609"/>
      <c r="CU26" s="609"/>
      <c r="CV26" s="609"/>
      <c r="CW26" s="609"/>
      <c r="CX26" s="609"/>
      <c r="CY26" s="610"/>
      <c r="CZ26" s="611">
        <v>8.6999999999999993</v>
      </c>
      <c r="DA26" s="623"/>
      <c r="DB26" s="623"/>
      <c r="DC26" s="624"/>
      <c r="DD26" s="614">
        <v>995680</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285</v>
      </c>
      <c r="C27" s="606"/>
      <c r="D27" s="606"/>
      <c r="E27" s="606"/>
      <c r="F27" s="606"/>
      <c r="G27" s="606"/>
      <c r="H27" s="606"/>
      <c r="I27" s="606"/>
      <c r="J27" s="606"/>
      <c r="K27" s="606"/>
      <c r="L27" s="606"/>
      <c r="M27" s="606"/>
      <c r="N27" s="606"/>
      <c r="O27" s="606"/>
      <c r="P27" s="606"/>
      <c r="Q27" s="607"/>
      <c r="R27" s="608">
        <v>142978</v>
      </c>
      <c r="S27" s="609"/>
      <c r="T27" s="609"/>
      <c r="U27" s="609"/>
      <c r="V27" s="609"/>
      <c r="W27" s="609"/>
      <c r="X27" s="609"/>
      <c r="Y27" s="610"/>
      <c r="Z27" s="646">
        <v>1.1000000000000001</v>
      </c>
      <c r="AA27" s="646"/>
      <c r="AB27" s="646"/>
      <c r="AC27" s="646"/>
      <c r="AD27" s="647" t="s">
        <v>122</v>
      </c>
      <c r="AE27" s="647"/>
      <c r="AF27" s="647"/>
      <c r="AG27" s="647"/>
      <c r="AH27" s="647"/>
      <c r="AI27" s="647"/>
      <c r="AJ27" s="647"/>
      <c r="AK27" s="647"/>
      <c r="AL27" s="611" t="s">
        <v>122</v>
      </c>
      <c r="AM27" s="612"/>
      <c r="AN27" s="612"/>
      <c r="AO27" s="648"/>
      <c r="AP27" s="605" t="s">
        <v>286</v>
      </c>
      <c r="AQ27" s="606"/>
      <c r="AR27" s="606"/>
      <c r="AS27" s="606"/>
      <c r="AT27" s="606"/>
      <c r="AU27" s="606"/>
      <c r="AV27" s="606"/>
      <c r="AW27" s="606"/>
      <c r="AX27" s="606"/>
      <c r="AY27" s="606"/>
      <c r="AZ27" s="606"/>
      <c r="BA27" s="606"/>
      <c r="BB27" s="606"/>
      <c r="BC27" s="606"/>
      <c r="BD27" s="606"/>
      <c r="BE27" s="606"/>
      <c r="BF27" s="607"/>
      <c r="BG27" s="608">
        <v>2525996</v>
      </c>
      <c r="BH27" s="609"/>
      <c r="BI27" s="609"/>
      <c r="BJ27" s="609"/>
      <c r="BK27" s="609"/>
      <c r="BL27" s="609"/>
      <c r="BM27" s="609"/>
      <c r="BN27" s="610"/>
      <c r="BO27" s="646">
        <v>100</v>
      </c>
      <c r="BP27" s="646"/>
      <c r="BQ27" s="646"/>
      <c r="BR27" s="646"/>
      <c r="BS27" s="647">
        <v>131860</v>
      </c>
      <c r="BT27" s="647"/>
      <c r="BU27" s="647"/>
      <c r="BV27" s="647"/>
      <c r="BW27" s="647"/>
      <c r="BX27" s="647"/>
      <c r="BY27" s="647"/>
      <c r="BZ27" s="647"/>
      <c r="CA27" s="647"/>
      <c r="CB27" s="685"/>
      <c r="CD27" s="605" t="s">
        <v>287</v>
      </c>
      <c r="CE27" s="606"/>
      <c r="CF27" s="606"/>
      <c r="CG27" s="606"/>
      <c r="CH27" s="606"/>
      <c r="CI27" s="606"/>
      <c r="CJ27" s="606"/>
      <c r="CK27" s="606"/>
      <c r="CL27" s="606"/>
      <c r="CM27" s="606"/>
      <c r="CN27" s="606"/>
      <c r="CO27" s="606"/>
      <c r="CP27" s="606"/>
      <c r="CQ27" s="607"/>
      <c r="CR27" s="608">
        <v>2207316</v>
      </c>
      <c r="CS27" s="621"/>
      <c r="CT27" s="621"/>
      <c r="CU27" s="621"/>
      <c r="CV27" s="621"/>
      <c r="CW27" s="621"/>
      <c r="CX27" s="621"/>
      <c r="CY27" s="622"/>
      <c r="CZ27" s="611">
        <v>17.899999999999999</v>
      </c>
      <c r="DA27" s="623"/>
      <c r="DB27" s="623"/>
      <c r="DC27" s="624"/>
      <c r="DD27" s="614">
        <v>920025</v>
      </c>
      <c r="DE27" s="621"/>
      <c r="DF27" s="621"/>
      <c r="DG27" s="621"/>
      <c r="DH27" s="621"/>
      <c r="DI27" s="621"/>
      <c r="DJ27" s="621"/>
      <c r="DK27" s="622"/>
      <c r="DL27" s="614">
        <v>560117</v>
      </c>
      <c r="DM27" s="621"/>
      <c r="DN27" s="621"/>
      <c r="DO27" s="621"/>
      <c r="DP27" s="621"/>
      <c r="DQ27" s="621"/>
      <c r="DR27" s="621"/>
      <c r="DS27" s="621"/>
      <c r="DT27" s="621"/>
      <c r="DU27" s="621"/>
      <c r="DV27" s="622"/>
      <c r="DW27" s="611">
        <v>8.1</v>
      </c>
      <c r="DX27" s="623"/>
      <c r="DY27" s="623"/>
      <c r="DZ27" s="623"/>
      <c r="EA27" s="623"/>
      <c r="EB27" s="623"/>
      <c r="EC27" s="635"/>
    </row>
    <row r="28" spans="2:133" ht="11.25" customHeight="1" x14ac:dyDescent="0.15">
      <c r="B28" s="605" t="s">
        <v>288</v>
      </c>
      <c r="C28" s="606"/>
      <c r="D28" s="606"/>
      <c r="E28" s="606"/>
      <c r="F28" s="606"/>
      <c r="G28" s="606"/>
      <c r="H28" s="606"/>
      <c r="I28" s="606"/>
      <c r="J28" s="606"/>
      <c r="K28" s="606"/>
      <c r="L28" s="606"/>
      <c r="M28" s="606"/>
      <c r="N28" s="606"/>
      <c r="O28" s="606"/>
      <c r="P28" s="606"/>
      <c r="Q28" s="607"/>
      <c r="R28" s="608">
        <v>152734</v>
      </c>
      <c r="S28" s="609"/>
      <c r="T28" s="609"/>
      <c r="U28" s="609"/>
      <c r="V28" s="609"/>
      <c r="W28" s="609"/>
      <c r="X28" s="609"/>
      <c r="Y28" s="610"/>
      <c r="Z28" s="646">
        <v>1.2</v>
      </c>
      <c r="AA28" s="646"/>
      <c r="AB28" s="646"/>
      <c r="AC28" s="646"/>
      <c r="AD28" s="647">
        <v>48175</v>
      </c>
      <c r="AE28" s="647"/>
      <c r="AF28" s="647"/>
      <c r="AG28" s="647"/>
      <c r="AH28" s="647"/>
      <c r="AI28" s="647"/>
      <c r="AJ28" s="647"/>
      <c r="AK28" s="647"/>
      <c r="AL28" s="611">
        <v>0.7</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289</v>
      </c>
      <c r="CE28" s="606"/>
      <c r="CF28" s="606"/>
      <c r="CG28" s="606"/>
      <c r="CH28" s="606"/>
      <c r="CI28" s="606"/>
      <c r="CJ28" s="606"/>
      <c r="CK28" s="606"/>
      <c r="CL28" s="606"/>
      <c r="CM28" s="606"/>
      <c r="CN28" s="606"/>
      <c r="CO28" s="606"/>
      <c r="CP28" s="606"/>
      <c r="CQ28" s="607"/>
      <c r="CR28" s="608">
        <v>1544836</v>
      </c>
      <c r="CS28" s="609"/>
      <c r="CT28" s="609"/>
      <c r="CU28" s="609"/>
      <c r="CV28" s="609"/>
      <c r="CW28" s="609"/>
      <c r="CX28" s="609"/>
      <c r="CY28" s="610"/>
      <c r="CZ28" s="611">
        <v>12.5</v>
      </c>
      <c r="DA28" s="623"/>
      <c r="DB28" s="623"/>
      <c r="DC28" s="624"/>
      <c r="DD28" s="614">
        <v>1481270</v>
      </c>
      <c r="DE28" s="609"/>
      <c r="DF28" s="609"/>
      <c r="DG28" s="609"/>
      <c r="DH28" s="609"/>
      <c r="DI28" s="609"/>
      <c r="DJ28" s="609"/>
      <c r="DK28" s="610"/>
      <c r="DL28" s="614">
        <v>1481270</v>
      </c>
      <c r="DM28" s="609"/>
      <c r="DN28" s="609"/>
      <c r="DO28" s="609"/>
      <c r="DP28" s="609"/>
      <c r="DQ28" s="609"/>
      <c r="DR28" s="609"/>
      <c r="DS28" s="609"/>
      <c r="DT28" s="609"/>
      <c r="DU28" s="609"/>
      <c r="DV28" s="610"/>
      <c r="DW28" s="611">
        <v>21.4</v>
      </c>
      <c r="DX28" s="623"/>
      <c r="DY28" s="623"/>
      <c r="DZ28" s="623"/>
      <c r="EA28" s="623"/>
      <c r="EB28" s="623"/>
      <c r="EC28" s="635"/>
    </row>
    <row r="29" spans="2:133" ht="11.25" customHeight="1" x14ac:dyDescent="0.15">
      <c r="B29" s="605" t="s">
        <v>290</v>
      </c>
      <c r="C29" s="606"/>
      <c r="D29" s="606"/>
      <c r="E29" s="606"/>
      <c r="F29" s="606"/>
      <c r="G29" s="606"/>
      <c r="H29" s="606"/>
      <c r="I29" s="606"/>
      <c r="J29" s="606"/>
      <c r="K29" s="606"/>
      <c r="L29" s="606"/>
      <c r="M29" s="606"/>
      <c r="N29" s="606"/>
      <c r="O29" s="606"/>
      <c r="P29" s="606"/>
      <c r="Q29" s="607"/>
      <c r="R29" s="608">
        <v>122649</v>
      </c>
      <c r="S29" s="609"/>
      <c r="T29" s="609"/>
      <c r="U29" s="609"/>
      <c r="V29" s="609"/>
      <c r="W29" s="609"/>
      <c r="X29" s="609"/>
      <c r="Y29" s="610"/>
      <c r="Z29" s="646">
        <v>1</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5"/>
      <c r="CD29" s="627" t="s">
        <v>291</v>
      </c>
      <c r="CE29" s="628"/>
      <c r="CF29" s="605" t="s">
        <v>66</v>
      </c>
      <c r="CG29" s="606"/>
      <c r="CH29" s="606"/>
      <c r="CI29" s="606"/>
      <c r="CJ29" s="606"/>
      <c r="CK29" s="606"/>
      <c r="CL29" s="606"/>
      <c r="CM29" s="606"/>
      <c r="CN29" s="606"/>
      <c r="CO29" s="606"/>
      <c r="CP29" s="606"/>
      <c r="CQ29" s="607"/>
      <c r="CR29" s="608">
        <v>1544759</v>
      </c>
      <c r="CS29" s="621"/>
      <c r="CT29" s="621"/>
      <c r="CU29" s="621"/>
      <c r="CV29" s="621"/>
      <c r="CW29" s="621"/>
      <c r="CX29" s="621"/>
      <c r="CY29" s="622"/>
      <c r="CZ29" s="611">
        <v>12.5</v>
      </c>
      <c r="DA29" s="623"/>
      <c r="DB29" s="623"/>
      <c r="DC29" s="624"/>
      <c r="DD29" s="614">
        <v>1481193</v>
      </c>
      <c r="DE29" s="621"/>
      <c r="DF29" s="621"/>
      <c r="DG29" s="621"/>
      <c r="DH29" s="621"/>
      <c r="DI29" s="621"/>
      <c r="DJ29" s="621"/>
      <c r="DK29" s="622"/>
      <c r="DL29" s="614">
        <v>1481193</v>
      </c>
      <c r="DM29" s="621"/>
      <c r="DN29" s="621"/>
      <c r="DO29" s="621"/>
      <c r="DP29" s="621"/>
      <c r="DQ29" s="621"/>
      <c r="DR29" s="621"/>
      <c r="DS29" s="621"/>
      <c r="DT29" s="621"/>
      <c r="DU29" s="621"/>
      <c r="DV29" s="622"/>
      <c r="DW29" s="611">
        <v>21.4</v>
      </c>
      <c r="DX29" s="623"/>
      <c r="DY29" s="623"/>
      <c r="DZ29" s="623"/>
      <c r="EA29" s="623"/>
      <c r="EB29" s="623"/>
      <c r="EC29" s="635"/>
    </row>
    <row r="30" spans="2:133" ht="11.25" customHeight="1" x14ac:dyDescent="0.15">
      <c r="B30" s="605" t="s">
        <v>292</v>
      </c>
      <c r="C30" s="606"/>
      <c r="D30" s="606"/>
      <c r="E30" s="606"/>
      <c r="F30" s="606"/>
      <c r="G30" s="606"/>
      <c r="H30" s="606"/>
      <c r="I30" s="606"/>
      <c r="J30" s="606"/>
      <c r="K30" s="606"/>
      <c r="L30" s="606"/>
      <c r="M30" s="606"/>
      <c r="N30" s="606"/>
      <c r="O30" s="606"/>
      <c r="P30" s="606"/>
      <c r="Q30" s="607"/>
      <c r="R30" s="608">
        <v>1892528</v>
      </c>
      <c r="S30" s="609"/>
      <c r="T30" s="609"/>
      <c r="U30" s="609"/>
      <c r="V30" s="609"/>
      <c r="W30" s="609"/>
      <c r="X30" s="609"/>
      <c r="Y30" s="610"/>
      <c r="Z30" s="646">
        <v>15</v>
      </c>
      <c r="AA30" s="646"/>
      <c r="AB30" s="646"/>
      <c r="AC30" s="646"/>
      <c r="AD30" s="647" t="s">
        <v>122</v>
      </c>
      <c r="AE30" s="647"/>
      <c r="AF30" s="647"/>
      <c r="AG30" s="647"/>
      <c r="AH30" s="647"/>
      <c r="AI30" s="647"/>
      <c r="AJ30" s="647"/>
      <c r="AK30" s="647"/>
      <c r="AL30" s="611" t="s">
        <v>122</v>
      </c>
      <c r="AM30" s="612"/>
      <c r="AN30" s="612"/>
      <c r="AO30" s="648"/>
      <c r="AP30" s="660" t="s">
        <v>210</v>
      </c>
      <c r="AQ30" s="661"/>
      <c r="AR30" s="661"/>
      <c r="AS30" s="661"/>
      <c r="AT30" s="661"/>
      <c r="AU30" s="661"/>
      <c r="AV30" s="661"/>
      <c r="AW30" s="661"/>
      <c r="AX30" s="661"/>
      <c r="AY30" s="661"/>
      <c r="AZ30" s="661"/>
      <c r="BA30" s="661"/>
      <c r="BB30" s="661"/>
      <c r="BC30" s="661"/>
      <c r="BD30" s="661"/>
      <c r="BE30" s="661"/>
      <c r="BF30" s="662"/>
      <c r="BG30" s="660" t="s">
        <v>293</v>
      </c>
      <c r="BH30" s="683"/>
      <c r="BI30" s="683"/>
      <c r="BJ30" s="683"/>
      <c r="BK30" s="683"/>
      <c r="BL30" s="683"/>
      <c r="BM30" s="683"/>
      <c r="BN30" s="683"/>
      <c r="BO30" s="683"/>
      <c r="BP30" s="683"/>
      <c r="BQ30" s="684"/>
      <c r="BR30" s="660" t="s">
        <v>294</v>
      </c>
      <c r="BS30" s="683"/>
      <c r="BT30" s="683"/>
      <c r="BU30" s="683"/>
      <c r="BV30" s="683"/>
      <c r="BW30" s="683"/>
      <c r="BX30" s="683"/>
      <c r="BY30" s="683"/>
      <c r="BZ30" s="683"/>
      <c r="CA30" s="683"/>
      <c r="CB30" s="684"/>
      <c r="CD30" s="629"/>
      <c r="CE30" s="630"/>
      <c r="CF30" s="605" t="s">
        <v>295</v>
      </c>
      <c r="CG30" s="606"/>
      <c r="CH30" s="606"/>
      <c r="CI30" s="606"/>
      <c r="CJ30" s="606"/>
      <c r="CK30" s="606"/>
      <c r="CL30" s="606"/>
      <c r="CM30" s="606"/>
      <c r="CN30" s="606"/>
      <c r="CO30" s="606"/>
      <c r="CP30" s="606"/>
      <c r="CQ30" s="607"/>
      <c r="CR30" s="608">
        <v>1500941</v>
      </c>
      <c r="CS30" s="609"/>
      <c r="CT30" s="609"/>
      <c r="CU30" s="609"/>
      <c r="CV30" s="609"/>
      <c r="CW30" s="609"/>
      <c r="CX30" s="609"/>
      <c r="CY30" s="610"/>
      <c r="CZ30" s="611">
        <v>12.2</v>
      </c>
      <c r="DA30" s="623"/>
      <c r="DB30" s="623"/>
      <c r="DC30" s="624"/>
      <c r="DD30" s="614">
        <v>1437516</v>
      </c>
      <c r="DE30" s="609"/>
      <c r="DF30" s="609"/>
      <c r="DG30" s="609"/>
      <c r="DH30" s="609"/>
      <c r="DI30" s="609"/>
      <c r="DJ30" s="609"/>
      <c r="DK30" s="610"/>
      <c r="DL30" s="614">
        <v>1437516</v>
      </c>
      <c r="DM30" s="609"/>
      <c r="DN30" s="609"/>
      <c r="DO30" s="609"/>
      <c r="DP30" s="609"/>
      <c r="DQ30" s="609"/>
      <c r="DR30" s="609"/>
      <c r="DS30" s="609"/>
      <c r="DT30" s="609"/>
      <c r="DU30" s="609"/>
      <c r="DV30" s="610"/>
      <c r="DW30" s="611">
        <v>20.7</v>
      </c>
      <c r="DX30" s="623"/>
      <c r="DY30" s="623"/>
      <c r="DZ30" s="623"/>
      <c r="EA30" s="623"/>
      <c r="EB30" s="623"/>
      <c r="EC30" s="635"/>
    </row>
    <row r="31" spans="2:133" ht="11.25" customHeight="1" x14ac:dyDescent="0.15">
      <c r="B31" s="675" t="s">
        <v>296</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8" t="s">
        <v>297</v>
      </c>
      <c r="AQ31" s="679"/>
      <c r="AR31" s="679"/>
      <c r="AS31" s="679"/>
      <c r="AT31" s="680" t="s">
        <v>298</v>
      </c>
      <c r="AU31" s="212"/>
      <c r="AV31" s="212"/>
      <c r="AW31" s="212"/>
      <c r="AX31" s="666" t="s">
        <v>176</v>
      </c>
      <c r="AY31" s="667"/>
      <c r="AZ31" s="667"/>
      <c r="BA31" s="667"/>
      <c r="BB31" s="667"/>
      <c r="BC31" s="667"/>
      <c r="BD31" s="667"/>
      <c r="BE31" s="667"/>
      <c r="BF31" s="668"/>
      <c r="BG31" s="670">
        <v>99.6</v>
      </c>
      <c r="BH31" s="671"/>
      <c r="BI31" s="671"/>
      <c r="BJ31" s="671"/>
      <c r="BK31" s="671"/>
      <c r="BL31" s="671"/>
      <c r="BM31" s="672">
        <v>98.3</v>
      </c>
      <c r="BN31" s="671"/>
      <c r="BO31" s="671"/>
      <c r="BP31" s="671"/>
      <c r="BQ31" s="673"/>
      <c r="BR31" s="670">
        <v>99.5</v>
      </c>
      <c r="BS31" s="671"/>
      <c r="BT31" s="671"/>
      <c r="BU31" s="671"/>
      <c r="BV31" s="671"/>
      <c r="BW31" s="671"/>
      <c r="BX31" s="672">
        <v>97.8</v>
      </c>
      <c r="BY31" s="671"/>
      <c r="BZ31" s="671"/>
      <c r="CA31" s="671"/>
      <c r="CB31" s="673"/>
      <c r="CD31" s="629"/>
      <c r="CE31" s="630"/>
      <c r="CF31" s="605" t="s">
        <v>299</v>
      </c>
      <c r="CG31" s="606"/>
      <c r="CH31" s="606"/>
      <c r="CI31" s="606"/>
      <c r="CJ31" s="606"/>
      <c r="CK31" s="606"/>
      <c r="CL31" s="606"/>
      <c r="CM31" s="606"/>
      <c r="CN31" s="606"/>
      <c r="CO31" s="606"/>
      <c r="CP31" s="606"/>
      <c r="CQ31" s="607"/>
      <c r="CR31" s="608">
        <v>43818</v>
      </c>
      <c r="CS31" s="621"/>
      <c r="CT31" s="621"/>
      <c r="CU31" s="621"/>
      <c r="CV31" s="621"/>
      <c r="CW31" s="621"/>
      <c r="CX31" s="621"/>
      <c r="CY31" s="622"/>
      <c r="CZ31" s="611">
        <v>0.4</v>
      </c>
      <c r="DA31" s="623"/>
      <c r="DB31" s="623"/>
      <c r="DC31" s="624"/>
      <c r="DD31" s="614">
        <v>43677</v>
      </c>
      <c r="DE31" s="621"/>
      <c r="DF31" s="621"/>
      <c r="DG31" s="621"/>
      <c r="DH31" s="621"/>
      <c r="DI31" s="621"/>
      <c r="DJ31" s="621"/>
      <c r="DK31" s="622"/>
      <c r="DL31" s="614">
        <v>43677</v>
      </c>
      <c r="DM31" s="621"/>
      <c r="DN31" s="621"/>
      <c r="DO31" s="621"/>
      <c r="DP31" s="621"/>
      <c r="DQ31" s="621"/>
      <c r="DR31" s="621"/>
      <c r="DS31" s="621"/>
      <c r="DT31" s="621"/>
      <c r="DU31" s="621"/>
      <c r="DV31" s="622"/>
      <c r="DW31" s="611">
        <v>0.6</v>
      </c>
      <c r="DX31" s="623"/>
      <c r="DY31" s="623"/>
      <c r="DZ31" s="623"/>
      <c r="EA31" s="623"/>
      <c r="EB31" s="623"/>
      <c r="EC31" s="635"/>
    </row>
    <row r="32" spans="2:133" ht="11.25" customHeight="1" x14ac:dyDescent="0.15">
      <c r="B32" s="605" t="s">
        <v>300</v>
      </c>
      <c r="C32" s="606"/>
      <c r="D32" s="606"/>
      <c r="E32" s="606"/>
      <c r="F32" s="606"/>
      <c r="G32" s="606"/>
      <c r="H32" s="606"/>
      <c r="I32" s="606"/>
      <c r="J32" s="606"/>
      <c r="K32" s="606"/>
      <c r="L32" s="606"/>
      <c r="M32" s="606"/>
      <c r="N32" s="606"/>
      <c r="O32" s="606"/>
      <c r="P32" s="606"/>
      <c r="Q32" s="607"/>
      <c r="R32" s="608">
        <v>1133322</v>
      </c>
      <c r="S32" s="609"/>
      <c r="T32" s="609"/>
      <c r="U32" s="609"/>
      <c r="V32" s="609"/>
      <c r="W32" s="609"/>
      <c r="X32" s="609"/>
      <c r="Y32" s="610"/>
      <c r="Z32" s="646">
        <v>9</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208" t="s">
        <v>301</v>
      </c>
      <c r="AX32" s="605" t="s">
        <v>302</v>
      </c>
      <c r="AY32" s="606"/>
      <c r="AZ32" s="606"/>
      <c r="BA32" s="606"/>
      <c r="BB32" s="606"/>
      <c r="BC32" s="606"/>
      <c r="BD32" s="606"/>
      <c r="BE32" s="606"/>
      <c r="BF32" s="607"/>
      <c r="BG32" s="674">
        <v>99.6</v>
      </c>
      <c r="BH32" s="621"/>
      <c r="BI32" s="621"/>
      <c r="BJ32" s="621"/>
      <c r="BK32" s="621"/>
      <c r="BL32" s="621"/>
      <c r="BM32" s="612">
        <v>98.2</v>
      </c>
      <c r="BN32" s="621"/>
      <c r="BO32" s="621"/>
      <c r="BP32" s="621"/>
      <c r="BQ32" s="644"/>
      <c r="BR32" s="674">
        <v>99.4</v>
      </c>
      <c r="BS32" s="621"/>
      <c r="BT32" s="621"/>
      <c r="BU32" s="621"/>
      <c r="BV32" s="621"/>
      <c r="BW32" s="621"/>
      <c r="BX32" s="612">
        <v>97.6</v>
      </c>
      <c r="BY32" s="621"/>
      <c r="BZ32" s="621"/>
      <c r="CA32" s="621"/>
      <c r="CB32" s="644"/>
      <c r="CD32" s="631"/>
      <c r="CE32" s="632"/>
      <c r="CF32" s="605" t="s">
        <v>303</v>
      </c>
      <c r="CG32" s="606"/>
      <c r="CH32" s="606"/>
      <c r="CI32" s="606"/>
      <c r="CJ32" s="606"/>
      <c r="CK32" s="606"/>
      <c r="CL32" s="606"/>
      <c r="CM32" s="606"/>
      <c r="CN32" s="606"/>
      <c r="CO32" s="606"/>
      <c r="CP32" s="606"/>
      <c r="CQ32" s="607"/>
      <c r="CR32" s="608">
        <v>77</v>
      </c>
      <c r="CS32" s="609"/>
      <c r="CT32" s="609"/>
      <c r="CU32" s="609"/>
      <c r="CV32" s="609"/>
      <c r="CW32" s="609"/>
      <c r="CX32" s="609"/>
      <c r="CY32" s="610"/>
      <c r="CZ32" s="611">
        <v>0</v>
      </c>
      <c r="DA32" s="623"/>
      <c r="DB32" s="623"/>
      <c r="DC32" s="624"/>
      <c r="DD32" s="614">
        <v>77</v>
      </c>
      <c r="DE32" s="609"/>
      <c r="DF32" s="609"/>
      <c r="DG32" s="609"/>
      <c r="DH32" s="609"/>
      <c r="DI32" s="609"/>
      <c r="DJ32" s="609"/>
      <c r="DK32" s="610"/>
      <c r="DL32" s="614">
        <v>77</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15">
      <c r="B33" s="605" t="s">
        <v>304</v>
      </c>
      <c r="C33" s="606"/>
      <c r="D33" s="606"/>
      <c r="E33" s="606"/>
      <c r="F33" s="606"/>
      <c r="G33" s="606"/>
      <c r="H33" s="606"/>
      <c r="I33" s="606"/>
      <c r="J33" s="606"/>
      <c r="K33" s="606"/>
      <c r="L33" s="606"/>
      <c r="M33" s="606"/>
      <c r="N33" s="606"/>
      <c r="O33" s="606"/>
      <c r="P33" s="606"/>
      <c r="Q33" s="607"/>
      <c r="R33" s="608">
        <v>42078</v>
      </c>
      <c r="S33" s="609"/>
      <c r="T33" s="609"/>
      <c r="U33" s="609"/>
      <c r="V33" s="609"/>
      <c r="W33" s="609"/>
      <c r="X33" s="609"/>
      <c r="Y33" s="610"/>
      <c r="Z33" s="646">
        <v>0.3</v>
      </c>
      <c r="AA33" s="646"/>
      <c r="AB33" s="646"/>
      <c r="AC33" s="646"/>
      <c r="AD33" s="647">
        <v>16729</v>
      </c>
      <c r="AE33" s="647"/>
      <c r="AF33" s="647"/>
      <c r="AG33" s="647"/>
      <c r="AH33" s="647"/>
      <c r="AI33" s="647"/>
      <c r="AJ33" s="647"/>
      <c r="AK33" s="647"/>
      <c r="AL33" s="611">
        <v>0.2</v>
      </c>
      <c r="AM33" s="612"/>
      <c r="AN33" s="612"/>
      <c r="AO33" s="648"/>
      <c r="AP33" s="651"/>
      <c r="AQ33" s="652"/>
      <c r="AR33" s="652"/>
      <c r="AS33" s="652"/>
      <c r="AT33" s="682"/>
      <c r="AU33" s="213"/>
      <c r="AV33" s="213"/>
      <c r="AW33" s="213"/>
      <c r="AX33" s="589" t="s">
        <v>305</v>
      </c>
      <c r="AY33" s="590"/>
      <c r="AZ33" s="590"/>
      <c r="BA33" s="590"/>
      <c r="BB33" s="590"/>
      <c r="BC33" s="590"/>
      <c r="BD33" s="590"/>
      <c r="BE33" s="590"/>
      <c r="BF33" s="591"/>
      <c r="BG33" s="669">
        <v>99.6</v>
      </c>
      <c r="BH33" s="593"/>
      <c r="BI33" s="593"/>
      <c r="BJ33" s="593"/>
      <c r="BK33" s="593"/>
      <c r="BL33" s="593"/>
      <c r="BM33" s="639">
        <v>98.3</v>
      </c>
      <c r="BN33" s="593"/>
      <c r="BO33" s="593"/>
      <c r="BP33" s="593"/>
      <c r="BQ33" s="656"/>
      <c r="BR33" s="669">
        <v>99.5</v>
      </c>
      <c r="BS33" s="593"/>
      <c r="BT33" s="593"/>
      <c r="BU33" s="593"/>
      <c r="BV33" s="593"/>
      <c r="BW33" s="593"/>
      <c r="BX33" s="639">
        <v>97.8</v>
      </c>
      <c r="BY33" s="593"/>
      <c r="BZ33" s="593"/>
      <c r="CA33" s="593"/>
      <c r="CB33" s="656"/>
      <c r="CD33" s="605" t="s">
        <v>306</v>
      </c>
      <c r="CE33" s="606"/>
      <c r="CF33" s="606"/>
      <c r="CG33" s="606"/>
      <c r="CH33" s="606"/>
      <c r="CI33" s="606"/>
      <c r="CJ33" s="606"/>
      <c r="CK33" s="606"/>
      <c r="CL33" s="606"/>
      <c r="CM33" s="606"/>
      <c r="CN33" s="606"/>
      <c r="CO33" s="606"/>
      <c r="CP33" s="606"/>
      <c r="CQ33" s="607"/>
      <c r="CR33" s="608">
        <v>5451313</v>
      </c>
      <c r="CS33" s="621"/>
      <c r="CT33" s="621"/>
      <c r="CU33" s="621"/>
      <c r="CV33" s="621"/>
      <c r="CW33" s="621"/>
      <c r="CX33" s="621"/>
      <c r="CY33" s="622"/>
      <c r="CZ33" s="611">
        <v>44.3</v>
      </c>
      <c r="DA33" s="623"/>
      <c r="DB33" s="623"/>
      <c r="DC33" s="624"/>
      <c r="DD33" s="614">
        <v>4133733</v>
      </c>
      <c r="DE33" s="621"/>
      <c r="DF33" s="621"/>
      <c r="DG33" s="621"/>
      <c r="DH33" s="621"/>
      <c r="DI33" s="621"/>
      <c r="DJ33" s="621"/>
      <c r="DK33" s="622"/>
      <c r="DL33" s="614">
        <v>3059846</v>
      </c>
      <c r="DM33" s="621"/>
      <c r="DN33" s="621"/>
      <c r="DO33" s="621"/>
      <c r="DP33" s="621"/>
      <c r="DQ33" s="621"/>
      <c r="DR33" s="621"/>
      <c r="DS33" s="621"/>
      <c r="DT33" s="621"/>
      <c r="DU33" s="621"/>
      <c r="DV33" s="622"/>
      <c r="DW33" s="611">
        <v>44.1</v>
      </c>
      <c r="DX33" s="623"/>
      <c r="DY33" s="623"/>
      <c r="DZ33" s="623"/>
      <c r="EA33" s="623"/>
      <c r="EB33" s="623"/>
      <c r="EC33" s="635"/>
    </row>
    <row r="34" spans="2:133" ht="11.25" customHeight="1" x14ac:dyDescent="0.15">
      <c r="B34" s="605" t="s">
        <v>307</v>
      </c>
      <c r="C34" s="606"/>
      <c r="D34" s="606"/>
      <c r="E34" s="606"/>
      <c r="F34" s="606"/>
      <c r="G34" s="606"/>
      <c r="H34" s="606"/>
      <c r="I34" s="606"/>
      <c r="J34" s="606"/>
      <c r="K34" s="606"/>
      <c r="L34" s="606"/>
      <c r="M34" s="606"/>
      <c r="N34" s="606"/>
      <c r="O34" s="606"/>
      <c r="P34" s="606"/>
      <c r="Q34" s="607"/>
      <c r="R34" s="608">
        <v>242622</v>
      </c>
      <c r="S34" s="609"/>
      <c r="T34" s="609"/>
      <c r="U34" s="609"/>
      <c r="V34" s="609"/>
      <c r="W34" s="609"/>
      <c r="X34" s="609"/>
      <c r="Y34" s="610"/>
      <c r="Z34" s="646">
        <v>1.9</v>
      </c>
      <c r="AA34" s="646"/>
      <c r="AB34" s="646"/>
      <c r="AC34" s="646"/>
      <c r="AD34" s="647" t="s">
        <v>122</v>
      </c>
      <c r="AE34" s="647"/>
      <c r="AF34" s="647"/>
      <c r="AG34" s="647"/>
      <c r="AH34" s="647"/>
      <c r="AI34" s="647"/>
      <c r="AJ34" s="647"/>
      <c r="AK34" s="647"/>
      <c r="AL34" s="611" t="s">
        <v>122</v>
      </c>
      <c r="AM34" s="612"/>
      <c r="AN34" s="612"/>
      <c r="AO34" s="648"/>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5" t="s">
        <v>308</v>
      </c>
      <c r="CE34" s="606"/>
      <c r="CF34" s="606"/>
      <c r="CG34" s="606"/>
      <c r="CH34" s="606"/>
      <c r="CI34" s="606"/>
      <c r="CJ34" s="606"/>
      <c r="CK34" s="606"/>
      <c r="CL34" s="606"/>
      <c r="CM34" s="606"/>
      <c r="CN34" s="606"/>
      <c r="CO34" s="606"/>
      <c r="CP34" s="606"/>
      <c r="CQ34" s="607"/>
      <c r="CR34" s="608">
        <v>1884150</v>
      </c>
      <c r="CS34" s="609"/>
      <c r="CT34" s="609"/>
      <c r="CU34" s="609"/>
      <c r="CV34" s="609"/>
      <c r="CW34" s="609"/>
      <c r="CX34" s="609"/>
      <c r="CY34" s="610"/>
      <c r="CZ34" s="611">
        <v>15.3</v>
      </c>
      <c r="DA34" s="623"/>
      <c r="DB34" s="623"/>
      <c r="DC34" s="624"/>
      <c r="DD34" s="614">
        <v>1206543</v>
      </c>
      <c r="DE34" s="609"/>
      <c r="DF34" s="609"/>
      <c r="DG34" s="609"/>
      <c r="DH34" s="609"/>
      <c r="DI34" s="609"/>
      <c r="DJ34" s="609"/>
      <c r="DK34" s="610"/>
      <c r="DL34" s="614">
        <v>895428</v>
      </c>
      <c r="DM34" s="609"/>
      <c r="DN34" s="609"/>
      <c r="DO34" s="609"/>
      <c r="DP34" s="609"/>
      <c r="DQ34" s="609"/>
      <c r="DR34" s="609"/>
      <c r="DS34" s="609"/>
      <c r="DT34" s="609"/>
      <c r="DU34" s="609"/>
      <c r="DV34" s="610"/>
      <c r="DW34" s="611">
        <v>12.9</v>
      </c>
      <c r="DX34" s="623"/>
      <c r="DY34" s="623"/>
      <c r="DZ34" s="623"/>
      <c r="EA34" s="623"/>
      <c r="EB34" s="623"/>
      <c r="EC34" s="635"/>
    </row>
    <row r="35" spans="2:133" ht="11.25" customHeight="1" x14ac:dyDescent="0.15">
      <c r="B35" s="605" t="s">
        <v>309</v>
      </c>
      <c r="C35" s="606"/>
      <c r="D35" s="606"/>
      <c r="E35" s="606"/>
      <c r="F35" s="606"/>
      <c r="G35" s="606"/>
      <c r="H35" s="606"/>
      <c r="I35" s="606"/>
      <c r="J35" s="606"/>
      <c r="K35" s="606"/>
      <c r="L35" s="606"/>
      <c r="M35" s="606"/>
      <c r="N35" s="606"/>
      <c r="O35" s="606"/>
      <c r="P35" s="606"/>
      <c r="Q35" s="607"/>
      <c r="R35" s="608">
        <v>111036</v>
      </c>
      <c r="S35" s="609"/>
      <c r="T35" s="609"/>
      <c r="U35" s="609"/>
      <c r="V35" s="609"/>
      <c r="W35" s="609"/>
      <c r="X35" s="609"/>
      <c r="Y35" s="610"/>
      <c r="Z35" s="646">
        <v>0.9</v>
      </c>
      <c r="AA35" s="646"/>
      <c r="AB35" s="646"/>
      <c r="AC35" s="646"/>
      <c r="AD35" s="647" t="s">
        <v>122</v>
      </c>
      <c r="AE35" s="647"/>
      <c r="AF35" s="647"/>
      <c r="AG35" s="647"/>
      <c r="AH35" s="647"/>
      <c r="AI35" s="647"/>
      <c r="AJ35" s="647"/>
      <c r="AK35" s="647"/>
      <c r="AL35" s="611" t="s">
        <v>122</v>
      </c>
      <c r="AM35" s="612"/>
      <c r="AN35" s="612"/>
      <c r="AO35" s="648"/>
      <c r="AP35" s="216"/>
      <c r="AQ35" s="660" t="s">
        <v>310</v>
      </c>
      <c r="AR35" s="661"/>
      <c r="AS35" s="661"/>
      <c r="AT35" s="661"/>
      <c r="AU35" s="661"/>
      <c r="AV35" s="661"/>
      <c r="AW35" s="661"/>
      <c r="AX35" s="661"/>
      <c r="AY35" s="661"/>
      <c r="AZ35" s="661"/>
      <c r="BA35" s="661"/>
      <c r="BB35" s="661"/>
      <c r="BC35" s="661"/>
      <c r="BD35" s="661"/>
      <c r="BE35" s="661"/>
      <c r="BF35" s="662"/>
      <c r="BG35" s="660" t="s">
        <v>311</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312</v>
      </c>
      <c r="CE35" s="606"/>
      <c r="CF35" s="606"/>
      <c r="CG35" s="606"/>
      <c r="CH35" s="606"/>
      <c r="CI35" s="606"/>
      <c r="CJ35" s="606"/>
      <c r="CK35" s="606"/>
      <c r="CL35" s="606"/>
      <c r="CM35" s="606"/>
      <c r="CN35" s="606"/>
      <c r="CO35" s="606"/>
      <c r="CP35" s="606"/>
      <c r="CQ35" s="607"/>
      <c r="CR35" s="608">
        <v>6198</v>
      </c>
      <c r="CS35" s="621"/>
      <c r="CT35" s="621"/>
      <c r="CU35" s="621"/>
      <c r="CV35" s="621"/>
      <c r="CW35" s="621"/>
      <c r="CX35" s="621"/>
      <c r="CY35" s="622"/>
      <c r="CZ35" s="611">
        <v>0.1</v>
      </c>
      <c r="DA35" s="623"/>
      <c r="DB35" s="623"/>
      <c r="DC35" s="624"/>
      <c r="DD35" s="614">
        <v>4836</v>
      </c>
      <c r="DE35" s="621"/>
      <c r="DF35" s="621"/>
      <c r="DG35" s="621"/>
      <c r="DH35" s="621"/>
      <c r="DI35" s="621"/>
      <c r="DJ35" s="621"/>
      <c r="DK35" s="622"/>
      <c r="DL35" s="614">
        <v>2081</v>
      </c>
      <c r="DM35" s="621"/>
      <c r="DN35" s="621"/>
      <c r="DO35" s="621"/>
      <c r="DP35" s="621"/>
      <c r="DQ35" s="621"/>
      <c r="DR35" s="621"/>
      <c r="DS35" s="621"/>
      <c r="DT35" s="621"/>
      <c r="DU35" s="621"/>
      <c r="DV35" s="622"/>
      <c r="DW35" s="611">
        <v>0</v>
      </c>
      <c r="DX35" s="623"/>
      <c r="DY35" s="623"/>
      <c r="DZ35" s="623"/>
      <c r="EA35" s="623"/>
      <c r="EB35" s="623"/>
      <c r="EC35" s="635"/>
    </row>
    <row r="36" spans="2:133" ht="11.25" customHeight="1" x14ac:dyDescent="0.15">
      <c r="B36" s="605" t="s">
        <v>313</v>
      </c>
      <c r="C36" s="606"/>
      <c r="D36" s="606"/>
      <c r="E36" s="606"/>
      <c r="F36" s="606"/>
      <c r="G36" s="606"/>
      <c r="H36" s="606"/>
      <c r="I36" s="606"/>
      <c r="J36" s="606"/>
      <c r="K36" s="606"/>
      <c r="L36" s="606"/>
      <c r="M36" s="606"/>
      <c r="N36" s="606"/>
      <c r="O36" s="606"/>
      <c r="P36" s="606"/>
      <c r="Q36" s="607"/>
      <c r="R36" s="608">
        <v>193253</v>
      </c>
      <c r="S36" s="609"/>
      <c r="T36" s="609"/>
      <c r="U36" s="609"/>
      <c r="V36" s="609"/>
      <c r="W36" s="609"/>
      <c r="X36" s="609"/>
      <c r="Y36" s="610"/>
      <c r="Z36" s="646">
        <v>1.5</v>
      </c>
      <c r="AA36" s="646"/>
      <c r="AB36" s="646"/>
      <c r="AC36" s="646"/>
      <c r="AD36" s="647" t="s">
        <v>122</v>
      </c>
      <c r="AE36" s="647"/>
      <c r="AF36" s="647"/>
      <c r="AG36" s="647"/>
      <c r="AH36" s="647"/>
      <c r="AI36" s="647"/>
      <c r="AJ36" s="647"/>
      <c r="AK36" s="647"/>
      <c r="AL36" s="611" t="s">
        <v>122</v>
      </c>
      <c r="AM36" s="612"/>
      <c r="AN36" s="612"/>
      <c r="AO36" s="648"/>
      <c r="AP36" s="216"/>
      <c r="AQ36" s="657" t="s">
        <v>314</v>
      </c>
      <c r="AR36" s="658"/>
      <c r="AS36" s="658"/>
      <c r="AT36" s="658"/>
      <c r="AU36" s="658"/>
      <c r="AV36" s="658"/>
      <c r="AW36" s="658"/>
      <c r="AX36" s="658"/>
      <c r="AY36" s="659"/>
      <c r="AZ36" s="663">
        <v>1680082</v>
      </c>
      <c r="BA36" s="664"/>
      <c r="BB36" s="664"/>
      <c r="BC36" s="664"/>
      <c r="BD36" s="664"/>
      <c r="BE36" s="664"/>
      <c r="BF36" s="665"/>
      <c r="BG36" s="666" t="s">
        <v>315</v>
      </c>
      <c r="BH36" s="667"/>
      <c r="BI36" s="667"/>
      <c r="BJ36" s="667"/>
      <c r="BK36" s="667"/>
      <c r="BL36" s="667"/>
      <c r="BM36" s="667"/>
      <c r="BN36" s="667"/>
      <c r="BO36" s="667"/>
      <c r="BP36" s="667"/>
      <c r="BQ36" s="667"/>
      <c r="BR36" s="667"/>
      <c r="BS36" s="667"/>
      <c r="BT36" s="667"/>
      <c r="BU36" s="668"/>
      <c r="BV36" s="663">
        <v>2118</v>
      </c>
      <c r="BW36" s="664"/>
      <c r="BX36" s="664"/>
      <c r="BY36" s="664"/>
      <c r="BZ36" s="664"/>
      <c r="CA36" s="664"/>
      <c r="CB36" s="665"/>
      <c r="CD36" s="605" t="s">
        <v>316</v>
      </c>
      <c r="CE36" s="606"/>
      <c r="CF36" s="606"/>
      <c r="CG36" s="606"/>
      <c r="CH36" s="606"/>
      <c r="CI36" s="606"/>
      <c r="CJ36" s="606"/>
      <c r="CK36" s="606"/>
      <c r="CL36" s="606"/>
      <c r="CM36" s="606"/>
      <c r="CN36" s="606"/>
      <c r="CO36" s="606"/>
      <c r="CP36" s="606"/>
      <c r="CQ36" s="607"/>
      <c r="CR36" s="608">
        <v>2022847</v>
      </c>
      <c r="CS36" s="609"/>
      <c r="CT36" s="609"/>
      <c r="CU36" s="609"/>
      <c r="CV36" s="609"/>
      <c r="CW36" s="609"/>
      <c r="CX36" s="609"/>
      <c r="CY36" s="610"/>
      <c r="CZ36" s="611">
        <v>16.399999999999999</v>
      </c>
      <c r="DA36" s="623"/>
      <c r="DB36" s="623"/>
      <c r="DC36" s="624"/>
      <c r="DD36" s="614">
        <v>1769380</v>
      </c>
      <c r="DE36" s="609"/>
      <c r="DF36" s="609"/>
      <c r="DG36" s="609"/>
      <c r="DH36" s="609"/>
      <c r="DI36" s="609"/>
      <c r="DJ36" s="609"/>
      <c r="DK36" s="610"/>
      <c r="DL36" s="614">
        <v>1381694</v>
      </c>
      <c r="DM36" s="609"/>
      <c r="DN36" s="609"/>
      <c r="DO36" s="609"/>
      <c r="DP36" s="609"/>
      <c r="DQ36" s="609"/>
      <c r="DR36" s="609"/>
      <c r="DS36" s="609"/>
      <c r="DT36" s="609"/>
      <c r="DU36" s="609"/>
      <c r="DV36" s="610"/>
      <c r="DW36" s="611">
        <v>19.899999999999999</v>
      </c>
      <c r="DX36" s="623"/>
      <c r="DY36" s="623"/>
      <c r="DZ36" s="623"/>
      <c r="EA36" s="623"/>
      <c r="EB36" s="623"/>
      <c r="EC36" s="635"/>
    </row>
    <row r="37" spans="2:133" ht="11.25" customHeight="1" x14ac:dyDescent="0.15">
      <c r="B37" s="605" t="s">
        <v>317</v>
      </c>
      <c r="C37" s="606"/>
      <c r="D37" s="606"/>
      <c r="E37" s="606"/>
      <c r="F37" s="606"/>
      <c r="G37" s="606"/>
      <c r="H37" s="606"/>
      <c r="I37" s="606"/>
      <c r="J37" s="606"/>
      <c r="K37" s="606"/>
      <c r="L37" s="606"/>
      <c r="M37" s="606"/>
      <c r="N37" s="606"/>
      <c r="O37" s="606"/>
      <c r="P37" s="606"/>
      <c r="Q37" s="607"/>
      <c r="R37" s="608">
        <v>140701</v>
      </c>
      <c r="S37" s="609"/>
      <c r="T37" s="609"/>
      <c r="U37" s="609"/>
      <c r="V37" s="609"/>
      <c r="W37" s="609"/>
      <c r="X37" s="609"/>
      <c r="Y37" s="610"/>
      <c r="Z37" s="646">
        <v>1.1000000000000001</v>
      </c>
      <c r="AA37" s="646"/>
      <c r="AB37" s="646"/>
      <c r="AC37" s="646"/>
      <c r="AD37" s="647">
        <v>5986</v>
      </c>
      <c r="AE37" s="647"/>
      <c r="AF37" s="647"/>
      <c r="AG37" s="647"/>
      <c r="AH37" s="647"/>
      <c r="AI37" s="647"/>
      <c r="AJ37" s="647"/>
      <c r="AK37" s="647"/>
      <c r="AL37" s="611">
        <v>0.1</v>
      </c>
      <c r="AM37" s="612"/>
      <c r="AN37" s="612"/>
      <c r="AO37" s="648"/>
      <c r="AQ37" s="641" t="s">
        <v>318</v>
      </c>
      <c r="AR37" s="642"/>
      <c r="AS37" s="642"/>
      <c r="AT37" s="642"/>
      <c r="AU37" s="642"/>
      <c r="AV37" s="642"/>
      <c r="AW37" s="642"/>
      <c r="AX37" s="642"/>
      <c r="AY37" s="643"/>
      <c r="AZ37" s="608">
        <v>551356</v>
      </c>
      <c r="BA37" s="609"/>
      <c r="BB37" s="609"/>
      <c r="BC37" s="609"/>
      <c r="BD37" s="621"/>
      <c r="BE37" s="621"/>
      <c r="BF37" s="644"/>
      <c r="BG37" s="605" t="s">
        <v>319</v>
      </c>
      <c r="BH37" s="606"/>
      <c r="BI37" s="606"/>
      <c r="BJ37" s="606"/>
      <c r="BK37" s="606"/>
      <c r="BL37" s="606"/>
      <c r="BM37" s="606"/>
      <c r="BN37" s="606"/>
      <c r="BO37" s="606"/>
      <c r="BP37" s="606"/>
      <c r="BQ37" s="606"/>
      <c r="BR37" s="606"/>
      <c r="BS37" s="606"/>
      <c r="BT37" s="606"/>
      <c r="BU37" s="607"/>
      <c r="BV37" s="608">
        <v>-32304</v>
      </c>
      <c r="BW37" s="609"/>
      <c r="BX37" s="609"/>
      <c r="BY37" s="609"/>
      <c r="BZ37" s="609"/>
      <c r="CA37" s="609"/>
      <c r="CB37" s="645"/>
      <c r="CD37" s="605" t="s">
        <v>320</v>
      </c>
      <c r="CE37" s="606"/>
      <c r="CF37" s="606"/>
      <c r="CG37" s="606"/>
      <c r="CH37" s="606"/>
      <c r="CI37" s="606"/>
      <c r="CJ37" s="606"/>
      <c r="CK37" s="606"/>
      <c r="CL37" s="606"/>
      <c r="CM37" s="606"/>
      <c r="CN37" s="606"/>
      <c r="CO37" s="606"/>
      <c r="CP37" s="606"/>
      <c r="CQ37" s="607"/>
      <c r="CR37" s="608">
        <v>631506</v>
      </c>
      <c r="CS37" s="621"/>
      <c r="CT37" s="621"/>
      <c r="CU37" s="621"/>
      <c r="CV37" s="621"/>
      <c r="CW37" s="621"/>
      <c r="CX37" s="621"/>
      <c r="CY37" s="622"/>
      <c r="CZ37" s="611">
        <v>5.0999999999999996</v>
      </c>
      <c r="DA37" s="623"/>
      <c r="DB37" s="623"/>
      <c r="DC37" s="624"/>
      <c r="DD37" s="614">
        <v>626588</v>
      </c>
      <c r="DE37" s="621"/>
      <c r="DF37" s="621"/>
      <c r="DG37" s="621"/>
      <c r="DH37" s="621"/>
      <c r="DI37" s="621"/>
      <c r="DJ37" s="621"/>
      <c r="DK37" s="622"/>
      <c r="DL37" s="614">
        <v>607007</v>
      </c>
      <c r="DM37" s="621"/>
      <c r="DN37" s="621"/>
      <c r="DO37" s="621"/>
      <c r="DP37" s="621"/>
      <c r="DQ37" s="621"/>
      <c r="DR37" s="621"/>
      <c r="DS37" s="621"/>
      <c r="DT37" s="621"/>
      <c r="DU37" s="621"/>
      <c r="DV37" s="622"/>
      <c r="DW37" s="611">
        <v>8.8000000000000007</v>
      </c>
      <c r="DX37" s="623"/>
      <c r="DY37" s="623"/>
      <c r="DZ37" s="623"/>
      <c r="EA37" s="623"/>
      <c r="EB37" s="623"/>
      <c r="EC37" s="635"/>
    </row>
    <row r="38" spans="2:133" ht="11.25" customHeight="1" x14ac:dyDescent="0.15">
      <c r="B38" s="605" t="s">
        <v>321</v>
      </c>
      <c r="C38" s="606"/>
      <c r="D38" s="606"/>
      <c r="E38" s="606"/>
      <c r="F38" s="606"/>
      <c r="G38" s="606"/>
      <c r="H38" s="606"/>
      <c r="I38" s="606"/>
      <c r="J38" s="606"/>
      <c r="K38" s="606"/>
      <c r="L38" s="606"/>
      <c r="M38" s="606"/>
      <c r="N38" s="606"/>
      <c r="O38" s="606"/>
      <c r="P38" s="606"/>
      <c r="Q38" s="607"/>
      <c r="R38" s="608">
        <v>615027</v>
      </c>
      <c r="S38" s="609"/>
      <c r="T38" s="609"/>
      <c r="U38" s="609"/>
      <c r="V38" s="609"/>
      <c r="W38" s="609"/>
      <c r="X38" s="609"/>
      <c r="Y38" s="610"/>
      <c r="Z38" s="646">
        <v>4.9000000000000004</v>
      </c>
      <c r="AA38" s="646"/>
      <c r="AB38" s="646"/>
      <c r="AC38" s="646"/>
      <c r="AD38" s="647" t="s">
        <v>122</v>
      </c>
      <c r="AE38" s="647"/>
      <c r="AF38" s="647"/>
      <c r="AG38" s="647"/>
      <c r="AH38" s="647"/>
      <c r="AI38" s="647"/>
      <c r="AJ38" s="647"/>
      <c r="AK38" s="647"/>
      <c r="AL38" s="611" t="s">
        <v>122</v>
      </c>
      <c r="AM38" s="612"/>
      <c r="AN38" s="612"/>
      <c r="AO38" s="648"/>
      <c r="AQ38" s="641" t="s">
        <v>322</v>
      </c>
      <c r="AR38" s="642"/>
      <c r="AS38" s="642"/>
      <c r="AT38" s="642"/>
      <c r="AU38" s="642"/>
      <c r="AV38" s="642"/>
      <c r="AW38" s="642"/>
      <c r="AX38" s="642"/>
      <c r="AY38" s="643"/>
      <c r="AZ38" s="608">
        <v>84206</v>
      </c>
      <c r="BA38" s="609"/>
      <c r="BB38" s="609"/>
      <c r="BC38" s="609"/>
      <c r="BD38" s="621"/>
      <c r="BE38" s="621"/>
      <c r="BF38" s="644"/>
      <c r="BG38" s="605" t="s">
        <v>323</v>
      </c>
      <c r="BH38" s="606"/>
      <c r="BI38" s="606"/>
      <c r="BJ38" s="606"/>
      <c r="BK38" s="606"/>
      <c r="BL38" s="606"/>
      <c r="BM38" s="606"/>
      <c r="BN38" s="606"/>
      <c r="BO38" s="606"/>
      <c r="BP38" s="606"/>
      <c r="BQ38" s="606"/>
      <c r="BR38" s="606"/>
      <c r="BS38" s="606"/>
      <c r="BT38" s="606"/>
      <c r="BU38" s="607"/>
      <c r="BV38" s="608">
        <v>2576</v>
      </c>
      <c r="BW38" s="609"/>
      <c r="BX38" s="609"/>
      <c r="BY38" s="609"/>
      <c r="BZ38" s="609"/>
      <c r="CA38" s="609"/>
      <c r="CB38" s="645"/>
      <c r="CD38" s="605" t="s">
        <v>324</v>
      </c>
      <c r="CE38" s="606"/>
      <c r="CF38" s="606"/>
      <c r="CG38" s="606"/>
      <c r="CH38" s="606"/>
      <c r="CI38" s="606"/>
      <c r="CJ38" s="606"/>
      <c r="CK38" s="606"/>
      <c r="CL38" s="606"/>
      <c r="CM38" s="606"/>
      <c r="CN38" s="606"/>
      <c r="CO38" s="606"/>
      <c r="CP38" s="606"/>
      <c r="CQ38" s="607"/>
      <c r="CR38" s="608">
        <v>1044520</v>
      </c>
      <c r="CS38" s="609"/>
      <c r="CT38" s="609"/>
      <c r="CU38" s="609"/>
      <c r="CV38" s="609"/>
      <c r="CW38" s="609"/>
      <c r="CX38" s="609"/>
      <c r="CY38" s="610"/>
      <c r="CZ38" s="611">
        <v>8.5</v>
      </c>
      <c r="DA38" s="623"/>
      <c r="DB38" s="623"/>
      <c r="DC38" s="624"/>
      <c r="DD38" s="614">
        <v>853612</v>
      </c>
      <c r="DE38" s="609"/>
      <c r="DF38" s="609"/>
      <c r="DG38" s="609"/>
      <c r="DH38" s="609"/>
      <c r="DI38" s="609"/>
      <c r="DJ38" s="609"/>
      <c r="DK38" s="610"/>
      <c r="DL38" s="614">
        <v>780643</v>
      </c>
      <c r="DM38" s="609"/>
      <c r="DN38" s="609"/>
      <c r="DO38" s="609"/>
      <c r="DP38" s="609"/>
      <c r="DQ38" s="609"/>
      <c r="DR38" s="609"/>
      <c r="DS38" s="609"/>
      <c r="DT38" s="609"/>
      <c r="DU38" s="609"/>
      <c r="DV38" s="610"/>
      <c r="DW38" s="611">
        <v>11.3</v>
      </c>
      <c r="DX38" s="623"/>
      <c r="DY38" s="623"/>
      <c r="DZ38" s="623"/>
      <c r="EA38" s="623"/>
      <c r="EB38" s="623"/>
      <c r="EC38" s="635"/>
    </row>
    <row r="39" spans="2:133" ht="11.25" customHeight="1" x14ac:dyDescent="0.15">
      <c r="B39" s="605" t="s">
        <v>325</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326</v>
      </c>
      <c r="AR39" s="642"/>
      <c r="AS39" s="642"/>
      <c r="AT39" s="642"/>
      <c r="AU39" s="642"/>
      <c r="AV39" s="642"/>
      <c r="AW39" s="642"/>
      <c r="AX39" s="642"/>
      <c r="AY39" s="643"/>
      <c r="AZ39" s="608" t="s">
        <v>122</v>
      </c>
      <c r="BA39" s="609"/>
      <c r="BB39" s="609"/>
      <c r="BC39" s="609"/>
      <c r="BD39" s="621"/>
      <c r="BE39" s="621"/>
      <c r="BF39" s="644"/>
      <c r="BG39" s="605" t="s">
        <v>327</v>
      </c>
      <c r="BH39" s="606"/>
      <c r="BI39" s="606"/>
      <c r="BJ39" s="606"/>
      <c r="BK39" s="606"/>
      <c r="BL39" s="606"/>
      <c r="BM39" s="606"/>
      <c r="BN39" s="606"/>
      <c r="BO39" s="606"/>
      <c r="BP39" s="606"/>
      <c r="BQ39" s="606"/>
      <c r="BR39" s="606"/>
      <c r="BS39" s="606"/>
      <c r="BT39" s="606"/>
      <c r="BU39" s="607"/>
      <c r="BV39" s="608">
        <v>3838</v>
      </c>
      <c r="BW39" s="609"/>
      <c r="BX39" s="609"/>
      <c r="BY39" s="609"/>
      <c r="BZ39" s="609"/>
      <c r="CA39" s="609"/>
      <c r="CB39" s="645"/>
      <c r="CD39" s="605" t="s">
        <v>328</v>
      </c>
      <c r="CE39" s="606"/>
      <c r="CF39" s="606"/>
      <c r="CG39" s="606"/>
      <c r="CH39" s="606"/>
      <c r="CI39" s="606"/>
      <c r="CJ39" s="606"/>
      <c r="CK39" s="606"/>
      <c r="CL39" s="606"/>
      <c r="CM39" s="606"/>
      <c r="CN39" s="606"/>
      <c r="CO39" s="606"/>
      <c r="CP39" s="606"/>
      <c r="CQ39" s="607"/>
      <c r="CR39" s="608">
        <v>471593</v>
      </c>
      <c r="CS39" s="621"/>
      <c r="CT39" s="621"/>
      <c r="CU39" s="621"/>
      <c r="CV39" s="621"/>
      <c r="CW39" s="621"/>
      <c r="CX39" s="621"/>
      <c r="CY39" s="622"/>
      <c r="CZ39" s="611">
        <v>3.8</v>
      </c>
      <c r="DA39" s="623"/>
      <c r="DB39" s="623"/>
      <c r="DC39" s="624"/>
      <c r="DD39" s="614">
        <v>291098</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329</v>
      </c>
      <c r="C40" s="606"/>
      <c r="D40" s="606"/>
      <c r="E40" s="606"/>
      <c r="F40" s="606"/>
      <c r="G40" s="606"/>
      <c r="H40" s="606"/>
      <c r="I40" s="606"/>
      <c r="J40" s="606"/>
      <c r="K40" s="606"/>
      <c r="L40" s="606"/>
      <c r="M40" s="606"/>
      <c r="N40" s="606"/>
      <c r="O40" s="606"/>
      <c r="P40" s="606"/>
      <c r="Q40" s="607"/>
      <c r="R40" s="608">
        <v>14927</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330</v>
      </c>
      <c r="AR40" s="642"/>
      <c r="AS40" s="642"/>
      <c r="AT40" s="642"/>
      <c r="AU40" s="642"/>
      <c r="AV40" s="642"/>
      <c r="AW40" s="642"/>
      <c r="AX40" s="642"/>
      <c r="AY40" s="643"/>
      <c r="AZ40" s="608" t="s">
        <v>122</v>
      </c>
      <c r="BA40" s="609"/>
      <c r="BB40" s="609"/>
      <c r="BC40" s="609"/>
      <c r="BD40" s="621"/>
      <c r="BE40" s="621"/>
      <c r="BF40" s="644"/>
      <c r="BG40" s="649" t="s">
        <v>331</v>
      </c>
      <c r="BH40" s="650"/>
      <c r="BI40" s="650"/>
      <c r="BJ40" s="650"/>
      <c r="BK40" s="650"/>
      <c r="BL40" s="217"/>
      <c r="BM40" s="606" t="s">
        <v>332</v>
      </c>
      <c r="BN40" s="606"/>
      <c r="BO40" s="606"/>
      <c r="BP40" s="606"/>
      <c r="BQ40" s="606"/>
      <c r="BR40" s="606"/>
      <c r="BS40" s="606"/>
      <c r="BT40" s="606"/>
      <c r="BU40" s="607"/>
      <c r="BV40" s="608">
        <v>93</v>
      </c>
      <c r="BW40" s="609"/>
      <c r="BX40" s="609"/>
      <c r="BY40" s="609"/>
      <c r="BZ40" s="609"/>
      <c r="CA40" s="609"/>
      <c r="CB40" s="645"/>
      <c r="CD40" s="605" t="s">
        <v>333</v>
      </c>
      <c r="CE40" s="606"/>
      <c r="CF40" s="606"/>
      <c r="CG40" s="606"/>
      <c r="CH40" s="606"/>
      <c r="CI40" s="606"/>
      <c r="CJ40" s="606"/>
      <c r="CK40" s="606"/>
      <c r="CL40" s="606"/>
      <c r="CM40" s="606"/>
      <c r="CN40" s="606"/>
      <c r="CO40" s="606"/>
      <c r="CP40" s="606"/>
      <c r="CQ40" s="607"/>
      <c r="CR40" s="608">
        <v>22005</v>
      </c>
      <c r="CS40" s="609"/>
      <c r="CT40" s="609"/>
      <c r="CU40" s="609"/>
      <c r="CV40" s="609"/>
      <c r="CW40" s="609"/>
      <c r="CX40" s="609"/>
      <c r="CY40" s="610"/>
      <c r="CZ40" s="611">
        <v>0.2</v>
      </c>
      <c r="DA40" s="623"/>
      <c r="DB40" s="623"/>
      <c r="DC40" s="624"/>
      <c r="DD40" s="614">
        <v>8264</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15">
      <c r="B41" s="589" t="s">
        <v>334</v>
      </c>
      <c r="C41" s="590"/>
      <c r="D41" s="590"/>
      <c r="E41" s="590"/>
      <c r="F41" s="590"/>
      <c r="G41" s="590"/>
      <c r="H41" s="590"/>
      <c r="I41" s="590"/>
      <c r="J41" s="590"/>
      <c r="K41" s="590"/>
      <c r="L41" s="590"/>
      <c r="M41" s="590"/>
      <c r="N41" s="590"/>
      <c r="O41" s="590"/>
      <c r="P41" s="590"/>
      <c r="Q41" s="591"/>
      <c r="R41" s="592">
        <v>12631211</v>
      </c>
      <c r="S41" s="633"/>
      <c r="T41" s="633"/>
      <c r="U41" s="633"/>
      <c r="V41" s="633"/>
      <c r="W41" s="633"/>
      <c r="X41" s="633"/>
      <c r="Y41" s="636"/>
      <c r="Z41" s="637">
        <v>100</v>
      </c>
      <c r="AA41" s="637"/>
      <c r="AB41" s="637"/>
      <c r="AC41" s="637"/>
      <c r="AD41" s="638">
        <v>6919577</v>
      </c>
      <c r="AE41" s="638"/>
      <c r="AF41" s="638"/>
      <c r="AG41" s="638"/>
      <c r="AH41" s="638"/>
      <c r="AI41" s="638"/>
      <c r="AJ41" s="638"/>
      <c r="AK41" s="638"/>
      <c r="AL41" s="595">
        <v>100</v>
      </c>
      <c r="AM41" s="639"/>
      <c r="AN41" s="639"/>
      <c r="AO41" s="640"/>
      <c r="AQ41" s="641" t="s">
        <v>335</v>
      </c>
      <c r="AR41" s="642"/>
      <c r="AS41" s="642"/>
      <c r="AT41" s="642"/>
      <c r="AU41" s="642"/>
      <c r="AV41" s="642"/>
      <c r="AW41" s="642"/>
      <c r="AX41" s="642"/>
      <c r="AY41" s="643"/>
      <c r="AZ41" s="608">
        <v>178308</v>
      </c>
      <c r="BA41" s="609"/>
      <c r="BB41" s="609"/>
      <c r="BC41" s="609"/>
      <c r="BD41" s="621"/>
      <c r="BE41" s="621"/>
      <c r="BF41" s="644"/>
      <c r="BG41" s="649"/>
      <c r="BH41" s="650"/>
      <c r="BI41" s="650"/>
      <c r="BJ41" s="650"/>
      <c r="BK41" s="650"/>
      <c r="BL41" s="217"/>
      <c r="BM41" s="606" t="s">
        <v>336</v>
      </c>
      <c r="BN41" s="606"/>
      <c r="BO41" s="606"/>
      <c r="BP41" s="606"/>
      <c r="BQ41" s="606"/>
      <c r="BR41" s="606"/>
      <c r="BS41" s="606"/>
      <c r="BT41" s="606"/>
      <c r="BU41" s="607"/>
      <c r="BV41" s="608" t="s">
        <v>122</v>
      </c>
      <c r="BW41" s="609"/>
      <c r="BX41" s="609"/>
      <c r="BY41" s="609"/>
      <c r="BZ41" s="609"/>
      <c r="CA41" s="609"/>
      <c r="CB41" s="645"/>
      <c r="CD41" s="605" t="s">
        <v>337</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338</v>
      </c>
      <c r="AR42" s="654"/>
      <c r="AS42" s="654"/>
      <c r="AT42" s="654"/>
      <c r="AU42" s="654"/>
      <c r="AV42" s="654"/>
      <c r="AW42" s="654"/>
      <c r="AX42" s="654"/>
      <c r="AY42" s="655"/>
      <c r="AZ42" s="592">
        <v>866212</v>
      </c>
      <c r="BA42" s="633"/>
      <c r="BB42" s="633"/>
      <c r="BC42" s="633"/>
      <c r="BD42" s="593"/>
      <c r="BE42" s="593"/>
      <c r="BF42" s="656"/>
      <c r="BG42" s="651"/>
      <c r="BH42" s="652"/>
      <c r="BI42" s="652"/>
      <c r="BJ42" s="652"/>
      <c r="BK42" s="652"/>
      <c r="BL42" s="218"/>
      <c r="BM42" s="590" t="s">
        <v>339</v>
      </c>
      <c r="BN42" s="590"/>
      <c r="BO42" s="590"/>
      <c r="BP42" s="590"/>
      <c r="BQ42" s="590"/>
      <c r="BR42" s="590"/>
      <c r="BS42" s="590"/>
      <c r="BT42" s="590"/>
      <c r="BU42" s="591"/>
      <c r="BV42" s="592">
        <v>387</v>
      </c>
      <c r="BW42" s="633"/>
      <c r="BX42" s="633"/>
      <c r="BY42" s="633"/>
      <c r="BZ42" s="633"/>
      <c r="CA42" s="633"/>
      <c r="CB42" s="634"/>
      <c r="CD42" s="605" t="s">
        <v>340</v>
      </c>
      <c r="CE42" s="606"/>
      <c r="CF42" s="606"/>
      <c r="CG42" s="606"/>
      <c r="CH42" s="606"/>
      <c r="CI42" s="606"/>
      <c r="CJ42" s="606"/>
      <c r="CK42" s="606"/>
      <c r="CL42" s="606"/>
      <c r="CM42" s="606"/>
      <c r="CN42" s="606"/>
      <c r="CO42" s="606"/>
      <c r="CP42" s="606"/>
      <c r="CQ42" s="607"/>
      <c r="CR42" s="608">
        <v>1202900</v>
      </c>
      <c r="CS42" s="621"/>
      <c r="CT42" s="621"/>
      <c r="CU42" s="621"/>
      <c r="CV42" s="621"/>
      <c r="CW42" s="621"/>
      <c r="CX42" s="621"/>
      <c r="CY42" s="622"/>
      <c r="CZ42" s="611">
        <v>9.8000000000000007</v>
      </c>
      <c r="DA42" s="623"/>
      <c r="DB42" s="623"/>
      <c r="DC42" s="624"/>
      <c r="DD42" s="614">
        <v>165269</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208" t="s">
        <v>341</v>
      </c>
      <c r="CD43" s="605" t="s">
        <v>342</v>
      </c>
      <c r="CE43" s="606"/>
      <c r="CF43" s="606"/>
      <c r="CG43" s="606"/>
      <c r="CH43" s="606"/>
      <c r="CI43" s="606"/>
      <c r="CJ43" s="606"/>
      <c r="CK43" s="606"/>
      <c r="CL43" s="606"/>
      <c r="CM43" s="606"/>
      <c r="CN43" s="606"/>
      <c r="CO43" s="606"/>
      <c r="CP43" s="606"/>
      <c r="CQ43" s="607"/>
      <c r="CR43" s="608">
        <v>32552</v>
      </c>
      <c r="CS43" s="621"/>
      <c r="CT43" s="621"/>
      <c r="CU43" s="621"/>
      <c r="CV43" s="621"/>
      <c r="CW43" s="621"/>
      <c r="CX43" s="621"/>
      <c r="CY43" s="622"/>
      <c r="CZ43" s="611">
        <v>0.3</v>
      </c>
      <c r="DA43" s="623"/>
      <c r="DB43" s="623"/>
      <c r="DC43" s="624"/>
      <c r="DD43" s="614">
        <v>32452</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343</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291</v>
      </c>
      <c r="CE44" s="628"/>
      <c r="CF44" s="605" t="s">
        <v>344</v>
      </c>
      <c r="CG44" s="606"/>
      <c r="CH44" s="606"/>
      <c r="CI44" s="606"/>
      <c r="CJ44" s="606"/>
      <c r="CK44" s="606"/>
      <c r="CL44" s="606"/>
      <c r="CM44" s="606"/>
      <c r="CN44" s="606"/>
      <c r="CO44" s="606"/>
      <c r="CP44" s="606"/>
      <c r="CQ44" s="607"/>
      <c r="CR44" s="608">
        <v>1172296</v>
      </c>
      <c r="CS44" s="609"/>
      <c r="CT44" s="609"/>
      <c r="CU44" s="609"/>
      <c r="CV44" s="609"/>
      <c r="CW44" s="609"/>
      <c r="CX44" s="609"/>
      <c r="CY44" s="610"/>
      <c r="CZ44" s="611">
        <v>9.5</v>
      </c>
      <c r="DA44" s="612"/>
      <c r="DB44" s="612"/>
      <c r="DC44" s="613"/>
      <c r="DD44" s="614">
        <v>157601</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345</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346</v>
      </c>
      <c r="CG45" s="606"/>
      <c r="CH45" s="606"/>
      <c r="CI45" s="606"/>
      <c r="CJ45" s="606"/>
      <c r="CK45" s="606"/>
      <c r="CL45" s="606"/>
      <c r="CM45" s="606"/>
      <c r="CN45" s="606"/>
      <c r="CO45" s="606"/>
      <c r="CP45" s="606"/>
      <c r="CQ45" s="607"/>
      <c r="CR45" s="608">
        <v>658652</v>
      </c>
      <c r="CS45" s="621"/>
      <c r="CT45" s="621"/>
      <c r="CU45" s="621"/>
      <c r="CV45" s="621"/>
      <c r="CW45" s="621"/>
      <c r="CX45" s="621"/>
      <c r="CY45" s="622"/>
      <c r="CZ45" s="611">
        <v>5.3</v>
      </c>
      <c r="DA45" s="623"/>
      <c r="DB45" s="623"/>
      <c r="DC45" s="624"/>
      <c r="DD45" s="614">
        <v>32275</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19"/>
      <c r="CD46" s="629"/>
      <c r="CE46" s="630"/>
      <c r="CF46" s="605" t="s">
        <v>347</v>
      </c>
      <c r="CG46" s="606"/>
      <c r="CH46" s="606"/>
      <c r="CI46" s="606"/>
      <c r="CJ46" s="606"/>
      <c r="CK46" s="606"/>
      <c r="CL46" s="606"/>
      <c r="CM46" s="606"/>
      <c r="CN46" s="606"/>
      <c r="CO46" s="606"/>
      <c r="CP46" s="606"/>
      <c r="CQ46" s="607"/>
      <c r="CR46" s="608">
        <v>496644</v>
      </c>
      <c r="CS46" s="609"/>
      <c r="CT46" s="609"/>
      <c r="CU46" s="609"/>
      <c r="CV46" s="609"/>
      <c r="CW46" s="609"/>
      <c r="CX46" s="609"/>
      <c r="CY46" s="610"/>
      <c r="CZ46" s="611">
        <v>4</v>
      </c>
      <c r="DA46" s="612"/>
      <c r="DB46" s="612"/>
      <c r="DC46" s="613"/>
      <c r="DD46" s="614">
        <v>110926</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19"/>
      <c r="CD47" s="629"/>
      <c r="CE47" s="630"/>
      <c r="CF47" s="605" t="s">
        <v>348</v>
      </c>
      <c r="CG47" s="606"/>
      <c r="CH47" s="606"/>
      <c r="CI47" s="606"/>
      <c r="CJ47" s="606"/>
      <c r="CK47" s="606"/>
      <c r="CL47" s="606"/>
      <c r="CM47" s="606"/>
      <c r="CN47" s="606"/>
      <c r="CO47" s="606"/>
      <c r="CP47" s="606"/>
      <c r="CQ47" s="607"/>
      <c r="CR47" s="608">
        <v>30604</v>
      </c>
      <c r="CS47" s="621"/>
      <c r="CT47" s="621"/>
      <c r="CU47" s="621"/>
      <c r="CV47" s="621"/>
      <c r="CW47" s="621"/>
      <c r="CX47" s="621"/>
      <c r="CY47" s="622"/>
      <c r="CZ47" s="611">
        <v>0.2</v>
      </c>
      <c r="DA47" s="623"/>
      <c r="DB47" s="623"/>
      <c r="DC47" s="624"/>
      <c r="DD47" s="614">
        <v>7668</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19"/>
      <c r="CD48" s="631"/>
      <c r="CE48" s="632"/>
      <c r="CF48" s="605" t="s">
        <v>349</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19"/>
      <c r="CD49" s="589" t="s">
        <v>350</v>
      </c>
      <c r="CE49" s="590"/>
      <c r="CF49" s="590"/>
      <c r="CG49" s="590"/>
      <c r="CH49" s="590"/>
      <c r="CI49" s="590"/>
      <c r="CJ49" s="590"/>
      <c r="CK49" s="590"/>
      <c r="CL49" s="590"/>
      <c r="CM49" s="590"/>
      <c r="CN49" s="590"/>
      <c r="CO49" s="590"/>
      <c r="CP49" s="590"/>
      <c r="CQ49" s="591"/>
      <c r="CR49" s="592">
        <v>12312036</v>
      </c>
      <c r="CS49" s="593"/>
      <c r="CT49" s="593"/>
      <c r="CU49" s="593"/>
      <c r="CV49" s="593"/>
      <c r="CW49" s="593"/>
      <c r="CX49" s="593"/>
      <c r="CY49" s="594"/>
      <c r="CZ49" s="595">
        <v>100</v>
      </c>
      <c r="DA49" s="596"/>
      <c r="DB49" s="596"/>
      <c r="DC49" s="597"/>
      <c r="DD49" s="598">
        <v>8450826</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o/AcZb4nYRFyNYZglPtQC8cMAtXbaXowsj7bdiRdYSMyFqt9ONlTVgQXWSy7/5J3Yv/CoMbZbRODrqfFHkGxjQ==" saltValue="FeOoP3AcKfww1jZbJ9kwk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077" t="s">
        <v>351</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78" t="s">
        <v>352</v>
      </c>
      <c r="DK2" s="1079"/>
      <c r="DL2" s="1079"/>
      <c r="DM2" s="1079"/>
      <c r="DN2" s="1079"/>
      <c r="DO2" s="1080"/>
      <c r="DP2" s="222"/>
      <c r="DQ2" s="1078" t="s">
        <v>353</v>
      </c>
      <c r="DR2" s="1079"/>
      <c r="DS2" s="1079"/>
      <c r="DT2" s="1079"/>
      <c r="DU2" s="1079"/>
      <c r="DV2" s="1079"/>
      <c r="DW2" s="1079"/>
      <c r="DX2" s="1079"/>
      <c r="DY2" s="1079"/>
      <c r="DZ2" s="1080"/>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1046" t="s">
        <v>354</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26"/>
      <c r="BA4" s="226"/>
      <c r="BB4" s="226"/>
      <c r="BC4" s="226"/>
      <c r="BD4" s="226"/>
      <c r="BE4" s="227"/>
      <c r="BF4" s="227"/>
      <c r="BG4" s="227"/>
      <c r="BH4" s="227"/>
      <c r="BI4" s="227"/>
      <c r="BJ4" s="227"/>
      <c r="BK4" s="227"/>
      <c r="BL4" s="227"/>
      <c r="BM4" s="227"/>
      <c r="BN4" s="227"/>
      <c r="BO4" s="227"/>
      <c r="BP4" s="227"/>
      <c r="BQ4" s="717" t="s">
        <v>355</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8"/>
    </row>
    <row r="5" spans="1:131" s="229" customFormat="1" ht="26.25" customHeight="1" x14ac:dyDescent="0.15">
      <c r="A5" s="982" t="s">
        <v>356</v>
      </c>
      <c r="B5" s="983"/>
      <c r="C5" s="983"/>
      <c r="D5" s="983"/>
      <c r="E5" s="983"/>
      <c r="F5" s="983"/>
      <c r="G5" s="983"/>
      <c r="H5" s="983"/>
      <c r="I5" s="983"/>
      <c r="J5" s="983"/>
      <c r="K5" s="983"/>
      <c r="L5" s="983"/>
      <c r="M5" s="983"/>
      <c r="N5" s="983"/>
      <c r="O5" s="983"/>
      <c r="P5" s="984"/>
      <c r="Q5" s="988" t="s">
        <v>357</v>
      </c>
      <c r="R5" s="989"/>
      <c r="S5" s="989"/>
      <c r="T5" s="989"/>
      <c r="U5" s="990"/>
      <c r="V5" s="988" t="s">
        <v>358</v>
      </c>
      <c r="W5" s="989"/>
      <c r="X5" s="989"/>
      <c r="Y5" s="989"/>
      <c r="Z5" s="990"/>
      <c r="AA5" s="988" t="s">
        <v>359</v>
      </c>
      <c r="AB5" s="989"/>
      <c r="AC5" s="989"/>
      <c r="AD5" s="989"/>
      <c r="AE5" s="989"/>
      <c r="AF5" s="1081" t="s">
        <v>360</v>
      </c>
      <c r="AG5" s="989"/>
      <c r="AH5" s="989"/>
      <c r="AI5" s="989"/>
      <c r="AJ5" s="1002"/>
      <c r="AK5" s="989" t="s">
        <v>361</v>
      </c>
      <c r="AL5" s="989"/>
      <c r="AM5" s="989"/>
      <c r="AN5" s="989"/>
      <c r="AO5" s="990"/>
      <c r="AP5" s="988" t="s">
        <v>362</v>
      </c>
      <c r="AQ5" s="989"/>
      <c r="AR5" s="989"/>
      <c r="AS5" s="989"/>
      <c r="AT5" s="990"/>
      <c r="AU5" s="988" t="s">
        <v>363</v>
      </c>
      <c r="AV5" s="989"/>
      <c r="AW5" s="989"/>
      <c r="AX5" s="989"/>
      <c r="AY5" s="1002"/>
      <c r="AZ5" s="226"/>
      <c r="BA5" s="226"/>
      <c r="BB5" s="226"/>
      <c r="BC5" s="226"/>
      <c r="BD5" s="226"/>
      <c r="BE5" s="227"/>
      <c r="BF5" s="227"/>
      <c r="BG5" s="227"/>
      <c r="BH5" s="227"/>
      <c r="BI5" s="227"/>
      <c r="BJ5" s="227"/>
      <c r="BK5" s="227"/>
      <c r="BL5" s="227"/>
      <c r="BM5" s="227"/>
      <c r="BN5" s="227"/>
      <c r="BO5" s="227"/>
      <c r="BP5" s="227"/>
      <c r="BQ5" s="982" t="s">
        <v>364</v>
      </c>
      <c r="BR5" s="983"/>
      <c r="BS5" s="983"/>
      <c r="BT5" s="983"/>
      <c r="BU5" s="983"/>
      <c r="BV5" s="983"/>
      <c r="BW5" s="983"/>
      <c r="BX5" s="983"/>
      <c r="BY5" s="983"/>
      <c r="BZ5" s="983"/>
      <c r="CA5" s="983"/>
      <c r="CB5" s="983"/>
      <c r="CC5" s="983"/>
      <c r="CD5" s="983"/>
      <c r="CE5" s="983"/>
      <c r="CF5" s="983"/>
      <c r="CG5" s="984"/>
      <c r="CH5" s="988" t="s">
        <v>365</v>
      </c>
      <c r="CI5" s="989"/>
      <c r="CJ5" s="989"/>
      <c r="CK5" s="989"/>
      <c r="CL5" s="990"/>
      <c r="CM5" s="988" t="s">
        <v>366</v>
      </c>
      <c r="CN5" s="989"/>
      <c r="CO5" s="989"/>
      <c r="CP5" s="989"/>
      <c r="CQ5" s="990"/>
      <c r="CR5" s="988" t="s">
        <v>367</v>
      </c>
      <c r="CS5" s="989"/>
      <c r="CT5" s="989"/>
      <c r="CU5" s="989"/>
      <c r="CV5" s="990"/>
      <c r="CW5" s="988" t="s">
        <v>368</v>
      </c>
      <c r="CX5" s="989"/>
      <c r="CY5" s="989"/>
      <c r="CZ5" s="989"/>
      <c r="DA5" s="990"/>
      <c r="DB5" s="988" t="s">
        <v>369</v>
      </c>
      <c r="DC5" s="989"/>
      <c r="DD5" s="989"/>
      <c r="DE5" s="989"/>
      <c r="DF5" s="990"/>
      <c r="DG5" s="1071" t="s">
        <v>370</v>
      </c>
      <c r="DH5" s="1072"/>
      <c r="DI5" s="1072"/>
      <c r="DJ5" s="1072"/>
      <c r="DK5" s="1073"/>
      <c r="DL5" s="1071" t="s">
        <v>371</v>
      </c>
      <c r="DM5" s="1072"/>
      <c r="DN5" s="1072"/>
      <c r="DO5" s="1072"/>
      <c r="DP5" s="1073"/>
      <c r="DQ5" s="988" t="s">
        <v>372</v>
      </c>
      <c r="DR5" s="989"/>
      <c r="DS5" s="989"/>
      <c r="DT5" s="989"/>
      <c r="DU5" s="990"/>
      <c r="DV5" s="988" t="s">
        <v>363</v>
      </c>
      <c r="DW5" s="989"/>
      <c r="DX5" s="989"/>
      <c r="DY5" s="989"/>
      <c r="DZ5" s="1002"/>
      <c r="EA5" s="228"/>
    </row>
    <row r="6" spans="1:131" s="229"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26"/>
      <c r="BA6" s="226"/>
      <c r="BB6" s="226"/>
      <c r="BC6" s="226"/>
      <c r="BD6" s="226"/>
      <c r="BE6" s="227"/>
      <c r="BF6" s="227"/>
      <c r="BG6" s="227"/>
      <c r="BH6" s="227"/>
      <c r="BI6" s="227"/>
      <c r="BJ6" s="227"/>
      <c r="BK6" s="227"/>
      <c r="BL6" s="227"/>
      <c r="BM6" s="227"/>
      <c r="BN6" s="227"/>
      <c r="BO6" s="227"/>
      <c r="BP6" s="227"/>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28"/>
    </row>
    <row r="7" spans="1:131" s="229" customFormat="1" ht="26.25" customHeight="1" thickTop="1" x14ac:dyDescent="0.15">
      <c r="A7" s="230">
        <v>1</v>
      </c>
      <c r="B7" s="1034" t="s">
        <v>373</v>
      </c>
      <c r="C7" s="1035"/>
      <c r="D7" s="1035"/>
      <c r="E7" s="1035"/>
      <c r="F7" s="1035"/>
      <c r="G7" s="1035"/>
      <c r="H7" s="1035"/>
      <c r="I7" s="1035"/>
      <c r="J7" s="1035"/>
      <c r="K7" s="1035"/>
      <c r="L7" s="1035"/>
      <c r="M7" s="1035"/>
      <c r="N7" s="1035"/>
      <c r="O7" s="1035"/>
      <c r="P7" s="1036"/>
      <c r="Q7" s="1089">
        <v>12617</v>
      </c>
      <c r="R7" s="1090"/>
      <c r="S7" s="1090"/>
      <c r="T7" s="1090"/>
      <c r="U7" s="1090"/>
      <c r="V7" s="1090">
        <v>12302</v>
      </c>
      <c r="W7" s="1090"/>
      <c r="X7" s="1090"/>
      <c r="Y7" s="1090"/>
      <c r="Z7" s="1090"/>
      <c r="AA7" s="1090">
        <v>316</v>
      </c>
      <c r="AB7" s="1090"/>
      <c r="AC7" s="1090"/>
      <c r="AD7" s="1090"/>
      <c r="AE7" s="1091"/>
      <c r="AF7" s="1092">
        <v>285</v>
      </c>
      <c r="AG7" s="1093"/>
      <c r="AH7" s="1093"/>
      <c r="AI7" s="1093"/>
      <c r="AJ7" s="1094"/>
      <c r="AK7" s="1095">
        <v>107</v>
      </c>
      <c r="AL7" s="1096"/>
      <c r="AM7" s="1096"/>
      <c r="AN7" s="1096"/>
      <c r="AO7" s="1096"/>
      <c r="AP7" s="1096">
        <v>14993</v>
      </c>
      <c r="AQ7" s="1096"/>
      <c r="AR7" s="1096"/>
      <c r="AS7" s="1096"/>
      <c r="AT7" s="1096"/>
      <c r="AU7" s="1097"/>
      <c r="AV7" s="1097"/>
      <c r="AW7" s="1097"/>
      <c r="AX7" s="1097"/>
      <c r="AY7" s="1098"/>
      <c r="AZ7" s="226"/>
      <c r="BA7" s="226"/>
      <c r="BB7" s="226"/>
      <c r="BC7" s="226"/>
      <c r="BD7" s="226"/>
      <c r="BE7" s="227"/>
      <c r="BF7" s="227"/>
      <c r="BG7" s="227"/>
      <c r="BH7" s="227"/>
      <c r="BI7" s="227"/>
      <c r="BJ7" s="227"/>
      <c r="BK7" s="227"/>
      <c r="BL7" s="227"/>
      <c r="BM7" s="227"/>
      <c r="BN7" s="227"/>
      <c r="BO7" s="227"/>
      <c r="BP7" s="227"/>
      <c r="BQ7" s="230">
        <v>1</v>
      </c>
      <c r="BR7" s="231" t="s">
        <v>562</v>
      </c>
      <c r="BS7" s="1086" t="s">
        <v>563</v>
      </c>
      <c r="BT7" s="1087"/>
      <c r="BU7" s="1087"/>
      <c r="BV7" s="1087"/>
      <c r="BW7" s="1087"/>
      <c r="BX7" s="1087"/>
      <c r="BY7" s="1087"/>
      <c r="BZ7" s="1087"/>
      <c r="CA7" s="1087"/>
      <c r="CB7" s="1087"/>
      <c r="CC7" s="1087"/>
      <c r="CD7" s="1087"/>
      <c r="CE7" s="1087"/>
      <c r="CF7" s="1087"/>
      <c r="CG7" s="1099"/>
      <c r="CH7" s="1083">
        <v>0</v>
      </c>
      <c r="CI7" s="1084"/>
      <c r="CJ7" s="1084"/>
      <c r="CK7" s="1084"/>
      <c r="CL7" s="1085"/>
      <c r="CM7" s="1083">
        <v>7</v>
      </c>
      <c r="CN7" s="1084"/>
      <c r="CO7" s="1084"/>
      <c r="CP7" s="1084"/>
      <c r="CQ7" s="1085"/>
      <c r="CR7" s="1083">
        <v>1</v>
      </c>
      <c r="CS7" s="1084"/>
      <c r="CT7" s="1084"/>
      <c r="CU7" s="1084"/>
      <c r="CV7" s="1085"/>
      <c r="CW7" s="1083">
        <v>0</v>
      </c>
      <c r="CX7" s="1084"/>
      <c r="CY7" s="1084"/>
      <c r="CZ7" s="1084"/>
      <c r="DA7" s="1085"/>
      <c r="DB7" s="1083">
        <v>50</v>
      </c>
      <c r="DC7" s="1084"/>
      <c r="DD7" s="1084"/>
      <c r="DE7" s="1084"/>
      <c r="DF7" s="1085"/>
      <c r="DG7" s="1083">
        <v>164</v>
      </c>
      <c r="DH7" s="1084"/>
      <c r="DI7" s="1084"/>
      <c r="DJ7" s="1084"/>
      <c r="DK7" s="1085"/>
      <c r="DL7" s="1083" t="s">
        <v>549</v>
      </c>
      <c r="DM7" s="1084"/>
      <c r="DN7" s="1084"/>
      <c r="DO7" s="1084"/>
      <c r="DP7" s="1085"/>
      <c r="DQ7" s="1083" t="s">
        <v>549</v>
      </c>
      <c r="DR7" s="1084"/>
      <c r="DS7" s="1084"/>
      <c r="DT7" s="1084"/>
      <c r="DU7" s="1085"/>
      <c r="DV7" s="1086"/>
      <c r="DW7" s="1087"/>
      <c r="DX7" s="1087"/>
      <c r="DY7" s="1087"/>
      <c r="DZ7" s="1088"/>
      <c r="EA7" s="228"/>
    </row>
    <row r="8" spans="1:131" s="229" customFormat="1" ht="26.25" customHeight="1" x14ac:dyDescent="0.15">
      <c r="A8" s="232">
        <v>2</v>
      </c>
      <c r="B8" s="1017" t="s">
        <v>374</v>
      </c>
      <c r="C8" s="1018"/>
      <c r="D8" s="1018"/>
      <c r="E8" s="1018"/>
      <c r="F8" s="1018"/>
      <c r="G8" s="1018"/>
      <c r="H8" s="1018"/>
      <c r="I8" s="1018"/>
      <c r="J8" s="1018"/>
      <c r="K8" s="1018"/>
      <c r="L8" s="1018"/>
      <c r="M8" s="1018"/>
      <c r="N8" s="1018"/>
      <c r="O8" s="1018"/>
      <c r="P8" s="1019"/>
      <c r="Q8" s="1025">
        <v>25</v>
      </c>
      <c r="R8" s="1026"/>
      <c r="S8" s="1026"/>
      <c r="T8" s="1026"/>
      <c r="U8" s="1026"/>
      <c r="V8" s="1026">
        <v>21</v>
      </c>
      <c r="W8" s="1026"/>
      <c r="X8" s="1026"/>
      <c r="Y8" s="1026"/>
      <c r="Z8" s="1026"/>
      <c r="AA8" s="1026">
        <v>4</v>
      </c>
      <c r="AB8" s="1026"/>
      <c r="AC8" s="1026"/>
      <c r="AD8" s="1026"/>
      <c r="AE8" s="1027"/>
      <c r="AF8" s="1022">
        <v>4</v>
      </c>
      <c r="AG8" s="1023"/>
      <c r="AH8" s="1023"/>
      <c r="AI8" s="1023"/>
      <c r="AJ8" s="1024"/>
      <c r="AK8" s="1067">
        <v>4</v>
      </c>
      <c r="AL8" s="1068"/>
      <c r="AM8" s="1068"/>
      <c r="AN8" s="1068"/>
      <c r="AO8" s="1068"/>
      <c r="AP8" s="1068">
        <v>5</v>
      </c>
      <c r="AQ8" s="1068"/>
      <c r="AR8" s="1068"/>
      <c r="AS8" s="1068"/>
      <c r="AT8" s="1068"/>
      <c r="AU8" s="1069"/>
      <c r="AV8" s="1069"/>
      <c r="AW8" s="1069"/>
      <c r="AX8" s="1069"/>
      <c r="AY8" s="1070"/>
      <c r="AZ8" s="226"/>
      <c r="BA8" s="226"/>
      <c r="BB8" s="226"/>
      <c r="BC8" s="226"/>
      <c r="BD8" s="226"/>
      <c r="BE8" s="227"/>
      <c r="BF8" s="227"/>
      <c r="BG8" s="227"/>
      <c r="BH8" s="227"/>
      <c r="BI8" s="227"/>
      <c r="BJ8" s="227"/>
      <c r="BK8" s="227"/>
      <c r="BL8" s="227"/>
      <c r="BM8" s="227"/>
      <c r="BN8" s="227"/>
      <c r="BO8" s="227"/>
      <c r="BP8" s="227"/>
      <c r="BQ8" s="232">
        <v>2</v>
      </c>
      <c r="BR8" s="233"/>
      <c r="BS8" s="979" t="s">
        <v>560</v>
      </c>
      <c r="BT8" s="980"/>
      <c r="BU8" s="980"/>
      <c r="BV8" s="980"/>
      <c r="BW8" s="980"/>
      <c r="BX8" s="980"/>
      <c r="BY8" s="980"/>
      <c r="BZ8" s="980"/>
      <c r="CA8" s="980"/>
      <c r="CB8" s="980"/>
      <c r="CC8" s="980"/>
      <c r="CD8" s="980"/>
      <c r="CE8" s="980"/>
      <c r="CF8" s="980"/>
      <c r="CG8" s="1001"/>
      <c r="CH8" s="976" t="s">
        <v>549</v>
      </c>
      <c r="CI8" s="977"/>
      <c r="CJ8" s="977"/>
      <c r="CK8" s="977"/>
      <c r="CL8" s="978"/>
      <c r="CM8" s="976">
        <v>10</v>
      </c>
      <c r="CN8" s="977"/>
      <c r="CO8" s="977"/>
      <c r="CP8" s="977"/>
      <c r="CQ8" s="978"/>
      <c r="CR8" s="976">
        <v>10</v>
      </c>
      <c r="CS8" s="977"/>
      <c r="CT8" s="977"/>
      <c r="CU8" s="977"/>
      <c r="CV8" s="978"/>
      <c r="CW8" s="976" t="s">
        <v>489</v>
      </c>
      <c r="CX8" s="977"/>
      <c r="CY8" s="977"/>
      <c r="CZ8" s="977"/>
      <c r="DA8" s="978"/>
      <c r="DB8" s="976" t="s">
        <v>489</v>
      </c>
      <c r="DC8" s="977"/>
      <c r="DD8" s="977"/>
      <c r="DE8" s="977"/>
      <c r="DF8" s="978"/>
      <c r="DG8" s="976" t="s">
        <v>489</v>
      </c>
      <c r="DH8" s="977"/>
      <c r="DI8" s="977"/>
      <c r="DJ8" s="977"/>
      <c r="DK8" s="978"/>
      <c r="DL8" s="976" t="s">
        <v>489</v>
      </c>
      <c r="DM8" s="977"/>
      <c r="DN8" s="977"/>
      <c r="DO8" s="977"/>
      <c r="DP8" s="978"/>
      <c r="DQ8" s="976" t="s">
        <v>489</v>
      </c>
      <c r="DR8" s="977"/>
      <c r="DS8" s="977"/>
      <c r="DT8" s="977"/>
      <c r="DU8" s="978"/>
      <c r="DV8" s="979"/>
      <c r="DW8" s="980"/>
      <c r="DX8" s="980"/>
      <c r="DY8" s="980"/>
      <c r="DZ8" s="981"/>
      <c r="EA8" s="228"/>
    </row>
    <row r="9" spans="1:131" s="229" customFormat="1" ht="26.25" customHeight="1" x14ac:dyDescent="0.15">
      <c r="A9" s="232">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26"/>
      <c r="BA9" s="226"/>
      <c r="BB9" s="226"/>
      <c r="BC9" s="226"/>
      <c r="BD9" s="226"/>
      <c r="BE9" s="227"/>
      <c r="BF9" s="227"/>
      <c r="BG9" s="227"/>
      <c r="BH9" s="227"/>
      <c r="BI9" s="227"/>
      <c r="BJ9" s="227"/>
      <c r="BK9" s="227"/>
      <c r="BL9" s="227"/>
      <c r="BM9" s="227"/>
      <c r="BN9" s="227"/>
      <c r="BO9" s="227"/>
      <c r="BP9" s="227"/>
      <c r="BQ9" s="232">
        <v>3</v>
      </c>
      <c r="BR9" s="233"/>
      <c r="BS9" s="979" t="s">
        <v>561</v>
      </c>
      <c r="BT9" s="980"/>
      <c r="BU9" s="980"/>
      <c r="BV9" s="980"/>
      <c r="BW9" s="980"/>
      <c r="BX9" s="980"/>
      <c r="BY9" s="980"/>
      <c r="BZ9" s="980"/>
      <c r="CA9" s="980"/>
      <c r="CB9" s="980"/>
      <c r="CC9" s="980"/>
      <c r="CD9" s="980"/>
      <c r="CE9" s="980"/>
      <c r="CF9" s="980"/>
      <c r="CG9" s="1001"/>
      <c r="CH9" s="976">
        <v>-1</v>
      </c>
      <c r="CI9" s="977"/>
      <c r="CJ9" s="977"/>
      <c r="CK9" s="977"/>
      <c r="CL9" s="978"/>
      <c r="CM9" s="976">
        <v>652</v>
      </c>
      <c r="CN9" s="977"/>
      <c r="CO9" s="977"/>
      <c r="CP9" s="977"/>
      <c r="CQ9" s="978"/>
      <c r="CR9" s="976">
        <v>60</v>
      </c>
      <c r="CS9" s="977"/>
      <c r="CT9" s="977"/>
      <c r="CU9" s="977"/>
      <c r="CV9" s="978"/>
      <c r="CW9" s="976" t="s">
        <v>489</v>
      </c>
      <c r="CX9" s="977"/>
      <c r="CY9" s="977"/>
      <c r="CZ9" s="977"/>
      <c r="DA9" s="978"/>
      <c r="DB9" s="976" t="s">
        <v>489</v>
      </c>
      <c r="DC9" s="977"/>
      <c r="DD9" s="977"/>
      <c r="DE9" s="977"/>
      <c r="DF9" s="978"/>
      <c r="DG9" s="976" t="s">
        <v>489</v>
      </c>
      <c r="DH9" s="977"/>
      <c r="DI9" s="977"/>
      <c r="DJ9" s="977"/>
      <c r="DK9" s="978"/>
      <c r="DL9" s="976" t="s">
        <v>489</v>
      </c>
      <c r="DM9" s="977"/>
      <c r="DN9" s="977"/>
      <c r="DO9" s="977"/>
      <c r="DP9" s="978"/>
      <c r="DQ9" s="976" t="s">
        <v>489</v>
      </c>
      <c r="DR9" s="977"/>
      <c r="DS9" s="977"/>
      <c r="DT9" s="977"/>
      <c r="DU9" s="978"/>
      <c r="DV9" s="979"/>
      <c r="DW9" s="980"/>
      <c r="DX9" s="980"/>
      <c r="DY9" s="980"/>
      <c r="DZ9" s="981"/>
      <c r="EA9" s="228"/>
    </row>
    <row r="10" spans="1:131" s="229" customFormat="1" ht="26.25" customHeight="1" x14ac:dyDescent="0.15">
      <c r="A10" s="232">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26"/>
      <c r="BA10" s="226"/>
      <c r="BB10" s="226"/>
      <c r="BC10" s="226"/>
      <c r="BD10" s="226"/>
      <c r="BE10" s="227"/>
      <c r="BF10" s="227"/>
      <c r="BG10" s="227"/>
      <c r="BH10" s="227"/>
      <c r="BI10" s="227"/>
      <c r="BJ10" s="227"/>
      <c r="BK10" s="227"/>
      <c r="BL10" s="227"/>
      <c r="BM10" s="227"/>
      <c r="BN10" s="227"/>
      <c r="BO10" s="227"/>
      <c r="BP10" s="227"/>
      <c r="BQ10" s="232">
        <v>4</v>
      </c>
      <c r="BR10" s="233"/>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28"/>
    </row>
    <row r="11" spans="1:131" s="229" customFormat="1" ht="26.25" customHeight="1" x14ac:dyDescent="0.15">
      <c r="A11" s="232">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26"/>
      <c r="BA11" s="226"/>
      <c r="BB11" s="226"/>
      <c r="BC11" s="226"/>
      <c r="BD11" s="226"/>
      <c r="BE11" s="227"/>
      <c r="BF11" s="227"/>
      <c r="BG11" s="227"/>
      <c r="BH11" s="227"/>
      <c r="BI11" s="227"/>
      <c r="BJ11" s="227"/>
      <c r="BK11" s="227"/>
      <c r="BL11" s="227"/>
      <c r="BM11" s="227"/>
      <c r="BN11" s="227"/>
      <c r="BO11" s="227"/>
      <c r="BP11" s="227"/>
      <c r="BQ11" s="232">
        <v>5</v>
      </c>
      <c r="BR11" s="233"/>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28"/>
    </row>
    <row r="12" spans="1:131" s="229" customFormat="1" ht="26.25" customHeight="1" x14ac:dyDescent="0.15">
      <c r="A12" s="232">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26"/>
      <c r="BA12" s="226"/>
      <c r="BB12" s="226"/>
      <c r="BC12" s="226"/>
      <c r="BD12" s="226"/>
      <c r="BE12" s="227"/>
      <c r="BF12" s="227"/>
      <c r="BG12" s="227"/>
      <c r="BH12" s="227"/>
      <c r="BI12" s="227"/>
      <c r="BJ12" s="227"/>
      <c r="BK12" s="227"/>
      <c r="BL12" s="227"/>
      <c r="BM12" s="227"/>
      <c r="BN12" s="227"/>
      <c r="BO12" s="227"/>
      <c r="BP12" s="227"/>
      <c r="BQ12" s="232">
        <v>6</v>
      </c>
      <c r="BR12" s="233"/>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28"/>
    </row>
    <row r="13" spans="1:131" s="229" customFormat="1" ht="26.25" customHeight="1" x14ac:dyDescent="0.15">
      <c r="A13" s="232">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26"/>
      <c r="BA13" s="226"/>
      <c r="BB13" s="226"/>
      <c r="BC13" s="226"/>
      <c r="BD13" s="226"/>
      <c r="BE13" s="227"/>
      <c r="BF13" s="227"/>
      <c r="BG13" s="227"/>
      <c r="BH13" s="227"/>
      <c r="BI13" s="227"/>
      <c r="BJ13" s="227"/>
      <c r="BK13" s="227"/>
      <c r="BL13" s="227"/>
      <c r="BM13" s="227"/>
      <c r="BN13" s="227"/>
      <c r="BO13" s="227"/>
      <c r="BP13" s="227"/>
      <c r="BQ13" s="232">
        <v>7</v>
      </c>
      <c r="BR13" s="233"/>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28"/>
    </row>
    <row r="14" spans="1:131" s="229" customFormat="1" ht="26.25" customHeight="1" x14ac:dyDescent="0.15">
      <c r="A14" s="232">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26"/>
      <c r="BA14" s="226"/>
      <c r="BB14" s="226"/>
      <c r="BC14" s="226"/>
      <c r="BD14" s="226"/>
      <c r="BE14" s="227"/>
      <c r="BF14" s="227"/>
      <c r="BG14" s="227"/>
      <c r="BH14" s="227"/>
      <c r="BI14" s="227"/>
      <c r="BJ14" s="227"/>
      <c r="BK14" s="227"/>
      <c r="BL14" s="227"/>
      <c r="BM14" s="227"/>
      <c r="BN14" s="227"/>
      <c r="BO14" s="227"/>
      <c r="BP14" s="227"/>
      <c r="BQ14" s="232">
        <v>8</v>
      </c>
      <c r="BR14" s="233"/>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28"/>
    </row>
    <row r="15" spans="1:131" s="229" customFormat="1" ht="26.25" customHeight="1" x14ac:dyDescent="0.15">
      <c r="A15" s="232">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26"/>
      <c r="BA15" s="226"/>
      <c r="BB15" s="226"/>
      <c r="BC15" s="226"/>
      <c r="BD15" s="226"/>
      <c r="BE15" s="227"/>
      <c r="BF15" s="227"/>
      <c r="BG15" s="227"/>
      <c r="BH15" s="227"/>
      <c r="BI15" s="227"/>
      <c r="BJ15" s="227"/>
      <c r="BK15" s="227"/>
      <c r="BL15" s="227"/>
      <c r="BM15" s="227"/>
      <c r="BN15" s="227"/>
      <c r="BO15" s="227"/>
      <c r="BP15" s="227"/>
      <c r="BQ15" s="232">
        <v>9</v>
      </c>
      <c r="BR15" s="233"/>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28"/>
    </row>
    <row r="16" spans="1:131" s="229" customFormat="1" ht="26.25" customHeight="1" x14ac:dyDescent="0.15">
      <c r="A16" s="232">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26"/>
      <c r="BA16" s="226"/>
      <c r="BB16" s="226"/>
      <c r="BC16" s="226"/>
      <c r="BD16" s="226"/>
      <c r="BE16" s="227"/>
      <c r="BF16" s="227"/>
      <c r="BG16" s="227"/>
      <c r="BH16" s="227"/>
      <c r="BI16" s="227"/>
      <c r="BJ16" s="227"/>
      <c r="BK16" s="227"/>
      <c r="BL16" s="227"/>
      <c r="BM16" s="227"/>
      <c r="BN16" s="227"/>
      <c r="BO16" s="227"/>
      <c r="BP16" s="227"/>
      <c r="BQ16" s="232">
        <v>10</v>
      </c>
      <c r="BR16" s="233"/>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28"/>
    </row>
    <row r="17" spans="1:131" s="229" customFormat="1" ht="26.25" customHeight="1" x14ac:dyDescent="0.15">
      <c r="A17" s="232">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26"/>
      <c r="BA17" s="226"/>
      <c r="BB17" s="226"/>
      <c r="BC17" s="226"/>
      <c r="BD17" s="226"/>
      <c r="BE17" s="227"/>
      <c r="BF17" s="227"/>
      <c r="BG17" s="227"/>
      <c r="BH17" s="227"/>
      <c r="BI17" s="227"/>
      <c r="BJ17" s="227"/>
      <c r="BK17" s="227"/>
      <c r="BL17" s="227"/>
      <c r="BM17" s="227"/>
      <c r="BN17" s="227"/>
      <c r="BO17" s="227"/>
      <c r="BP17" s="227"/>
      <c r="BQ17" s="232">
        <v>11</v>
      </c>
      <c r="BR17" s="233"/>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28"/>
    </row>
    <row r="18" spans="1:131" s="229" customFormat="1" ht="26.25" customHeight="1" x14ac:dyDescent="0.15">
      <c r="A18" s="232">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26"/>
      <c r="BA18" s="226"/>
      <c r="BB18" s="226"/>
      <c r="BC18" s="226"/>
      <c r="BD18" s="226"/>
      <c r="BE18" s="227"/>
      <c r="BF18" s="227"/>
      <c r="BG18" s="227"/>
      <c r="BH18" s="227"/>
      <c r="BI18" s="227"/>
      <c r="BJ18" s="227"/>
      <c r="BK18" s="227"/>
      <c r="BL18" s="227"/>
      <c r="BM18" s="227"/>
      <c r="BN18" s="227"/>
      <c r="BO18" s="227"/>
      <c r="BP18" s="227"/>
      <c r="BQ18" s="232">
        <v>12</v>
      </c>
      <c r="BR18" s="233"/>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28"/>
    </row>
    <row r="19" spans="1:131" s="229" customFormat="1" ht="26.25" customHeight="1" x14ac:dyDescent="0.15">
      <c r="A19" s="232">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26"/>
      <c r="BA19" s="226"/>
      <c r="BB19" s="226"/>
      <c r="BC19" s="226"/>
      <c r="BD19" s="226"/>
      <c r="BE19" s="227"/>
      <c r="BF19" s="227"/>
      <c r="BG19" s="227"/>
      <c r="BH19" s="227"/>
      <c r="BI19" s="227"/>
      <c r="BJ19" s="227"/>
      <c r="BK19" s="227"/>
      <c r="BL19" s="227"/>
      <c r="BM19" s="227"/>
      <c r="BN19" s="227"/>
      <c r="BO19" s="227"/>
      <c r="BP19" s="227"/>
      <c r="BQ19" s="232">
        <v>13</v>
      </c>
      <c r="BR19" s="233"/>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28"/>
    </row>
    <row r="20" spans="1:131" s="229" customFormat="1" ht="26.25" customHeight="1" x14ac:dyDescent="0.15">
      <c r="A20" s="232">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26"/>
      <c r="BA20" s="226"/>
      <c r="BB20" s="226"/>
      <c r="BC20" s="226"/>
      <c r="BD20" s="226"/>
      <c r="BE20" s="227"/>
      <c r="BF20" s="227"/>
      <c r="BG20" s="227"/>
      <c r="BH20" s="227"/>
      <c r="BI20" s="227"/>
      <c r="BJ20" s="227"/>
      <c r="BK20" s="227"/>
      <c r="BL20" s="227"/>
      <c r="BM20" s="227"/>
      <c r="BN20" s="227"/>
      <c r="BO20" s="227"/>
      <c r="BP20" s="227"/>
      <c r="BQ20" s="232">
        <v>14</v>
      </c>
      <c r="BR20" s="233"/>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28"/>
    </row>
    <row r="21" spans="1:131" s="229" customFormat="1" ht="26.25" customHeight="1" thickBot="1" x14ac:dyDescent="0.2">
      <c r="A21" s="232">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26"/>
      <c r="BA21" s="226"/>
      <c r="BB21" s="226"/>
      <c r="BC21" s="226"/>
      <c r="BD21" s="226"/>
      <c r="BE21" s="227"/>
      <c r="BF21" s="227"/>
      <c r="BG21" s="227"/>
      <c r="BH21" s="227"/>
      <c r="BI21" s="227"/>
      <c r="BJ21" s="227"/>
      <c r="BK21" s="227"/>
      <c r="BL21" s="227"/>
      <c r="BM21" s="227"/>
      <c r="BN21" s="227"/>
      <c r="BO21" s="227"/>
      <c r="BP21" s="227"/>
      <c r="BQ21" s="232">
        <v>15</v>
      </c>
      <c r="BR21" s="233"/>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28"/>
    </row>
    <row r="22" spans="1:131" s="229" customFormat="1" ht="26.25" customHeight="1" x14ac:dyDescent="0.15">
      <c r="A22" s="232">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27"/>
      <c r="BF22" s="227"/>
      <c r="BG22" s="227"/>
      <c r="BH22" s="227"/>
      <c r="BI22" s="227"/>
      <c r="BJ22" s="227"/>
      <c r="BK22" s="227"/>
      <c r="BL22" s="227"/>
      <c r="BM22" s="227"/>
      <c r="BN22" s="227"/>
      <c r="BO22" s="227"/>
      <c r="BP22" s="227"/>
      <c r="BQ22" s="232">
        <v>16</v>
      </c>
      <c r="BR22" s="233"/>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28"/>
    </row>
    <row r="23" spans="1:131" s="229" customFormat="1" ht="26.25" customHeight="1" thickBot="1" x14ac:dyDescent="0.2">
      <c r="A23" s="234" t="s">
        <v>376</v>
      </c>
      <c r="B23" s="924" t="s">
        <v>377</v>
      </c>
      <c r="C23" s="925"/>
      <c r="D23" s="925"/>
      <c r="E23" s="925"/>
      <c r="F23" s="925"/>
      <c r="G23" s="925"/>
      <c r="H23" s="925"/>
      <c r="I23" s="925"/>
      <c r="J23" s="925"/>
      <c r="K23" s="925"/>
      <c r="L23" s="925"/>
      <c r="M23" s="925"/>
      <c r="N23" s="925"/>
      <c r="O23" s="925"/>
      <c r="P23" s="935"/>
      <c r="Q23" s="1054">
        <v>12631</v>
      </c>
      <c r="R23" s="1048"/>
      <c r="S23" s="1048"/>
      <c r="T23" s="1048"/>
      <c r="U23" s="1048"/>
      <c r="V23" s="1048">
        <v>12312</v>
      </c>
      <c r="W23" s="1048"/>
      <c r="X23" s="1048"/>
      <c r="Y23" s="1048"/>
      <c r="Z23" s="1048"/>
      <c r="AA23" s="1048">
        <v>319</v>
      </c>
      <c r="AB23" s="1048"/>
      <c r="AC23" s="1048"/>
      <c r="AD23" s="1048"/>
      <c r="AE23" s="1055"/>
      <c r="AF23" s="1056">
        <v>289</v>
      </c>
      <c r="AG23" s="1048"/>
      <c r="AH23" s="1048"/>
      <c r="AI23" s="1048"/>
      <c r="AJ23" s="1057"/>
      <c r="AK23" s="1058"/>
      <c r="AL23" s="1059"/>
      <c r="AM23" s="1059"/>
      <c r="AN23" s="1059"/>
      <c r="AO23" s="1059"/>
      <c r="AP23" s="1048">
        <v>14998</v>
      </c>
      <c r="AQ23" s="1048"/>
      <c r="AR23" s="1048"/>
      <c r="AS23" s="1048"/>
      <c r="AT23" s="1048"/>
      <c r="AU23" s="1049"/>
      <c r="AV23" s="1049"/>
      <c r="AW23" s="1049"/>
      <c r="AX23" s="1049"/>
      <c r="AY23" s="1050"/>
      <c r="AZ23" s="1051" t="s">
        <v>122</v>
      </c>
      <c r="BA23" s="1052"/>
      <c r="BB23" s="1052"/>
      <c r="BC23" s="1052"/>
      <c r="BD23" s="1053"/>
      <c r="BE23" s="227"/>
      <c r="BF23" s="227"/>
      <c r="BG23" s="227"/>
      <c r="BH23" s="227"/>
      <c r="BI23" s="227"/>
      <c r="BJ23" s="227"/>
      <c r="BK23" s="227"/>
      <c r="BL23" s="227"/>
      <c r="BM23" s="227"/>
      <c r="BN23" s="227"/>
      <c r="BO23" s="227"/>
      <c r="BP23" s="227"/>
      <c r="BQ23" s="232">
        <v>17</v>
      </c>
      <c r="BR23" s="233"/>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28"/>
    </row>
    <row r="24" spans="1:131" s="229" customFormat="1" ht="26.25" customHeight="1" x14ac:dyDescent="0.15">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26"/>
      <c r="BA24" s="226"/>
      <c r="BB24" s="226"/>
      <c r="BC24" s="226"/>
      <c r="BD24" s="226"/>
      <c r="BE24" s="227"/>
      <c r="BF24" s="227"/>
      <c r="BG24" s="227"/>
      <c r="BH24" s="227"/>
      <c r="BI24" s="227"/>
      <c r="BJ24" s="227"/>
      <c r="BK24" s="227"/>
      <c r="BL24" s="227"/>
      <c r="BM24" s="227"/>
      <c r="BN24" s="227"/>
      <c r="BO24" s="227"/>
      <c r="BP24" s="227"/>
      <c r="BQ24" s="232">
        <v>18</v>
      </c>
      <c r="BR24" s="233"/>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28"/>
    </row>
    <row r="25" spans="1:131" ht="26.25" customHeight="1" thickBot="1" x14ac:dyDescent="0.2">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26"/>
      <c r="BK25" s="226"/>
      <c r="BL25" s="226"/>
      <c r="BM25" s="226"/>
      <c r="BN25" s="226"/>
      <c r="BO25" s="235"/>
      <c r="BP25" s="235"/>
      <c r="BQ25" s="232">
        <v>19</v>
      </c>
      <c r="BR25" s="233"/>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24"/>
    </row>
    <row r="26" spans="1:131" ht="26.25" customHeight="1" x14ac:dyDescent="0.15">
      <c r="A26" s="982" t="s">
        <v>356</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363</v>
      </c>
      <c r="BF26" s="989"/>
      <c r="BG26" s="989"/>
      <c r="BH26" s="989"/>
      <c r="BI26" s="1002"/>
      <c r="BJ26" s="226"/>
      <c r="BK26" s="226"/>
      <c r="BL26" s="226"/>
      <c r="BM26" s="226"/>
      <c r="BN26" s="226"/>
      <c r="BO26" s="235"/>
      <c r="BP26" s="235"/>
      <c r="BQ26" s="232">
        <v>20</v>
      </c>
      <c r="BR26" s="233"/>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24"/>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6"/>
      <c r="BK27" s="226"/>
      <c r="BL27" s="226"/>
      <c r="BM27" s="226"/>
      <c r="BN27" s="226"/>
      <c r="BO27" s="235"/>
      <c r="BP27" s="235"/>
      <c r="BQ27" s="232">
        <v>21</v>
      </c>
      <c r="BR27" s="233"/>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24"/>
    </row>
    <row r="28" spans="1:131" ht="26.25" customHeight="1" thickTop="1" x14ac:dyDescent="0.15">
      <c r="A28" s="236">
        <v>1</v>
      </c>
      <c r="B28" s="1034" t="s">
        <v>388</v>
      </c>
      <c r="C28" s="1035"/>
      <c r="D28" s="1035"/>
      <c r="E28" s="1035"/>
      <c r="F28" s="1035"/>
      <c r="G28" s="1035"/>
      <c r="H28" s="1035"/>
      <c r="I28" s="1035"/>
      <c r="J28" s="1035"/>
      <c r="K28" s="1035"/>
      <c r="L28" s="1035"/>
      <c r="M28" s="1035"/>
      <c r="N28" s="1035"/>
      <c r="O28" s="1035"/>
      <c r="P28" s="1036"/>
      <c r="Q28" s="1037">
        <v>2091</v>
      </c>
      <c r="R28" s="1038"/>
      <c r="S28" s="1038"/>
      <c r="T28" s="1038"/>
      <c r="U28" s="1038"/>
      <c r="V28" s="1038">
        <v>2089</v>
      </c>
      <c r="W28" s="1038"/>
      <c r="X28" s="1038"/>
      <c r="Y28" s="1038"/>
      <c r="Z28" s="1038"/>
      <c r="AA28" s="1038">
        <v>2</v>
      </c>
      <c r="AB28" s="1038"/>
      <c r="AC28" s="1038"/>
      <c r="AD28" s="1038"/>
      <c r="AE28" s="1039"/>
      <c r="AF28" s="1040">
        <v>2</v>
      </c>
      <c r="AG28" s="1038"/>
      <c r="AH28" s="1038"/>
      <c r="AI28" s="1038"/>
      <c r="AJ28" s="1041"/>
      <c r="AK28" s="1029">
        <v>197</v>
      </c>
      <c r="AL28" s="1030"/>
      <c r="AM28" s="1030"/>
      <c r="AN28" s="1030"/>
      <c r="AO28" s="1030"/>
      <c r="AP28" s="1030" t="s">
        <v>549</v>
      </c>
      <c r="AQ28" s="1030"/>
      <c r="AR28" s="1030"/>
      <c r="AS28" s="1030"/>
      <c r="AT28" s="1030"/>
      <c r="AU28" s="1030" t="s">
        <v>549</v>
      </c>
      <c r="AV28" s="1030"/>
      <c r="AW28" s="1030"/>
      <c r="AX28" s="1030"/>
      <c r="AY28" s="1030"/>
      <c r="AZ28" s="1031" t="s">
        <v>549</v>
      </c>
      <c r="BA28" s="1031"/>
      <c r="BB28" s="1031"/>
      <c r="BC28" s="1031"/>
      <c r="BD28" s="1031"/>
      <c r="BE28" s="1032"/>
      <c r="BF28" s="1032"/>
      <c r="BG28" s="1032"/>
      <c r="BH28" s="1032"/>
      <c r="BI28" s="1033"/>
      <c r="BJ28" s="226"/>
      <c r="BK28" s="226"/>
      <c r="BL28" s="226"/>
      <c r="BM28" s="226"/>
      <c r="BN28" s="226"/>
      <c r="BO28" s="235"/>
      <c r="BP28" s="235"/>
      <c r="BQ28" s="232">
        <v>22</v>
      </c>
      <c r="BR28" s="233"/>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24"/>
    </row>
    <row r="29" spans="1:131" ht="26.25" customHeight="1" x14ac:dyDescent="0.15">
      <c r="A29" s="236">
        <v>2</v>
      </c>
      <c r="B29" s="1017" t="s">
        <v>389</v>
      </c>
      <c r="C29" s="1018"/>
      <c r="D29" s="1018"/>
      <c r="E29" s="1018"/>
      <c r="F29" s="1018"/>
      <c r="G29" s="1018"/>
      <c r="H29" s="1018"/>
      <c r="I29" s="1018"/>
      <c r="J29" s="1018"/>
      <c r="K29" s="1018"/>
      <c r="L29" s="1018"/>
      <c r="M29" s="1018"/>
      <c r="N29" s="1018"/>
      <c r="O29" s="1018"/>
      <c r="P29" s="1019"/>
      <c r="Q29" s="1025">
        <v>2979</v>
      </c>
      <c r="R29" s="1026"/>
      <c r="S29" s="1026"/>
      <c r="T29" s="1026"/>
      <c r="U29" s="1026"/>
      <c r="V29" s="1026">
        <v>2866</v>
      </c>
      <c r="W29" s="1026"/>
      <c r="X29" s="1026"/>
      <c r="Y29" s="1026"/>
      <c r="Z29" s="1026"/>
      <c r="AA29" s="1026">
        <v>113</v>
      </c>
      <c r="AB29" s="1026"/>
      <c r="AC29" s="1026"/>
      <c r="AD29" s="1026"/>
      <c r="AE29" s="1027"/>
      <c r="AF29" s="1022">
        <v>113</v>
      </c>
      <c r="AG29" s="1023"/>
      <c r="AH29" s="1023"/>
      <c r="AI29" s="1023"/>
      <c r="AJ29" s="1024"/>
      <c r="AK29" s="967">
        <v>447</v>
      </c>
      <c r="AL29" s="958"/>
      <c r="AM29" s="958"/>
      <c r="AN29" s="958"/>
      <c r="AO29" s="958"/>
      <c r="AP29" s="958" t="s">
        <v>549</v>
      </c>
      <c r="AQ29" s="958"/>
      <c r="AR29" s="958"/>
      <c r="AS29" s="958"/>
      <c r="AT29" s="958"/>
      <c r="AU29" s="958" t="s">
        <v>549</v>
      </c>
      <c r="AV29" s="958"/>
      <c r="AW29" s="958"/>
      <c r="AX29" s="958"/>
      <c r="AY29" s="958"/>
      <c r="AZ29" s="1028" t="s">
        <v>549</v>
      </c>
      <c r="BA29" s="1028"/>
      <c r="BB29" s="1028"/>
      <c r="BC29" s="1028"/>
      <c r="BD29" s="1028"/>
      <c r="BE29" s="959"/>
      <c r="BF29" s="959"/>
      <c r="BG29" s="959"/>
      <c r="BH29" s="959"/>
      <c r="BI29" s="960"/>
      <c r="BJ29" s="226"/>
      <c r="BK29" s="226"/>
      <c r="BL29" s="226"/>
      <c r="BM29" s="226"/>
      <c r="BN29" s="226"/>
      <c r="BO29" s="235"/>
      <c r="BP29" s="235"/>
      <c r="BQ29" s="232">
        <v>23</v>
      </c>
      <c r="BR29" s="233"/>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24"/>
    </row>
    <row r="30" spans="1:131" ht="26.25" customHeight="1" x14ac:dyDescent="0.15">
      <c r="A30" s="236">
        <v>3</v>
      </c>
      <c r="B30" s="1017" t="s">
        <v>390</v>
      </c>
      <c r="C30" s="1018"/>
      <c r="D30" s="1018"/>
      <c r="E30" s="1018"/>
      <c r="F30" s="1018"/>
      <c r="G30" s="1018"/>
      <c r="H30" s="1018"/>
      <c r="I30" s="1018"/>
      <c r="J30" s="1018"/>
      <c r="K30" s="1018"/>
      <c r="L30" s="1018"/>
      <c r="M30" s="1018"/>
      <c r="N30" s="1018"/>
      <c r="O30" s="1018"/>
      <c r="P30" s="1019"/>
      <c r="Q30" s="1025">
        <v>397</v>
      </c>
      <c r="R30" s="1026"/>
      <c r="S30" s="1026"/>
      <c r="T30" s="1026"/>
      <c r="U30" s="1026"/>
      <c r="V30" s="1026">
        <v>387</v>
      </c>
      <c r="W30" s="1026"/>
      <c r="X30" s="1026"/>
      <c r="Y30" s="1026"/>
      <c r="Z30" s="1026"/>
      <c r="AA30" s="1026">
        <v>9</v>
      </c>
      <c r="AB30" s="1026"/>
      <c r="AC30" s="1026"/>
      <c r="AD30" s="1026"/>
      <c r="AE30" s="1027"/>
      <c r="AF30" s="1022">
        <v>9</v>
      </c>
      <c r="AG30" s="1023"/>
      <c r="AH30" s="1023"/>
      <c r="AI30" s="1023"/>
      <c r="AJ30" s="1024"/>
      <c r="AK30" s="967">
        <v>104</v>
      </c>
      <c r="AL30" s="958"/>
      <c r="AM30" s="958"/>
      <c r="AN30" s="958"/>
      <c r="AO30" s="958"/>
      <c r="AP30" s="958" t="s">
        <v>549</v>
      </c>
      <c r="AQ30" s="958"/>
      <c r="AR30" s="958"/>
      <c r="AS30" s="958"/>
      <c r="AT30" s="958"/>
      <c r="AU30" s="958" t="s">
        <v>549</v>
      </c>
      <c r="AV30" s="958"/>
      <c r="AW30" s="958"/>
      <c r="AX30" s="958"/>
      <c r="AY30" s="958"/>
      <c r="AZ30" s="1028" t="s">
        <v>549</v>
      </c>
      <c r="BA30" s="1028"/>
      <c r="BB30" s="1028"/>
      <c r="BC30" s="1028"/>
      <c r="BD30" s="1028"/>
      <c r="BE30" s="959"/>
      <c r="BF30" s="959"/>
      <c r="BG30" s="959"/>
      <c r="BH30" s="959"/>
      <c r="BI30" s="960"/>
      <c r="BJ30" s="226"/>
      <c r="BK30" s="226"/>
      <c r="BL30" s="226"/>
      <c r="BM30" s="226"/>
      <c r="BN30" s="226"/>
      <c r="BO30" s="235"/>
      <c r="BP30" s="235"/>
      <c r="BQ30" s="232">
        <v>24</v>
      </c>
      <c r="BR30" s="233"/>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24"/>
    </row>
    <row r="31" spans="1:131" ht="26.25" customHeight="1" x14ac:dyDescent="0.15">
      <c r="A31" s="236">
        <v>4</v>
      </c>
      <c r="B31" s="1017" t="s">
        <v>391</v>
      </c>
      <c r="C31" s="1018"/>
      <c r="D31" s="1018"/>
      <c r="E31" s="1018"/>
      <c r="F31" s="1018"/>
      <c r="G31" s="1018"/>
      <c r="H31" s="1018"/>
      <c r="I31" s="1018"/>
      <c r="J31" s="1018"/>
      <c r="K31" s="1018"/>
      <c r="L31" s="1018"/>
      <c r="M31" s="1018"/>
      <c r="N31" s="1018"/>
      <c r="O31" s="1018"/>
      <c r="P31" s="1019"/>
      <c r="Q31" s="1025">
        <v>14</v>
      </c>
      <c r="R31" s="1026"/>
      <c r="S31" s="1026"/>
      <c r="T31" s="1026"/>
      <c r="U31" s="1026"/>
      <c r="V31" s="1026">
        <v>13</v>
      </c>
      <c r="W31" s="1026"/>
      <c r="X31" s="1026"/>
      <c r="Y31" s="1026"/>
      <c r="Z31" s="1026"/>
      <c r="AA31" s="1026">
        <v>1</v>
      </c>
      <c r="AB31" s="1026"/>
      <c r="AC31" s="1026"/>
      <c r="AD31" s="1026"/>
      <c r="AE31" s="1027"/>
      <c r="AF31" s="1022">
        <v>1</v>
      </c>
      <c r="AG31" s="1023"/>
      <c r="AH31" s="1023"/>
      <c r="AI31" s="1023"/>
      <c r="AJ31" s="1024"/>
      <c r="AK31" s="967" t="s">
        <v>549</v>
      </c>
      <c r="AL31" s="958"/>
      <c r="AM31" s="958"/>
      <c r="AN31" s="958"/>
      <c r="AO31" s="958"/>
      <c r="AP31" s="958" t="s">
        <v>549</v>
      </c>
      <c r="AQ31" s="958"/>
      <c r="AR31" s="958"/>
      <c r="AS31" s="958"/>
      <c r="AT31" s="958"/>
      <c r="AU31" s="958" t="s">
        <v>549</v>
      </c>
      <c r="AV31" s="958"/>
      <c r="AW31" s="958"/>
      <c r="AX31" s="958"/>
      <c r="AY31" s="958"/>
      <c r="AZ31" s="1028" t="s">
        <v>549</v>
      </c>
      <c r="BA31" s="1028"/>
      <c r="BB31" s="1028"/>
      <c r="BC31" s="1028"/>
      <c r="BD31" s="1028"/>
      <c r="BE31" s="959"/>
      <c r="BF31" s="959"/>
      <c r="BG31" s="959"/>
      <c r="BH31" s="959"/>
      <c r="BI31" s="960"/>
      <c r="BJ31" s="226"/>
      <c r="BK31" s="226"/>
      <c r="BL31" s="226"/>
      <c r="BM31" s="226"/>
      <c r="BN31" s="226"/>
      <c r="BO31" s="235"/>
      <c r="BP31" s="235"/>
      <c r="BQ31" s="232">
        <v>25</v>
      </c>
      <c r="BR31" s="233"/>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24"/>
    </row>
    <row r="32" spans="1:131" ht="26.25" customHeight="1" x14ac:dyDescent="0.15">
      <c r="A32" s="236">
        <v>5</v>
      </c>
      <c r="B32" s="1017" t="s">
        <v>392</v>
      </c>
      <c r="C32" s="1018"/>
      <c r="D32" s="1018"/>
      <c r="E32" s="1018"/>
      <c r="F32" s="1018"/>
      <c r="G32" s="1018"/>
      <c r="H32" s="1018"/>
      <c r="I32" s="1018"/>
      <c r="J32" s="1018"/>
      <c r="K32" s="1018"/>
      <c r="L32" s="1018"/>
      <c r="M32" s="1018"/>
      <c r="N32" s="1018"/>
      <c r="O32" s="1018"/>
      <c r="P32" s="1019"/>
      <c r="Q32" s="1025">
        <v>679</v>
      </c>
      <c r="R32" s="1026"/>
      <c r="S32" s="1026"/>
      <c r="T32" s="1026"/>
      <c r="U32" s="1026"/>
      <c r="V32" s="1026">
        <v>559</v>
      </c>
      <c r="W32" s="1026"/>
      <c r="X32" s="1026"/>
      <c r="Y32" s="1026"/>
      <c r="Z32" s="1026"/>
      <c r="AA32" s="1026">
        <v>120</v>
      </c>
      <c r="AB32" s="1026"/>
      <c r="AC32" s="1026"/>
      <c r="AD32" s="1026"/>
      <c r="AE32" s="1027"/>
      <c r="AF32" s="1022">
        <v>370</v>
      </c>
      <c r="AG32" s="1023"/>
      <c r="AH32" s="1023"/>
      <c r="AI32" s="1023"/>
      <c r="AJ32" s="1024"/>
      <c r="AK32" s="967">
        <v>84</v>
      </c>
      <c r="AL32" s="958"/>
      <c r="AM32" s="958"/>
      <c r="AN32" s="958"/>
      <c r="AO32" s="958"/>
      <c r="AP32" s="958">
        <v>4144</v>
      </c>
      <c r="AQ32" s="958"/>
      <c r="AR32" s="958"/>
      <c r="AS32" s="958"/>
      <c r="AT32" s="958"/>
      <c r="AU32" s="958">
        <v>1135</v>
      </c>
      <c r="AV32" s="958"/>
      <c r="AW32" s="958"/>
      <c r="AX32" s="958"/>
      <c r="AY32" s="958"/>
      <c r="AZ32" s="1028" t="s">
        <v>549</v>
      </c>
      <c r="BA32" s="1028"/>
      <c r="BB32" s="1028"/>
      <c r="BC32" s="1028"/>
      <c r="BD32" s="1028"/>
      <c r="BE32" s="959" t="s">
        <v>393</v>
      </c>
      <c r="BF32" s="959"/>
      <c r="BG32" s="959"/>
      <c r="BH32" s="959"/>
      <c r="BI32" s="960"/>
      <c r="BJ32" s="226"/>
      <c r="BK32" s="226"/>
      <c r="BL32" s="226"/>
      <c r="BM32" s="226"/>
      <c r="BN32" s="226"/>
      <c r="BO32" s="235"/>
      <c r="BP32" s="235"/>
      <c r="BQ32" s="232">
        <v>26</v>
      </c>
      <c r="BR32" s="233"/>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24"/>
    </row>
    <row r="33" spans="1:131" ht="26.25" customHeight="1" x14ac:dyDescent="0.15">
      <c r="A33" s="236">
        <v>6</v>
      </c>
      <c r="B33" s="1017" t="s">
        <v>394</v>
      </c>
      <c r="C33" s="1018"/>
      <c r="D33" s="1018"/>
      <c r="E33" s="1018"/>
      <c r="F33" s="1018"/>
      <c r="G33" s="1018"/>
      <c r="H33" s="1018"/>
      <c r="I33" s="1018"/>
      <c r="J33" s="1018"/>
      <c r="K33" s="1018"/>
      <c r="L33" s="1018"/>
      <c r="M33" s="1018"/>
      <c r="N33" s="1018"/>
      <c r="O33" s="1018"/>
      <c r="P33" s="1019"/>
      <c r="Q33" s="1025">
        <v>895</v>
      </c>
      <c r="R33" s="1026"/>
      <c r="S33" s="1026"/>
      <c r="T33" s="1026"/>
      <c r="U33" s="1026"/>
      <c r="V33" s="1026">
        <v>852</v>
      </c>
      <c r="W33" s="1026"/>
      <c r="X33" s="1026"/>
      <c r="Y33" s="1026"/>
      <c r="Z33" s="1026"/>
      <c r="AA33" s="1026">
        <v>43</v>
      </c>
      <c r="AB33" s="1026"/>
      <c r="AC33" s="1026"/>
      <c r="AD33" s="1026"/>
      <c r="AE33" s="1027"/>
      <c r="AF33" s="1022">
        <v>92</v>
      </c>
      <c r="AG33" s="1023"/>
      <c r="AH33" s="1023"/>
      <c r="AI33" s="1023"/>
      <c r="AJ33" s="1024"/>
      <c r="AK33" s="967">
        <v>551</v>
      </c>
      <c r="AL33" s="958"/>
      <c r="AM33" s="958"/>
      <c r="AN33" s="958"/>
      <c r="AO33" s="958"/>
      <c r="AP33" s="958">
        <v>8409</v>
      </c>
      <c r="AQ33" s="958"/>
      <c r="AR33" s="958"/>
      <c r="AS33" s="958"/>
      <c r="AT33" s="958"/>
      <c r="AU33" s="958">
        <v>7568</v>
      </c>
      <c r="AV33" s="958"/>
      <c r="AW33" s="958"/>
      <c r="AX33" s="958"/>
      <c r="AY33" s="958"/>
      <c r="AZ33" s="1028" t="s">
        <v>549</v>
      </c>
      <c r="BA33" s="1028"/>
      <c r="BB33" s="1028"/>
      <c r="BC33" s="1028"/>
      <c r="BD33" s="1028"/>
      <c r="BE33" s="959" t="s">
        <v>393</v>
      </c>
      <c r="BF33" s="959"/>
      <c r="BG33" s="959"/>
      <c r="BH33" s="959"/>
      <c r="BI33" s="960"/>
      <c r="BJ33" s="226"/>
      <c r="BK33" s="226"/>
      <c r="BL33" s="226"/>
      <c r="BM33" s="226"/>
      <c r="BN33" s="226"/>
      <c r="BO33" s="235"/>
      <c r="BP33" s="235"/>
      <c r="BQ33" s="232">
        <v>27</v>
      </c>
      <c r="BR33" s="233"/>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24"/>
    </row>
    <row r="34" spans="1:131" ht="26.25" customHeight="1" x14ac:dyDescent="0.15">
      <c r="A34" s="236">
        <v>7</v>
      </c>
      <c r="B34" s="1017" t="s">
        <v>395</v>
      </c>
      <c r="C34" s="1018"/>
      <c r="D34" s="1018"/>
      <c r="E34" s="1018"/>
      <c r="F34" s="1018"/>
      <c r="G34" s="1018"/>
      <c r="H34" s="1018"/>
      <c r="I34" s="1018"/>
      <c r="J34" s="1018"/>
      <c r="K34" s="1018"/>
      <c r="L34" s="1018"/>
      <c r="M34" s="1018"/>
      <c r="N34" s="1018"/>
      <c r="O34" s="1018"/>
      <c r="P34" s="1019"/>
      <c r="Q34" s="1025">
        <v>0</v>
      </c>
      <c r="R34" s="1026"/>
      <c r="S34" s="1026"/>
      <c r="T34" s="1026"/>
      <c r="U34" s="1026"/>
      <c r="V34" s="1026">
        <v>138</v>
      </c>
      <c r="W34" s="1026"/>
      <c r="X34" s="1026"/>
      <c r="Y34" s="1026"/>
      <c r="Z34" s="1026"/>
      <c r="AA34" s="1026">
        <v>-138</v>
      </c>
      <c r="AB34" s="1026"/>
      <c r="AC34" s="1026"/>
      <c r="AD34" s="1026"/>
      <c r="AE34" s="1027"/>
      <c r="AF34" s="1022">
        <v>10</v>
      </c>
      <c r="AG34" s="1023"/>
      <c r="AH34" s="1023"/>
      <c r="AI34" s="1023"/>
      <c r="AJ34" s="1024"/>
      <c r="AK34" s="967" t="s">
        <v>549</v>
      </c>
      <c r="AL34" s="958"/>
      <c r="AM34" s="958"/>
      <c r="AN34" s="958"/>
      <c r="AO34" s="958"/>
      <c r="AP34" s="958" t="s">
        <v>549</v>
      </c>
      <c r="AQ34" s="958"/>
      <c r="AR34" s="958"/>
      <c r="AS34" s="958"/>
      <c r="AT34" s="958"/>
      <c r="AU34" s="958" t="s">
        <v>549</v>
      </c>
      <c r="AV34" s="958"/>
      <c r="AW34" s="958"/>
      <c r="AX34" s="958"/>
      <c r="AY34" s="958"/>
      <c r="AZ34" s="1028" t="s">
        <v>549</v>
      </c>
      <c r="BA34" s="1028"/>
      <c r="BB34" s="1028"/>
      <c r="BC34" s="1028"/>
      <c r="BD34" s="1028"/>
      <c r="BE34" s="959" t="s">
        <v>396</v>
      </c>
      <c r="BF34" s="959"/>
      <c r="BG34" s="959"/>
      <c r="BH34" s="959"/>
      <c r="BI34" s="960"/>
      <c r="BJ34" s="226"/>
      <c r="BK34" s="226"/>
      <c r="BL34" s="226"/>
      <c r="BM34" s="226"/>
      <c r="BN34" s="226"/>
      <c r="BO34" s="235"/>
      <c r="BP34" s="235"/>
      <c r="BQ34" s="232">
        <v>28</v>
      </c>
      <c r="BR34" s="233"/>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24"/>
    </row>
    <row r="35" spans="1:131" ht="26.25" customHeight="1" x14ac:dyDescent="0.15">
      <c r="A35" s="236">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26"/>
      <c r="BK35" s="226"/>
      <c r="BL35" s="226"/>
      <c r="BM35" s="226"/>
      <c r="BN35" s="226"/>
      <c r="BO35" s="235"/>
      <c r="BP35" s="235"/>
      <c r="BQ35" s="232">
        <v>29</v>
      </c>
      <c r="BR35" s="233"/>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24"/>
    </row>
    <row r="36" spans="1:131" ht="26.25" customHeight="1" x14ac:dyDescent="0.15">
      <c r="A36" s="236">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26"/>
      <c r="BK36" s="226"/>
      <c r="BL36" s="226"/>
      <c r="BM36" s="226"/>
      <c r="BN36" s="226"/>
      <c r="BO36" s="235"/>
      <c r="BP36" s="235"/>
      <c r="BQ36" s="232">
        <v>30</v>
      </c>
      <c r="BR36" s="233"/>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24"/>
    </row>
    <row r="37" spans="1:131" ht="26.25" customHeight="1" x14ac:dyDescent="0.15">
      <c r="A37" s="236">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26"/>
      <c r="BK37" s="226"/>
      <c r="BL37" s="226"/>
      <c r="BM37" s="226"/>
      <c r="BN37" s="226"/>
      <c r="BO37" s="235"/>
      <c r="BP37" s="235"/>
      <c r="BQ37" s="232">
        <v>31</v>
      </c>
      <c r="BR37" s="233"/>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24"/>
    </row>
    <row r="38" spans="1:131" ht="26.25" customHeight="1" x14ac:dyDescent="0.15">
      <c r="A38" s="236">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26"/>
      <c r="BK38" s="226"/>
      <c r="BL38" s="226"/>
      <c r="BM38" s="226"/>
      <c r="BN38" s="226"/>
      <c r="BO38" s="235"/>
      <c r="BP38" s="235"/>
      <c r="BQ38" s="232">
        <v>32</v>
      </c>
      <c r="BR38" s="233"/>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24"/>
    </row>
    <row r="39" spans="1:131" ht="26.25" customHeight="1" x14ac:dyDescent="0.15">
      <c r="A39" s="236">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26"/>
      <c r="BK39" s="226"/>
      <c r="BL39" s="226"/>
      <c r="BM39" s="226"/>
      <c r="BN39" s="226"/>
      <c r="BO39" s="235"/>
      <c r="BP39" s="235"/>
      <c r="BQ39" s="232">
        <v>33</v>
      </c>
      <c r="BR39" s="233"/>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24"/>
    </row>
    <row r="40" spans="1:131" ht="26.25" customHeight="1" x14ac:dyDescent="0.15">
      <c r="A40" s="232">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26"/>
      <c r="BK40" s="226"/>
      <c r="BL40" s="226"/>
      <c r="BM40" s="226"/>
      <c r="BN40" s="226"/>
      <c r="BO40" s="235"/>
      <c r="BP40" s="235"/>
      <c r="BQ40" s="232">
        <v>34</v>
      </c>
      <c r="BR40" s="233"/>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24"/>
    </row>
    <row r="41" spans="1:131" ht="26.25" customHeight="1" x14ac:dyDescent="0.15">
      <c r="A41" s="232">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6"/>
      <c r="BK41" s="226"/>
      <c r="BL41" s="226"/>
      <c r="BM41" s="226"/>
      <c r="BN41" s="226"/>
      <c r="BO41" s="235"/>
      <c r="BP41" s="235"/>
      <c r="BQ41" s="232">
        <v>35</v>
      </c>
      <c r="BR41" s="233"/>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24"/>
    </row>
    <row r="42" spans="1:131" ht="26.25" customHeight="1" x14ac:dyDescent="0.15">
      <c r="A42" s="232">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6"/>
      <c r="BK42" s="226"/>
      <c r="BL42" s="226"/>
      <c r="BM42" s="226"/>
      <c r="BN42" s="226"/>
      <c r="BO42" s="235"/>
      <c r="BP42" s="235"/>
      <c r="BQ42" s="232">
        <v>36</v>
      </c>
      <c r="BR42" s="233"/>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24"/>
    </row>
    <row r="43" spans="1:131" ht="26.25" customHeight="1" x14ac:dyDescent="0.15">
      <c r="A43" s="232">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6"/>
      <c r="BK43" s="226"/>
      <c r="BL43" s="226"/>
      <c r="BM43" s="226"/>
      <c r="BN43" s="226"/>
      <c r="BO43" s="235"/>
      <c r="BP43" s="235"/>
      <c r="BQ43" s="232">
        <v>37</v>
      </c>
      <c r="BR43" s="233"/>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24"/>
    </row>
    <row r="44" spans="1:131" ht="26.25" customHeight="1" x14ac:dyDescent="0.15">
      <c r="A44" s="232">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6"/>
      <c r="BK44" s="226"/>
      <c r="BL44" s="226"/>
      <c r="BM44" s="226"/>
      <c r="BN44" s="226"/>
      <c r="BO44" s="235"/>
      <c r="BP44" s="235"/>
      <c r="BQ44" s="232">
        <v>38</v>
      </c>
      <c r="BR44" s="233"/>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24"/>
    </row>
    <row r="45" spans="1:131" ht="26.25" customHeight="1" x14ac:dyDescent="0.15">
      <c r="A45" s="232">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6"/>
      <c r="BK45" s="226"/>
      <c r="BL45" s="226"/>
      <c r="BM45" s="226"/>
      <c r="BN45" s="226"/>
      <c r="BO45" s="235"/>
      <c r="BP45" s="235"/>
      <c r="BQ45" s="232">
        <v>39</v>
      </c>
      <c r="BR45" s="233"/>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24"/>
    </row>
    <row r="46" spans="1:131" ht="26.25" customHeight="1" x14ac:dyDescent="0.15">
      <c r="A46" s="232">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6"/>
      <c r="BK46" s="226"/>
      <c r="BL46" s="226"/>
      <c r="BM46" s="226"/>
      <c r="BN46" s="226"/>
      <c r="BO46" s="235"/>
      <c r="BP46" s="235"/>
      <c r="BQ46" s="232">
        <v>40</v>
      </c>
      <c r="BR46" s="233"/>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24"/>
    </row>
    <row r="47" spans="1:131" ht="26.25" customHeight="1" x14ac:dyDescent="0.15">
      <c r="A47" s="232">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6"/>
      <c r="BK47" s="226"/>
      <c r="BL47" s="226"/>
      <c r="BM47" s="226"/>
      <c r="BN47" s="226"/>
      <c r="BO47" s="235"/>
      <c r="BP47" s="235"/>
      <c r="BQ47" s="232">
        <v>41</v>
      </c>
      <c r="BR47" s="233"/>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24"/>
    </row>
    <row r="48" spans="1:131" ht="26.25" customHeight="1" x14ac:dyDescent="0.15">
      <c r="A48" s="232">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6"/>
      <c r="BK48" s="226"/>
      <c r="BL48" s="226"/>
      <c r="BM48" s="226"/>
      <c r="BN48" s="226"/>
      <c r="BO48" s="235"/>
      <c r="BP48" s="235"/>
      <c r="BQ48" s="232">
        <v>42</v>
      </c>
      <c r="BR48" s="233"/>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24"/>
    </row>
    <row r="49" spans="1:131" ht="26.25" customHeight="1" x14ac:dyDescent="0.15">
      <c r="A49" s="232">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6"/>
      <c r="BK49" s="226"/>
      <c r="BL49" s="226"/>
      <c r="BM49" s="226"/>
      <c r="BN49" s="226"/>
      <c r="BO49" s="235"/>
      <c r="BP49" s="235"/>
      <c r="BQ49" s="232">
        <v>43</v>
      </c>
      <c r="BR49" s="233"/>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24"/>
    </row>
    <row r="50" spans="1:131" ht="26.25" customHeight="1" x14ac:dyDescent="0.15">
      <c r="A50" s="232">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6"/>
      <c r="BK50" s="226"/>
      <c r="BL50" s="226"/>
      <c r="BM50" s="226"/>
      <c r="BN50" s="226"/>
      <c r="BO50" s="235"/>
      <c r="BP50" s="235"/>
      <c r="BQ50" s="232">
        <v>44</v>
      </c>
      <c r="BR50" s="233"/>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24"/>
    </row>
    <row r="51" spans="1:131" ht="26.25" customHeight="1" x14ac:dyDescent="0.15">
      <c r="A51" s="232">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6"/>
      <c r="BK51" s="226"/>
      <c r="BL51" s="226"/>
      <c r="BM51" s="226"/>
      <c r="BN51" s="226"/>
      <c r="BO51" s="235"/>
      <c r="BP51" s="235"/>
      <c r="BQ51" s="232">
        <v>45</v>
      </c>
      <c r="BR51" s="233"/>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24"/>
    </row>
    <row r="52" spans="1:131" ht="26.25" customHeight="1" x14ac:dyDescent="0.15">
      <c r="A52" s="232">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6"/>
      <c r="BK52" s="226"/>
      <c r="BL52" s="226"/>
      <c r="BM52" s="226"/>
      <c r="BN52" s="226"/>
      <c r="BO52" s="235"/>
      <c r="BP52" s="235"/>
      <c r="BQ52" s="232">
        <v>46</v>
      </c>
      <c r="BR52" s="233"/>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24"/>
    </row>
    <row r="53" spans="1:131" ht="26.25" customHeight="1" x14ac:dyDescent="0.15">
      <c r="A53" s="232">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6"/>
      <c r="BK53" s="226"/>
      <c r="BL53" s="226"/>
      <c r="BM53" s="226"/>
      <c r="BN53" s="226"/>
      <c r="BO53" s="235"/>
      <c r="BP53" s="235"/>
      <c r="BQ53" s="232">
        <v>47</v>
      </c>
      <c r="BR53" s="233"/>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24"/>
    </row>
    <row r="54" spans="1:131" ht="26.25" customHeight="1" x14ac:dyDescent="0.15">
      <c r="A54" s="232">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6"/>
      <c r="BK54" s="226"/>
      <c r="BL54" s="226"/>
      <c r="BM54" s="226"/>
      <c r="BN54" s="226"/>
      <c r="BO54" s="235"/>
      <c r="BP54" s="235"/>
      <c r="BQ54" s="232">
        <v>48</v>
      </c>
      <c r="BR54" s="233"/>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24"/>
    </row>
    <row r="55" spans="1:131" ht="26.25" customHeight="1" x14ac:dyDescent="0.15">
      <c r="A55" s="232">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6"/>
      <c r="BK55" s="226"/>
      <c r="BL55" s="226"/>
      <c r="BM55" s="226"/>
      <c r="BN55" s="226"/>
      <c r="BO55" s="235"/>
      <c r="BP55" s="235"/>
      <c r="BQ55" s="232">
        <v>49</v>
      </c>
      <c r="BR55" s="233"/>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24"/>
    </row>
    <row r="56" spans="1:131" ht="26.25" customHeight="1" x14ac:dyDescent="0.15">
      <c r="A56" s="232">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6"/>
      <c r="BK56" s="226"/>
      <c r="BL56" s="226"/>
      <c r="BM56" s="226"/>
      <c r="BN56" s="226"/>
      <c r="BO56" s="235"/>
      <c r="BP56" s="235"/>
      <c r="BQ56" s="232">
        <v>50</v>
      </c>
      <c r="BR56" s="233"/>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24"/>
    </row>
    <row r="57" spans="1:131" ht="26.25" customHeight="1" x14ac:dyDescent="0.15">
      <c r="A57" s="232">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6"/>
      <c r="BK57" s="226"/>
      <c r="BL57" s="226"/>
      <c r="BM57" s="226"/>
      <c r="BN57" s="226"/>
      <c r="BO57" s="235"/>
      <c r="BP57" s="235"/>
      <c r="BQ57" s="232">
        <v>51</v>
      </c>
      <c r="BR57" s="233"/>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24"/>
    </row>
    <row r="58" spans="1:131" ht="26.25" customHeight="1" x14ac:dyDescent="0.15">
      <c r="A58" s="232">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6"/>
      <c r="BK58" s="226"/>
      <c r="BL58" s="226"/>
      <c r="BM58" s="226"/>
      <c r="BN58" s="226"/>
      <c r="BO58" s="235"/>
      <c r="BP58" s="235"/>
      <c r="BQ58" s="232">
        <v>52</v>
      </c>
      <c r="BR58" s="233"/>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24"/>
    </row>
    <row r="59" spans="1:131" ht="26.25" customHeight="1" x14ac:dyDescent="0.15">
      <c r="A59" s="232">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6"/>
      <c r="BK59" s="226"/>
      <c r="BL59" s="226"/>
      <c r="BM59" s="226"/>
      <c r="BN59" s="226"/>
      <c r="BO59" s="235"/>
      <c r="BP59" s="235"/>
      <c r="BQ59" s="232">
        <v>53</v>
      </c>
      <c r="BR59" s="233"/>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24"/>
    </row>
    <row r="60" spans="1:131" ht="26.25" customHeight="1" x14ac:dyDescent="0.15">
      <c r="A60" s="232">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6"/>
      <c r="BK60" s="226"/>
      <c r="BL60" s="226"/>
      <c r="BM60" s="226"/>
      <c r="BN60" s="226"/>
      <c r="BO60" s="235"/>
      <c r="BP60" s="235"/>
      <c r="BQ60" s="232">
        <v>54</v>
      </c>
      <c r="BR60" s="233"/>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24"/>
    </row>
    <row r="61" spans="1:131" ht="26.25" customHeight="1" thickBot="1" x14ac:dyDescent="0.2">
      <c r="A61" s="232">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6"/>
      <c r="BK61" s="226"/>
      <c r="BL61" s="226"/>
      <c r="BM61" s="226"/>
      <c r="BN61" s="226"/>
      <c r="BO61" s="235"/>
      <c r="BP61" s="235"/>
      <c r="BQ61" s="232">
        <v>55</v>
      </c>
      <c r="BR61" s="233"/>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24"/>
    </row>
    <row r="62" spans="1:131" ht="26.25" customHeight="1" x14ac:dyDescent="0.15">
      <c r="A62" s="232">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397</v>
      </c>
      <c r="BK62" s="1015"/>
      <c r="BL62" s="1015"/>
      <c r="BM62" s="1015"/>
      <c r="BN62" s="1016"/>
      <c r="BO62" s="235"/>
      <c r="BP62" s="235"/>
      <c r="BQ62" s="232">
        <v>56</v>
      </c>
      <c r="BR62" s="233"/>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24"/>
    </row>
    <row r="63" spans="1:131" ht="26.25" customHeight="1" thickBot="1" x14ac:dyDescent="0.2">
      <c r="A63" s="234" t="s">
        <v>376</v>
      </c>
      <c r="B63" s="924" t="s">
        <v>398</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597</v>
      </c>
      <c r="AG63" s="946"/>
      <c r="AH63" s="946"/>
      <c r="AI63" s="946"/>
      <c r="AJ63" s="1009"/>
      <c r="AK63" s="1010"/>
      <c r="AL63" s="950"/>
      <c r="AM63" s="950"/>
      <c r="AN63" s="950"/>
      <c r="AO63" s="950"/>
      <c r="AP63" s="946">
        <v>12553</v>
      </c>
      <c r="AQ63" s="946"/>
      <c r="AR63" s="946"/>
      <c r="AS63" s="946"/>
      <c r="AT63" s="946"/>
      <c r="AU63" s="946">
        <v>8703</v>
      </c>
      <c r="AV63" s="946"/>
      <c r="AW63" s="946"/>
      <c r="AX63" s="946"/>
      <c r="AY63" s="946"/>
      <c r="AZ63" s="1004"/>
      <c r="BA63" s="1004"/>
      <c r="BB63" s="1004"/>
      <c r="BC63" s="1004"/>
      <c r="BD63" s="1004"/>
      <c r="BE63" s="947"/>
      <c r="BF63" s="947"/>
      <c r="BG63" s="947"/>
      <c r="BH63" s="947"/>
      <c r="BI63" s="948"/>
      <c r="BJ63" s="1005" t="s">
        <v>122</v>
      </c>
      <c r="BK63" s="940"/>
      <c r="BL63" s="940"/>
      <c r="BM63" s="940"/>
      <c r="BN63" s="1006"/>
      <c r="BO63" s="235"/>
      <c r="BP63" s="235"/>
      <c r="BQ63" s="232">
        <v>57</v>
      </c>
      <c r="BR63" s="233"/>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24"/>
    </row>
    <row r="65" spans="1:131" ht="26.25" customHeight="1" thickBot="1" x14ac:dyDescent="0.2">
      <c r="A65" s="226" t="s">
        <v>399</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24"/>
    </row>
    <row r="66" spans="1:131" ht="26.25" customHeight="1" x14ac:dyDescent="0.15">
      <c r="A66" s="982" t="s">
        <v>400</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401</v>
      </c>
      <c r="AV66" s="989"/>
      <c r="AW66" s="989"/>
      <c r="AX66" s="989"/>
      <c r="AY66" s="990"/>
      <c r="AZ66" s="988" t="s">
        <v>363</v>
      </c>
      <c r="BA66" s="989"/>
      <c r="BB66" s="989"/>
      <c r="BC66" s="989"/>
      <c r="BD66" s="1002"/>
      <c r="BE66" s="235"/>
      <c r="BF66" s="235"/>
      <c r="BG66" s="235"/>
      <c r="BH66" s="235"/>
      <c r="BI66" s="235"/>
      <c r="BJ66" s="235"/>
      <c r="BK66" s="235"/>
      <c r="BL66" s="235"/>
      <c r="BM66" s="235"/>
      <c r="BN66" s="235"/>
      <c r="BO66" s="235"/>
      <c r="BP66" s="235"/>
      <c r="BQ66" s="232">
        <v>60</v>
      </c>
      <c r="BR66" s="237"/>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5"/>
      <c r="BF67" s="235"/>
      <c r="BG67" s="235"/>
      <c r="BH67" s="235"/>
      <c r="BI67" s="235"/>
      <c r="BJ67" s="235"/>
      <c r="BK67" s="235"/>
      <c r="BL67" s="235"/>
      <c r="BM67" s="235"/>
      <c r="BN67" s="235"/>
      <c r="BO67" s="235"/>
      <c r="BP67" s="235"/>
      <c r="BQ67" s="232">
        <v>61</v>
      </c>
      <c r="BR67" s="237"/>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15">
      <c r="A68" s="230">
        <v>1</v>
      </c>
      <c r="B68" s="972" t="s">
        <v>550</v>
      </c>
      <c r="C68" s="973"/>
      <c r="D68" s="973"/>
      <c r="E68" s="973"/>
      <c r="F68" s="973"/>
      <c r="G68" s="973"/>
      <c r="H68" s="973"/>
      <c r="I68" s="973"/>
      <c r="J68" s="973"/>
      <c r="K68" s="973"/>
      <c r="L68" s="973"/>
      <c r="M68" s="973"/>
      <c r="N68" s="973"/>
      <c r="O68" s="973"/>
      <c r="P68" s="974"/>
      <c r="Q68" s="975">
        <v>988</v>
      </c>
      <c r="R68" s="969"/>
      <c r="S68" s="969"/>
      <c r="T68" s="969"/>
      <c r="U68" s="969"/>
      <c r="V68" s="969">
        <v>951</v>
      </c>
      <c r="W68" s="969"/>
      <c r="X68" s="969"/>
      <c r="Y68" s="969"/>
      <c r="Z68" s="969"/>
      <c r="AA68" s="969">
        <v>37</v>
      </c>
      <c r="AB68" s="969"/>
      <c r="AC68" s="969"/>
      <c r="AD68" s="969"/>
      <c r="AE68" s="969"/>
      <c r="AF68" s="969">
        <v>37</v>
      </c>
      <c r="AG68" s="969"/>
      <c r="AH68" s="969"/>
      <c r="AI68" s="969"/>
      <c r="AJ68" s="969"/>
      <c r="AK68" s="969" t="s">
        <v>549</v>
      </c>
      <c r="AL68" s="969"/>
      <c r="AM68" s="969"/>
      <c r="AN68" s="969"/>
      <c r="AO68" s="969"/>
      <c r="AP68" s="969">
        <v>483</v>
      </c>
      <c r="AQ68" s="969"/>
      <c r="AR68" s="969"/>
      <c r="AS68" s="969"/>
      <c r="AT68" s="969"/>
      <c r="AU68" s="969">
        <v>204</v>
      </c>
      <c r="AV68" s="969"/>
      <c r="AW68" s="969"/>
      <c r="AX68" s="969"/>
      <c r="AY68" s="969"/>
      <c r="AZ68" s="970"/>
      <c r="BA68" s="970"/>
      <c r="BB68" s="970"/>
      <c r="BC68" s="970"/>
      <c r="BD68" s="971"/>
      <c r="BE68" s="235"/>
      <c r="BF68" s="235"/>
      <c r="BG68" s="235"/>
      <c r="BH68" s="235"/>
      <c r="BI68" s="235"/>
      <c r="BJ68" s="235"/>
      <c r="BK68" s="235"/>
      <c r="BL68" s="235"/>
      <c r="BM68" s="235"/>
      <c r="BN68" s="235"/>
      <c r="BO68" s="235"/>
      <c r="BP68" s="235"/>
      <c r="BQ68" s="232">
        <v>62</v>
      </c>
      <c r="BR68" s="237"/>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15">
      <c r="A69" s="232">
        <v>2</v>
      </c>
      <c r="B69" s="961" t="s">
        <v>551</v>
      </c>
      <c r="C69" s="962"/>
      <c r="D69" s="962"/>
      <c r="E69" s="962"/>
      <c r="F69" s="962"/>
      <c r="G69" s="962"/>
      <c r="H69" s="962"/>
      <c r="I69" s="962"/>
      <c r="J69" s="962"/>
      <c r="K69" s="962"/>
      <c r="L69" s="962"/>
      <c r="M69" s="962"/>
      <c r="N69" s="962"/>
      <c r="O69" s="962"/>
      <c r="P69" s="963"/>
      <c r="Q69" s="964">
        <v>127</v>
      </c>
      <c r="R69" s="958"/>
      <c r="S69" s="958"/>
      <c r="T69" s="958"/>
      <c r="U69" s="958"/>
      <c r="V69" s="958">
        <v>101</v>
      </c>
      <c r="W69" s="958"/>
      <c r="X69" s="958"/>
      <c r="Y69" s="958"/>
      <c r="Z69" s="958"/>
      <c r="AA69" s="958">
        <v>26</v>
      </c>
      <c r="AB69" s="958"/>
      <c r="AC69" s="958"/>
      <c r="AD69" s="958"/>
      <c r="AE69" s="958"/>
      <c r="AF69" s="958">
        <v>26</v>
      </c>
      <c r="AG69" s="958"/>
      <c r="AH69" s="958"/>
      <c r="AI69" s="958"/>
      <c r="AJ69" s="958"/>
      <c r="AK69" s="958" t="s">
        <v>549</v>
      </c>
      <c r="AL69" s="958"/>
      <c r="AM69" s="958"/>
      <c r="AN69" s="958"/>
      <c r="AO69" s="958"/>
      <c r="AP69" s="958">
        <v>21</v>
      </c>
      <c r="AQ69" s="958"/>
      <c r="AR69" s="958"/>
      <c r="AS69" s="958"/>
      <c r="AT69" s="958"/>
      <c r="AU69" s="958" t="s">
        <v>549</v>
      </c>
      <c r="AV69" s="958"/>
      <c r="AW69" s="958"/>
      <c r="AX69" s="958"/>
      <c r="AY69" s="958"/>
      <c r="AZ69" s="959"/>
      <c r="BA69" s="959"/>
      <c r="BB69" s="959"/>
      <c r="BC69" s="959"/>
      <c r="BD69" s="960"/>
      <c r="BE69" s="235"/>
      <c r="BF69" s="235"/>
      <c r="BG69" s="235"/>
      <c r="BH69" s="235"/>
      <c r="BI69" s="235"/>
      <c r="BJ69" s="235"/>
      <c r="BK69" s="235"/>
      <c r="BL69" s="235"/>
      <c r="BM69" s="235"/>
      <c r="BN69" s="235"/>
      <c r="BO69" s="235"/>
      <c r="BP69" s="235"/>
      <c r="BQ69" s="232">
        <v>63</v>
      </c>
      <c r="BR69" s="237"/>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15">
      <c r="A70" s="232">
        <v>3</v>
      </c>
      <c r="B70" s="961" t="s">
        <v>552</v>
      </c>
      <c r="C70" s="962"/>
      <c r="D70" s="962"/>
      <c r="E70" s="962"/>
      <c r="F70" s="962"/>
      <c r="G70" s="962"/>
      <c r="H70" s="962"/>
      <c r="I70" s="962"/>
      <c r="J70" s="962"/>
      <c r="K70" s="962"/>
      <c r="L70" s="962"/>
      <c r="M70" s="962"/>
      <c r="N70" s="962"/>
      <c r="O70" s="962"/>
      <c r="P70" s="963"/>
      <c r="Q70" s="964">
        <v>93</v>
      </c>
      <c r="R70" s="958"/>
      <c r="S70" s="958"/>
      <c r="T70" s="958"/>
      <c r="U70" s="958"/>
      <c r="V70" s="958">
        <v>91</v>
      </c>
      <c r="W70" s="958"/>
      <c r="X70" s="958"/>
      <c r="Y70" s="958"/>
      <c r="Z70" s="958"/>
      <c r="AA70" s="958">
        <v>2</v>
      </c>
      <c r="AB70" s="958"/>
      <c r="AC70" s="958"/>
      <c r="AD70" s="958"/>
      <c r="AE70" s="958"/>
      <c r="AF70" s="958">
        <v>2</v>
      </c>
      <c r="AG70" s="958"/>
      <c r="AH70" s="958"/>
      <c r="AI70" s="958"/>
      <c r="AJ70" s="958"/>
      <c r="AK70" s="958" t="s">
        <v>549</v>
      </c>
      <c r="AL70" s="958"/>
      <c r="AM70" s="958"/>
      <c r="AN70" s="958"/>
      <c r="AO70" s="958"/>
      <c r="AP70" s="958" t="s">
        <v>549</v>
      </c>
      <c r="AQ70" s="958"/>
      <c r="AR70" s="958"/>
      <c r="AS70" s="958"/>
      <c r="AT70" s="958"/>
      <c r="AU70" s="958" t="s">
        <v>549</v>
      </c>
      <c r="AV70" s="958"/>
      <c r="AW70" s="958"/>
      <c r="AX70" s="958"/>
      <c r="AY70" s="958"/>
      <c r="AZ70" s="959"/>
      <c r="BA70" s="959"/>
      <c r="BB70" s="959"/>
      <c r="BC70" s="959"/>
      <c r="BD70" s="960"/>
      <c r="BE70" s="235"/>
      <c r="BF70" s="235"/>
      <c r="BG70" s="235"/>
      <c r="BH70" s="235"/>
      <c r="BI70" s="235"/>
      <c r="BJ70" s="235"/>
      <c r="BK70" s="235"/>
      <c r="BL70" s="235"/>
      <c r="BM70" s="235"/>
      <c r="BN70" s="235"/>
      <c r="BO70" s="235"/>
      <c r="BP70" s="235"/>
      <c r="BQ70" s="232">
        <v>64</v>
      </c>
      <c r="BR70" s="237"/>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15">
      <c r="A71" s="232">
        <v>4</v>
      </c>
      <c r="B71" s="961" t="s">
        <v>553</v>
      </c>
      <c r="C71" s="962"/>
      <c r="D71" s="962"/>
      <c r="E71" s="962"/>
      <c r="F71" s="962"/>
      <c r="G71" s="962"/>
      <c r="H71" s="962"/>
      <c r="I71" s="962"/>
      <c r="J71" s="962"/>
      <c r="K71" s="962"/>
      <c r="L71" s="962"/>
      <c r="M71" s="962"/>
      <c r="N71" s="962"/>
      <c r="O71" s="962"/>
      <c r="P71" s="963"/>
      <c r="Q71" s="964">
        <v>52</v>
      </c>
      <c r="R71" s="958"/>
      <c r="S71" s="958"/>
      <c r="T71" s="958"/>
      <c r="U71" s="958"/>
      <c r="V71" s="958">
        <v>50</v>
      </c>
      <c r="W71" s="958"/>
      <c r="X71" s="958"/>
      <c r="Y71" s="958"/>
      <c r="Z71" s="958"/>
      <c r="AA71" s="958">
        <v>2</v>
      </c>
      <c r="AB71" s="958"/>
      <c r="AC71" s="958"/>
      <c r="AD71" s="958"/>
      <c r="AE71" s="958"/>
      <c r="AF71" s="958">
        <v>2</v>
      </c>
      <c r="AG71" s="958"/>
      <c r="AH71" s="958"/>
      <c r="AI71" s="958"/>
      <c r="AJ71" s="958"/>
      <c r="AK71" s="958">
        <v>46</v>
      </c>
      <c r="AL71" s="958"/>
      <c r="AM71" s="958"/>
      <c r="AN71" s="958"/>
      <c r="AO71" s="958"/>
      <c r="AP71" s="958" t="s">
        <v>549</v>
      </c>
      <c r="AQ71" s="958"/>
      <c r="AR71" s="958"/>
      <c r="AS71" s="958"/>
      <c r="AT71" s="958"/>
      <c r="AU71" s="958" t="s">
        <v>549</v>
      </c>
      <c r="AV71" s="958"/>
      <c r="AW71" s="958"/>
      <c r="AX71" s="958"/>
      <c r="AY71" s="958"/>
      <c r="AZ71" s="959"/>
      <c r="BA71" s="959"/>
      <c r="BB71" s="959"/>
      <c r="BC71" s="959"/>
      <c r="BD71" s="960"/>
      <c r="BE71" s="235"/>
      <c r="BF71" s="235"/>
      <c r="BG71" s="235"/>
      <c r="BH71" s="235"/>
      <c r="BI71" s="235"/>
      <c r="BJ71" s="235"/>
      <c r="BK71" s="235"/>
      <c r="BL71" s="235"/>
      <c r="BM71" s="235"/>
      <c r="BN71" s="235"/>
      <c r="BO71" s="235"/>
      <c r="BP71" s="235"/>
      <c r="BQ71" s="232">
        <v>65</v>
      </c>
      <c r="BR71" s="237"/>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15">
      <c r="A72" s="232">
        <v>5</v>
      </c>
      <c r="B72" s="961" t="s">
        <v>554</v>
      </c>
      <c r="C72" s="962"/>
      <c r="D72" s="962"/>
      <c r="E72" s="962"/>
      <c r="F72" s="962"/>
      <c r="G72" s="962"/>
      <c r="H72" s="962"/>
      <c r="I72" s="962"/>
      <c r="J72" s="962"/>
      <c r="K72" s="962"/>
      <c r="L72" s="962"/>
      <c r="M72" s="962"/>
      <c r="N72" s="962"/>
      <c r="O72" s="962"/>
      <c r="P72" s="963"/>
      <c r="Q72" s="964">
        <v>780</v>
      </c>
      <c r="R72" s="958"/>
      <c r="S72" s="958"/>
      <c r="T72" s="958"/>
      <c r="U72" s="958"/>
      <c r="V72" s="958">
        <v>124</v>
      </c>
      <c r="W72" s="958"/>
      <c r="X72" s="958"/>
      <c r="Y72" s="958"/>
      <c r="Z72" s="958"/>
      <c r="AA72" s="958">
        <v>656</v>
      </c>
      <c r="AB72" s="958"/>
      <c r="AC72" s="958"/>
      <c r="AD72" s="958"/>
      <c r="AE72" s="958"/>
      <c r="AF72" s="958">
        <v>656</v>
      </c>
      <c r="AG72" s="958"/>
      <c r="AH72" s="958"/>
      <c r="AI72" s="958"/>
      <c r="AJ72" s="958"/>
      <c r="AK72" s="958">
        <v>45</v>
      </c>
      <c r="AL72" s="958"/>
      <c r="AM72" s="958"/>
      <c r="AN72" s="958"/>
      <c r="AO72" s="958"/>
      <c r="AP72" s="958" t="s">
        <v>549</v>
      </c>
      <c r="AQ72" s="958"/>
      <c r="AR72" s="958"/>
      <c r="AS72" s="958"/>
      <c r="AT72" s="958"/>
      <c r="AU72" s="958" t="s">
        <v>549</v>
      </c>
      <c r="AV72" s="958"/>
      <c r="AW72" s="958"/>
      <c r="AX72" s="958"/>
      <c r="AY72" s="958"/>
      <c r="AZ72" s="959"/>
      <c r="BA72" s="959"/>
      <c r="BB72" s="959"/>
      <c r="BC72" s="959"/>
      <c r="BD72" s="960"/>
      <c r="BE72" s="235"/>
      <c r="BF72" s="235"/>
      <c r="BG72" s="235"/>
      <c r="BH72" s="235"/>
      <c r="BI72" s="235"/>
      <c r="BJ72" s="235"/>
      <c r="BK72" s="235"/>
      <c r="BL72" s="235"/>
      <c r="BM72" s="235"/>
      <c r="BN72" s="235"/>
      <c r="BO72" s="235"/>
      <c r="BP72" s="235"/>
      <c r="BQ72" s="232">
        <v>66</v>
      </c>
      <c r="BR72" s="237"/>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15">
      <c r="A73" s="232">
        <v>6</v>
      </c>
      <c r="B73" s="961" t="s">
        <v>555</v>
      </c>
      <c r="C73" s="962"/>
      <c r="D73" s="962"/>
      <c r="E73" s="962"/>
      <c r="F73" s="962"/>
      <c r="G73" s="962"/>
      <c r="H73" s="962"/>
      <c r="I73" s="962"/>
      <c r="J73" s="962"/>
      <c r="K73" s="962"/>
      <c r="L73" s="962"/>
      <c r="M73" s="962"/>
      <c r="N73" s="962"/>
      <c r="O73" s="962"/>
      <c r="P73" s="963"/>
      <c r="Q73" s="964">
        <v>3963</v>
      </c>
      <c r="R73" s="958"/>
      <c r="S73" s="958"/>
      <c r="T73" s="958"/>
      <c r="U73" s="958"/>
      <c r="V73" s="958">
        <v>3588</v>
      </c>
      <c r="W73" s="958"/>
      <c r="X73" s="958"/>
      <c r="Y73" s="958"/>
      <c r="Z73" s="958"/>
      <c r="AA73" s="958">
        <v>375</v>
      </c>
      <c r="AB73" s="958"/>
      <c r="AC73" s="958"/>
      <c r="AD73" s="958"/>
      <c r="AE73" s="958"/>
      <c r="AF73" s="958">
        <v>375</v>
      </c>
      <c r="AG73" s="958"/>
      <c r="AH73" s="958"/>
      <c r="AI73" s="958"/>
      <c r="AJ73" s="958"/>
      <c r="AK73" s="958">
        <v>22</v>
      </c>
      <c r="AL73" s="958"/>
      <c r="AM73" s="958"/>
      <c r="AN73" s="958"/>
      <c r="AO73" s="958"/>
      <c r="AP73" s="958" t="s">
        <v>549</v>
      </c>
      <c r="AQ73" s="958"/>
      <c r="AR73" s="958"/>
      <c r="AS73" s="958"/>
      <c r="AT73" s="958"/>
      <c r="AU73" s="958" t="s">
        <v>549</v>
      </c>
      <c r="AV73" s="958"/>
      <c r="AW73" s="958"/>
      <c r="AX73" s="958"/>
      <c r="AY73" s="958"/>
      <c r="AZ73" s="959"/>
      <c r="BA73" s="959"/>
      <c r="BB73" s="959"/>
      <c r="BC73" s="959"/>
      <c r="BD73" s="960"/>
      <c r="BE73" s="235"/>
      <c r="BF73" s="235"/>
      <c r="BG73" s="235"/>
      <c r="BH73" s="235"/>
      <c r="BI73" s="235"/>
      <c r="BJ73" s="235"/>
      <c r="BK73" s="235"/>
      <c r="BL73" s="235"/>
      <c r="BM73" s="235"/>
      <c r="BN73" s="235"/>
      <c r="BO73" s="235"/>
      <c r="BP73" s="235"/>
      <c r="BQ73" s="232">
        <v>67</v>
      </c>
      <c r="BR73" s="237"/>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15">
      <c r="A74" s="232">
        <v>7</v>
      </c>
      <c r="B74" s="961" t="s">
        <v>556</v>
      </c>
      <c r="C74" s="962"/>
      <c r="D74" s="962"/>
      <c r="E74" s="962"/>
      <c r="F74" s="962"/>
      <c r="G74" s="962"/>
      <c r="H74" s="962"/>
      <c r="I74" s="962"/>
      <c r="J74" s="962"/>
      <c r="K74" s="962"/>
      <c r="L74" s="962"/>
      <c r="M74" s="962"/>
      <c r="N74" s="962"/>
      <c r="O74" s="962"/>
      <c r="P74" s="963"/>
      <c r="Q74" s="964">
        <v>1111</v>
      </c>
      <c r="R74" s="958"/>
      <c r="S74" s="958"/>
      <c r="T74" s="958"/>
      <c r="U74" s="958"/>
      <c r="V74" s="958">
        <v>1018</v>
      </c>
      <c r="W74" s="958"/>
      <c r="X74" s="958"/>
      <c r="Y74" s="958"/>
      <c r="Z74" s="958"/>
      <c r="AA74" s="958">
        <v>93</v>
      </c>
      <c r="AB74" s="958"/>
      <c r="AC74" s="958"/>
      <c r="AD74" s="958"/>
      <c r="AE74" s="958"/>
      <c r="AF74" s="958">
        <v>93</v>
      </c>
      <c r="AG74" s="958"/>
      <c r="AH74" s="958"/>
      <c r="AI74" s="958"/>
      <c r="AJ74" s="958"/>
      <c r="AK74" s="958">
        <v>34</v>
      </c>
      <c r="AL74" s="958"/>
      <c r="AM74" s="958"/>
      <c r="AN74" s="958"/>
      <c r="AO74" s="958"/>
      <c r="AP74" s="958" t="s">
        <v>549</v>
      </c>
      <c r="AQ74" s="958"/>
      <c r="AR74" s="958"/>
      <c r="AS74" s="958"/>
      <c r="AT74" s="958"/>
      <c r="AU74" s="958" t="s">
        <v>549</v>
      </c>
      <c r="AV74" s="958"/>
      <c r="AW74" s="958"/>
      <c r="AX74" s="958"/>
      <c r="AY74" s="958"/>
      <c r="AZ74" s="959"/>
      <c r="BA74" s="959"/>
      <c r="BB74" s="959"/>
      <c r="BC74" s="959"/>
      <c r="BD74" s="960"/>
      <c r="BE74" s="235"/>
      <c r="BF74" s="235"/>
      <c r="BG74" s="235"/>
      <c r="BH74" s="235"/>
      <c r="BI74" s="235"/>
      <c r="BJ74" s="235"/>
      <c r="BK74" s="235"/>
      <c r="BL74" s="235"/>
      <c r="BM74" s="235"/>
      <c r="BN74" s="235"/>
      <c r="BO74" s="235"/>
      <c r="BP74" s="235"/>
      <c r="BQ74" s="232">
        <v>68</v>
      </c>
      <c r="BR74" s="237"/>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15">
      <c r="A75" s="232">
        <v>8</v>
      </c>
      <c r="B75" s="961" t="s">
        <v>557</v>
      </c>
      <c r="C75" s="962"/>
      <c r="D75" s="962"/>
      <c r="E75" s="962"/>
      <c r="F75" s="962"/>
      <c r="G75" s="962"/>
      <c r="H75" s="962"/>
      <c r="I75" s="962"/>
      <c r="J75" s="962"/>
      <c r="K75" s="962"/>
      <c r="L75" s="962"/>
      <c r="M75" s="962"/>
      <c r="N75" s="962"/>
      <c r="O75" s="962"/>
      <c r="P75" s="963"/>
      <c r="Q75" s="965">
        <v>416492</v>
      </c>
      <c r="R75" s="966"/>
      <c r="S75" s="966"/>
      <c r="T75" s="966"/>
      <c r="U75" s="967"/>
      <c r="V75" s="968">
        <v>405939</v>
      </c>
      <c r="W75" s="966"/>
      <c r="X75" s="966"/>
      <c r="Y75" s="966"/>
      <c r="Z75" s="967"/>
      <c r="AA75" s="968">
        <v>10552</v>
      </c>
      <c r="AB75" s="966"/>
      <c r="AC75" s="966"/>
      <c r="AD75" s="966"/>
      <c r="AE75" s="967"/>
      <c r="AF75" s="968">
        <v>10552</v>
      </c>
      <c r="AG75" s="966"/>
      <c r="AH75" s="966"/>
      <c r="AI75" s="966"/>
      <c r="AJ75" s="967"/>
      <c r="AK75" s="968">
        <v>2584</v>
      </c>
      <c r="AL75" s="966"/>
      <c r="AM75" s="966"/>
      <c r="AN75" s="966"/>
      <c r="AO75" s="967"/>
      <c r="AP75" s="968" t="s">
        <v>549</v>
      </c>
      <c r="AQ75" s="966"/>
      <c r="AR75" s="966"/>
      <c r="AS75" s="966"/>
      <c r="AT75" s="967"/>
      <c r="AU75" s="968" t="s">
        <v>549</v>
      </c>
      <c r="AV75" s="966"/>
      <c r="AW75" s="966"/>
      <c r="AX75" s="966"/>
      <c r="AY75" s="967"/>
      <c r="AZ75" s="959"/>
      <c r="BA75" s="959"/>
      <c r="BB75" s="959"/>
      <c r="BC75" s="959"/>
      <c r="BD75" s="960"/>
      <c r="BE75" s="235"/>
      <c r="BF75" s="235"/>
      <c r="BG75" s="235"/>
      <c r="BH75" s="235"/>
      <c r="BI75" s="235"/>
      <c r="BJ75" s="235"/>
      <c r="BK75" s="235"/>
      <c r="BL75" s="235"/>
      <c r="BM75" s="235"/>
      <c r="BN75" s="235"/>
      <c r="BO75" s="235"/>
      <c r="BP75" s="235"/>
      <c r="BQ75" s="232">
        <v>69</v>
      </c>
      <c r="BR75" s="237"/>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15">
      <c r="A76" s="232">
        <v>9</v>
      </c>
      <c r="B76" s="961" t="s">
        <v>558</v>
      </c>
      <c r="C76" s="962"/>
      <c r="D76" s="962"/>
      <c r="E76" s="962"/>
      <c r="F76" s="962"/>
      <c r="G76" s="962"/>
      <c r="H76" s="962"/>
      <c r="I76" s="962"/>
      <c r="J76" s="962"/>
      <c r="K76" s="962"/>
      <c r="L76" s="962"/>
      <c r="M76" s="962"/>
      <c r="N76" s="962"/>
      <c r="O76" s="962"/>
      <c r="P76" s="963"/>
      <c r="Q76" s="965">
        <v>2453</v>
      </c>
      <c r="R76" s="966"/>
      <c r="S76" s="966"/>
      <c r="T76" s="966"/>
      <c r="U76" s="967"/>
      <c r="V76" s="968">
        <v>2452</v>
      </c>
      <c r="W76" s="966"/>
      <c r="X76" s="966"/>
      <c r="Y76" s="966"/>
      <c r="Z76" s="967"/>
      <c r="AA76" s="968">
        <v>1</v>
      </c>
      <c r="AB76" s="966"/>
      <c r="AC76" s="966"/>
      <c r="AD76" s="966"/>
      <c r="AE76" s="967"/>
      <c r="AF76" s="968">
        <v>1</v>
      </c>
      <c r="AG76" s="966"/>
      <c r="AH76" s="966"/>
      <c r="AI76" s="966"/>
      <c r="AJ76" s="967"/>
      <c r="AK76" s="968" t="s">
        <v>549</v>
      </c>
      <c r="AL76" s="966"/>
      <c r="AM76" s="966"/>
      <c r="AN76" s="966"/>
      <c r="AO76" s="967"/>
      <c r="AP76" s="968" t="s">
        <v>549</v>
      </c>
      <c r="AQ76" s="966"/>
      <c r="AR76" s="966"/>
      <c r="AS76" s="966"/>
      <c r="AT76" s="967"/>
      <c r="AU76" s="968" t="s">
        <v>549</v>
      </c>
      <c r="AV76" s="966"/>
      <c r="AW76" s="966"/>
      <c r="AX76" s="966"/>
      <c r="AY76" s="967"/>
      <c r="AZ76" s="959"/>
      <c r="BA76" s="959"/>
      <c r="BB76" s="959"/>
      <c r="BC76" s="959"/>
      <c r="BD76" s="960"/>
      <c r="BE76" s="235"/>
      <c r="BF76" s="235"/>
      <c r="BG76" s="235"/>
      <c r="BH76" s="235"/>
      <c r="BI76" s="235"/>
      <c r="BJ76" s="235"/>
      <c r="BK76" s="235"/>
      <c r="BL76" s="235"/>
      <c r="BM76" s="235"/>
      <c r="BN76" s="235"/>
      <c r="BO76" s="235"/>
      <c r="BP76" s="235"/>
      <c r="BQ76" s="232">
        <v>70</v>
      </c>
      <c r="BR76" s="237"/>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15">
      <c r="A77" s="232">
        <v>10</v>
      </c>
      <c r="B77" s="961" t="s">
        <v>559</v>
      </c>
      <c r="C77" s="962"/>
      <c r="D77" s="962"/>
      <c r="E77" s="962"/>
      <c r="F77" s="962"/>
      <c r="G77" s="962"/>
      <c r="H77" s="962"/>
      <c r="I77" s="962"/>
      <c r="J77" s="962"/>
      <c r="K77" s="962"/>
      <c r="L77" s="962"/>
      <c r="M77" s="962"/>
      <c r="N77" s="962"/>
      <c r="O77" s="962"/>
      <c r="P77" s="963"/>
      <c r="Q77" s="965">
        <v>577</v>
      </c>
      <c r="R77" s="966"/>
      <c r="S77" s="966"/>
      <c r="T77" s="966"/>
      <c r="U77" s="967"/>
      <c r="V77" s="968">
        <v>547</v>
      </c>
      <c r="W77" s="966"/>
      <c r="X77" s="966"/>
      <c r="Y77" s="966"/>
      <c r="Z77" s="967"/>
      <c r="AA77" s="968">
        <v>30</v>
      </c>
      <c r="AB77" s="966"/>
      <c r="AC77" s="966"/>
      <c r="AD77" s="966"/>
      <c r="AE77" s="967"/>
      <c r="AF77" s="968">
        <v>30</v>
      </c>
      <c r="AG77" s="966"/>
      <c r="AH77" s="966"/>
      <c r="AI77" s="966"/>
      <c r="AJ77" s="967"/>
      <c r="AK77" s="968" t="s">
        <v>549</v>
      </c>
      <c r="AL77" s="966"/>
      <c r="AM77" s="966"/>
      <c r="AN77" s="966"/>
      <c r="AO77" s="967"/>
      <c r="AP77" s="968" t="s">
        <v>549</v>
      </c>
      <c r="AQ77" s="966"/>
      <c r="AR77" s="966"/>
      <c r="AS77" s="966"/>
      <c r="AT77" s="967"/>
      <c r="AU77" s="968" t="s">
        <v>549</v>
      </c>
      <c r="AV77" s="966"/>
      <c r="AW77" s="966"/>
      <c r="AX77" s="966"/>
      <c r="AY77" s="967"/>
      <c r="AZ77" s="959"/>
      <c r="BA77" s="959"/>
      <c r="BB77" s="959"/>
      <c r="BC77" s="959"/>
      <c r="BD77" s="960"/>
      <c r="BE77" s="235"/>
      <c r="BF77" s="235"/>
      <c r="BG77" s="235"/>
      <c r="BH77" s="235"/>
      <c r="BI77" s="235"/>
      <c r="BJ77" s="235"/>
      <c r="BK77" s="235"/>
      <c r="BL77" s="235"/>
      <c r="BM77" s="235"/>
      <c r="BN77" s="235"/>
      <c r="BO77" s="235"/>
      <c r="BP77" s="235"/>
      <c r="BQ77" s="232">
        <v>71</v>
      </c>
      <c r="BR77" s="237"/>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15">
      <c r="A78" s="232">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35"/>
      <c r="BF78" s="235"/>
      <c r="BG78" s="235"/>
      <c r="BH78" s="235"/>
      <c r="BI78" s="235"/>
      <c r="BJ78" s="224"/>
      <c r="BK78" s="224"/>
      <c r="BL78" s="224"/>
      <c r="BM78" s="224"/>
      <c r="BN78" s="224"/>
      <c r="BO78" s="235"/>
      <c r="BP78" s="235"/>
      <c r="BQ78" s="232">
        <v>72</v>
      </c>
      <c r="BR78" s="237"/>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15">
      <c r="A79" s="232">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35"/>
      <c r="BF79" s="235"/>
      <c r="BG79" s="235"/>
      <c r="BH79" s="235"/>
      <c r="BI79" s="235"/>
      <c r="BJ79" s="224"/>
      <c r="BK79" s="224"/>
      <c r="BL79" s="224"/>
      <c r="BM79" s="224"/>
      <c r="BN79" s="224"/>
      <c r="BO79" s="235"/>
      <c r="BP79" s="235"/>
      <c r="BQ79" s="232">
        <v>73</v>
      </c>
      <c r="BR79" s="237"/>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15">
      <c r="A80" s="232">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5"/>
      <c r="BF80" s="235"/>
      <c r="BG80" s="235"/>
      <c r="BH80" s="235"/>
      <c r="BI80" s="235"/>
      <c r="BJ80" s="235"/>
      <c r="BK80" s="235"/>
      <c r="BL80" s="235"/>
      <c r="BM80" s="235"/>
      <c r="BN80" s="235"/>
      <c r="BO80" s="235"/>
      <c r="BP80" s="235"/>
      <c r="BQ80" s="232">
        <v>74</v>
      </c>
      <c r="BR80" s="237"/>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15">
      <c r="A81" s="232">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5"/>
      <c r="BF81" s="235"/>
      <c r="BG81" s="235"/>
      <c r="BH81" s="235"/>
      <c r="BI81" s="235"/>
      <c r="BJ81" s="235"/>
      <c r="BK81" s="235"/>
      <c r="BL81" s="235"/>
      <c r="BM81" s="235"/>
      <c r="BN81" s="235"/>
      <c r="BO81" s="235"/>
      <c r="BP81" s="235"/>
      <c r="BQ81" s="232">
        <v>75</v>
      </c>
      <c r="BR81" s="237"/>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15">
      <c r="A82" s="232">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5"/>
      <c r="BF82" s="235"/>
      <c r="BG82" s="235"/>
      <c r="BH82" s="235"/>
      <c r="BI82" s="235"/>
      <c r="BJ82" s="235"/>
      <c r="BK82" s="235"/>
      <c r="BL82" s="235"/>
      <c r="BM82" s="235"/>
      <c r="BN82" s="235"/>
      <c r="BO82" s="235"/>
      <c r="BP82" s="235"/>
      <c r="BQ82" s="232">
        <v>76</v>
      </c>
      <c r="BR82" s="237"/>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15">
      <c r="A83" s="232">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5"/>
      <c r="BF83" s="235"/>
      <c r="BG83" s="235"/>
      <c r="BH83" s="235"/>
      <c r="BI83" s="235"/>
      <c r="BJ83" s="235"/>
      <c r="BK83" s="235"/>
      <c r="BL83" s="235"/>
      <c r="BM83" s="235"/>
      <c r="BN83" s="235"/>
      <c r="BO83" s="235"/>
      <c r="BP83" s="235"/>
      <c r="BQ83" s="232">
        <v>77</v>
      </c>
      <c r="BR83" s="237"/>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15">
      <c r="A84" s="232">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5"/>
      <c r="BF84" s="235"/>
      <c r="BG84" s="235"/>
      <c r="BH84" s="235"/>
      <c r="BI84" s="235"/>
      <c r="BJ84" s="235"/>
      <c r="BK84" s="235"/>
      <c r="BL84" s="235"/>
      <c r="BM84" s="235"/>
      <c r="BN84" s="235"/>
      <c r="BO84" s="235"/>
      <c r="BP84" s="235"/>
      <c r="BQ84" s="232">
        <v>78</v>
      </c>
      <c r="BR84" s="237"/>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15">
      <c r="A85" s="232">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5"/>
      <c r="BF85" s="235"/>
      <c r="BG85" s="235"/>
      <c r="BH85" s="235"/>
      <c r="BI85" s="235"/>
      <c r="BJ85" s="235"/>
      <c r="BK85" s="235"/>
      <c r="BL85" s="235"/>
      <c r="BM85" s="235"/>
      <c r="BN85" s="235"/>
      <c r="BO85" s="235"/>
      <c r="BP85" s="235"/>
      <c r="BQ85" s="232">
        <v>79</v>
      </c>
      <c r="BR85" s="237"/>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15">
      <c r="A86" s="232">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5"/>
      <c r="BF86" s="235"/>
      <c r="BG86" s="235"/>
      <c r="BH86" s="235"/>
      <c r="BI86" s="235"/>
      <c r="BJ86" s="235"/>
      <c r="BK86" s="235"/>
      <c r="BL86" s="235"/>
      <c r="BM86" s="235"/>
      <c r="BN86" s="235"/>
      <c r="BO86" s="235"/>
      <c r="BP86" s="235"/>
      <c r="BQ86" s="232">
        <v>80</v>
      </c>
      <c r="BR86" s="237"/>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15">
      <c r="A87" s="238">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5"/>
      <c r="BF87" s="235"/>
      <c r="BG87" s="235"/>
      <c r="BH87" s="235"/>
      <c r="BI87" s="235"/>
      <c r="BJ87" s="235"/>
      <c r="BK87" s="235"/>
      <c r="BL87" s="235"/>
      <c r="BM87" s="235"/>
      <c r="BN87" s="235"/>
      <c r="BO87" s="235"/>
      <c r="BP87" s="235"/>
      <c r="BQ87" s="232">
        <v>81</v>
      </c>
      <c r="BR87" s="237"/>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
      <c r="A88" s="234" t="s">
        <v>376</v>
      </c>
      <c r="B88" s="924" t="s">
        <v>402</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11775</v>
      </c>
      <c r="AG88" s="946"/>
      <c r="AH88" s="946"/>
      <c r="AI88" s="946"/>
      <c r="AJ88" s="946"/>
      <c r="AK88" s="950"/>
      <c r="AL88" s="950"/>
      <c r="AM88" s="950"/>
      <c r="AN88" s="950"/>
      <c r="AO88" s="950"/>
      <c r="AP88" s="946">
        <v>504</v>
      </c>
      <c r="AQ88" s="946"/>
      <c r="AR88" s="946"/>
      <c r="AS88" s="946"/>
      <c r="AT88" s="946"/>
      <c r="AU88" s="946">
        <v>204</v>
      </c>
      <c r="AV88" s="946"/>
      <c r="AW88" s="946"/>
      <c r="AX88" s="946"/>
      <c r="AY88" s="946"/>
      <c r="AZ88" s="947"/>
      <c r="BA88" s="947"/>
      <c r="BB88" s="947"/>
      <c r="BC88" s="947"/>
      <c r="BD88" s="948"/>
      <c r="BE88" s="235"/>
      <c r="BF88" s="235"/>
      <c r="BG88" s="235"/>
      <c r="BH88" s="235"/>
      <c r="BI88" s="235"/>
      <c r="BJ88" s="235"/>
      <c r="BK88" s="235"/>
      <c r="BL88" s="235"/>
      <c r="BM88" s="235"/>
      <c r="BN88" s="235"/>
      <c r="BO88" s="235"/>
      <c r="BP88" s="235"/>
      <c r="BQ88" s="232">
        <v>82</v>
      </c>
      <c r="BR88" s="237"/>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924" t="s">
        <v>403</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71</v>
      </c>
      <c r="CS102" s="940"/>
      <c r="CT102" s="940"/>
      <c r="CU102" s="940"/>
      <c r="CV102" s="941"/>
      <c r="CW102" s="939">
        <v>0</v>
      </c>
      <c r="CX102" s="940"/>
      <c r="CY102" s="940"/>
      <c r="CZ102" s="940"/>
      <c r="DA102" s="941"/>
      <c r="DB102" s="939">
        <v>50</v>
      </c>
      <c r="DC102" s="940"/>
      <c r="DD102" s="940"/>
      <c r="DE102" s="940"/>
      <c r="DF102" s="941"/>
      <c r="DG102" s="939">
        <v>164</v>
      </c>
      <c r="DH102" s="940"/>
      <c r="DI102" s="940"/>
      <c r="DJ102" s="940"/>
      <c r="DK102" s="941"/>
      <c r="DL102" s="939" t="s">
        <v>549</v>
      </c>
      <c r="DM102" s="940"/>
      <c r="DN102" s="940"/>
      <c r="DO102" s="940"/>
      <c r="DP102" s="941"/>
      <c r="DQ102" s="939" t="s">
        <v>549</v>
      </c>
      <c r="DR102" s="940"/>
      <c r="DS102" s="940"/>
      <c r="DT102" s="940"/>
      <c r="DU102" s="941"/>
      <c r="DV102" s="924"/>
      <c r="DW102" s="925"/>
      <c r="DX102" s="925"/>
      <c r="DY102" s="925"/>
      <c r="DZ102" s="926"/>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7" t="s">
        <v>404</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8" t="s">
        <v>405</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406</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407</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29" t="s">
        <v>408</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409</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15">
      <c r="A109" s="882" t="s">
        <v>410</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411</v>
      </c>
      <c r="AB109" s="883"/>
      <c r="AC109" s="883"/>
      <c r="AD109" s="883"/>
      <c r="AE109" s="884"/>
      <c r="AF109" s="885" t="s">
        <v>412</v>
      </c>
      <c r="AG109" s="883"/>
      <c r="AH109" s="883"/>
      <c r="AI109" s="883"/>
      <c r="AJ109" s="884"/>
      <c r="AK109" s="885" t="s">
        <v>293</v>
      </c>
      <c r="AL109" s="883"/>
      <c r="AM109" s="883"/>
      <c r="AN109" s="883"/>
      <c r="AO109" s="884"/>
      <c r="AP109" s="885" t="s">
        <v>413</v>
      </c>
      <c r="AQ109" s="883"/>
      <c r="AR109" s="883"/>
      <c r="AS109" s="883"/>
      <c r="AT109" s="916"/>
      <c r="AU109" s="882" t="s">
        <v>410</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411</v>
      </c>
      <c r="BR109" s="883"/>
      <c r="BS109" s="883"/>
      <c r="BT109" s="883"/>
      <c r="BU109" s="884"/>
      <c r="BV109" s="885" t="s">
        <v>412</v>
      </c>
      <c r="BW109" s="883"/>
      <c r="BX109" s="883"/>
      <c r="BY109" s="883"/>
      <c r="BZ109" s="884"/>
      <c r="CA109" s="885" t="s">
        <v>293</v>
      </c>
      <c r="CB109" s="883"/>
      <c r="CC109" s="883"/>
      <c r="CD109" s="883"/>
      <c r="CE109" s="884"/>
      <c r="CF109" s="923" t="s">
        <v>413</v>
      </c>
      <c r="CG109" s="923"/>
      <c r="CH109" s="923"/>
      <c r="CI109" s="923"/>
      <c r="CJ109" s="923"/>
      <c r="CK109" s="885" t="s">
        <v>414</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411</v>
      </c>
      <c r="DH109" s="883"/>
      <c r="DI109" s="883"/>
      <c r="DJ109" s="883"/>
      <c r="DK109" s="884"/>
      <c r="DL109" s="885" t="s">
        <v>412</v>
      </c>
      <c r="DM109" s="883"/>
      <c r="DN109" s="883"/>
      <c r="DO109" s="883"/>
      <c r="DP109" s="884"/>
      <c r="DQ109" s="885" t="s">
        <v>293</v>
      </c>
      <c r="DR109" s="883"/>
      <c r="DS109" s="883"/>
      <c r="DT109" s="883"/>
      <c r="DU109" s="884"/>
      <c r="DV109" s="885" t="s">
        <v>413</v>
      </c>
      <c r="DW109" s="883"/>
      <c r="DX109" s="883"/>
      <c r="DY109" s="883"/>
      <c r="DZ109" s="916"/>
    </row>
    <row r="110" spans="1:131" s="224" customFormat="1" ht="26.25" customHeight="1" x14ac:dyDescent="0.15">
      <c r="A110" s="794" t="s">
        <v>415</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1414910</v>
      </c>
      <c r="AB110" s="876"/>
      <c r="AC110" s="876"/>
      <c r="AD110" s="876"/>
      <c r="AE110" s="877"/>
      <c r="AF110" s="878">
        <v>1574985</v>
      </c>
      <c r="AG110" s="876"/>
      <c r="AH110" s="876"/>
      <c r="AI110" s="876"/>
      <c r="AJ110" s="877"/>
      <c r="AK110" s="878">
        <v>1544759</v>
      </c>
      <c r="AL110" s="876"/>
      <c r="AM110" s="876"/>
      <c r="AN110" s="876"/>
      <c r="AO110" s="877"/>
      <c r="AP110" s="879">
        <v>28.5</v>
      </c>
      <c r="AQ110" s="880"/>
      <c r="AR110" s="880"/>
      <c r="AS110" s="880"/>
      <c r="AT110" s="881"/>
      <c r="AU110" s="917" t="s">
        <v>69</v>
      </c>
      <c r="AV110" s="918"/>
      <c r="AW110" s="918"/>
      <c r="AX110" s="918"/>
      <c r="AY110" s="918"/>
      <c r="AZ110" s="847" t="s">
        <v>416</v>
      </c>
      <c r="BA110" s="795"/>
      <c r="BB110" s="795"/>
      <c r="BC110" s="795"/>
      <c r="BD110" s="795"/>
      <c r="BE110" s="795"/>
      <c r="BF110" s="795"/>
      <c r="BG110" s="795"/>
      <c r="BH110" s="795"/>
      <c r="BI110" s="795"/>
      <c r="BJ110" s="795"/>
      <c r="BK110" s="795"/>
      <c r="BL110" s="795"/>
      <c r="BM110" s="795"/>
      <c r="BN110" s="795"/>
      <c r="BO110" s="795"/>
      <c r="BP110" s="796"/>
      <c r="BQ110" s="848">
        <v>16775092</v>
      </c>
      <c r="BR110" s="829"/>
      <c r="BS110" s="829"/>
      <c r="BT110" s="829"/>
      <c r="BU110" s="829"/>
      <c r="BV110" s="829">
        <v>15883866</v>
      </c>
      <c r="BW110" s="829"/>
      <c r="BX110" s="829"/>
      <c r="BY110" s="829"/>
      <c r="BZ110" s="829"/>
      <c r="CA110" s="829">
        <v>14997952</v>
      </c>
      <c r="CB110" s="829"/>
      <c r="CC110" s="829"/>
      <c r="CD110" s="829"/>
      <c r="CE110" s="829"/>
      <c r="CF110" s="853">
        <v>276.60000000000002</v>
      </c>
      <c r="CG110" s="854"/>
      <c r="CH110" s="854"/>
      <c r="CI110" s="854"/>
      <c r="CJ110" s="854"/>
      <c r="CK110" s="913" t="s">
        <v>417</v>
      </c>
      <c r="CL110" s="806"/>
      <c r="CM110" s="847" t="s">
        <v>418</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24" customFormat="1" ht="26.25" customHeight="1" x14ac:dyDescent="0.15">
      <c r="A111" s="761" t="s">
        <v>419</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420</v>
      </c>
      <c r="BA111" s="739"/>
      <c r="BB111" s="739"/>
      <c r="BC111" s="739"/>
      <c r="BD111" s="739"/>
      <c r="BE111" s="739"/>
      <c r="BF111" s="739"/>
      <c r="BG111" s="739"/>
      <c r="BH111" s="739"/>
      <c r="BI111" s="739"/>
      <c r="BJ111" s="739"/>
      <c r="BK111" s="739"/>
      <c r="BL111" s="739"/>
      <c r="BM111" s="739"/>
      <c r="BN111" s="739"/>
      <c r="BO111" s="739"/>
      <c r="BP111" s="740"/>
      <c r="BQ111" s="803">
        <v>241371</v>
      </c>
      <c r="BR111" s="804"/>
      <c r="BS111" s="804"/>
      <c r="BT111" s="804"/>
      <c r="BU111" s="804"/>
      <c r="BV111" s="804">
        <v>213815</v>
      </c>
      <c r="BW111" s="804"/>
      <c r="BX111" s="804"/>
      <c r="BY111" s="804"/>
      <c r="BZ111" s="804"/>
      <c r="CA111" s="804">
        <v>179541</v>
      </c>
      <c r="CB111" s="804"/>
      <c r="CC111" s="804"/>
      <c r="CD111" s="804"/>
      <c r="CE111" s="804"/>
      <c r="CF111" s="862">
        <v>3.3</v>
      </c>
      <c r="CG111" s="863"/>
      <c r="CH111" s="863"/>
      <c r="CI111" s="863"/>
      <c r="CJ111" s="863"/>
      <c r="CK111" s="914"/>
      <c r="CL111" s="808"/>
      <c r="CM111" s="802" t="s">
        <v>421</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24" customFormat="1" ht="26.25" customHeight="1" x14ac:dyDescent="0.15">
      <c r="A112" s="899" t="s">
        <v>422</v>
      </c>
      <c r="B112" s="900"/>
      <c r="C112" s="739" t="s">
        <v>423</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424</v>
      </c>
      <c r="BA112" s="739"/>
      <c r="BB112" s="739"/>
      <c r="BC112" s="739"/>
      <c r="BD112" s="739"/>
      <c r="BE112" s="739"/>
      <c r="BF112" s="739"/>
      <c r="BG112" s="739"/>
      <c r="BH112" s="739"/>
      <c r="BI112" s="739"/>
      <c r="BJ112" s="739"/>
      <c r="BK112" s="739"/>
      <c r="BL112" s="739"/>
      <c r="BM112" s="739"/>
      <c r="BN112" s="739"/>
      <c r="BO112" s="739"/>
      <c r="BP112" s="740"/>
      <c r="BQ112" s="803">
        <v>10064803</v>
      </c>
      <c r="BR112" s="804"/>
      <c r="BS112" s="804"/>
      <c r="BT112" s="804"/>
      <c r="BU112" s="804"/>
      <c r="BV112" s="804">
        <v>9561896</v>
      </c>
      <c r="BW112" s="804"/>
      <c r="BX112" s="804"/>
      <c r="BY112" s="804"/>
      <c r="BZ112" s="804"/>
      <c r="CA112" s="804">
        <v>8703405</v>
      </c>
      <c r="CB112" s="804"/>
      <c r="CC112" s="804"/>
      <c r="CD112" s="804"/>
      <c r="CE112" s="804"/>
      <c r="CF112" s="862">
        <v>160.5</v>
      </c>
      <c r="CG112" s="863"/>
      <c r="CH112" s="863"/>
      <c r="CI112" s="863"/>
      <c r="CJ112" s="863"/>
      <c r="CK112" s="914"/>
      <c r="CL112" s="808"/>
      <c r="CM112" s="802" t="s">
        <v>425</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24" customFormat="1" ht="26.25" customHeight="1" x14ac:dyDescent="0.15">
      <c r="A113" s="901"/>
      <c r="B113" s="902"/>
      <c r="C113" s="739" t="s">
        <v>426</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578871</v>
      </c>
      <c r="AB113" s="906"/>
      <c r="AC113" s="906"/>
      <c r="AD113" s="906"/>
      <c r="AE113" s="907"/>
      <c r="AF113" s="908">
        <v>565964</v>
      </c>
      <c r="AG113" s="906"/>
      <c r="AH113" s="906"/>
      <c r="AI113" s="906"/>
      <c r="AJ113" s="907"/>
      <c r="AK113" s="908">
        <v>562100</v>
      </c>
      <c r="AL113" s="906"/>
      <c r="AM113" s="906"/>
      <c r="AN113" s="906"/>
      <c r="AO113" s="907"/>
      <c r="AP113" s="909">
        <v>10.4</v>
      </c>
      <c r="AQ113" s="910"/>
      <c r="AR113" s="910"/>
      <c r="AS113" s="910"/>
      <c r="AT113" s="911"/>
      <c r="AU113" s="919"/>
      <c r="AV113" s="920"/>
      <c r="AW113" s="920"/>
      <c r="AX113" s="920"/>
      <c r="AY113" s="920"/>
      <c r="AZ113" s="802" t="s">
        <v>427</v>
      </c>
      <c r="BA113" s="739"/>
      <c r="BB113" s="739"/>
      <c r="BC113" s="739"/>
      <c r="BD113" s="739"/>
      <c r="BE113" s="739"/>
      <c r="BF113" s="739"/>
      <c r="BG113" s="739"/>
      <c r="BH113" s="739"/>
      <c r="BI113" s="739"/>
      <c r="BJ113" s="739"/>
      <c r="BK113" s="739"/>
      <c r="BL113" s="739"/>
      <c r="BM113" s="739"/>
      <c r="BN113" s="739"/>
      <c r="BO113" s="739"/>
      <c r="BP113" s="740"/>
      <c r="BQ113" s="803">
        <v>170657</v>
      </c>
      <c r="BR113" s="804"/>
      <c r="BS113" s="804"/>
      <c r="BT113" s="804"/>
      <c r="BU113" s="804"/>
      <c r="BV113" s="804">
        <v>201511</v>
      </c>
      <c r="BW113" s="804"/>
      <c r="BX113" s="804"/>
      <c r="BY113" s="804"/>
      <c r="BZ113" s="804"/>
      <c r="CA113" s="804">
        <v>209876</v>
      </c>
      <c r="CB113" s="804"/>
      <c r="CC113" s="804"/>
      <c r="CD113" s="804"/>
      <c r="CE113" s="804"/>
      <c r="CF113" s="862">
        <v>3.9</v>
      </c>
      <c r="CG113" s="863"/>
      <c r="CH113" s="863"/>
      <c r="CI113" s="863"/>
      <c r="CJ113" s="863"/>
      <c r="CK113" s="914"/>
      <c r="CL113" s="808"/>
      <c r="CM113" s="802" t="s">
        <v>428</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24" customFormat="1" ht="26.25" customHeight="1" x14ac:dyDescent="0.15">
      <c r="A114" s="901"/>
      <c r="B114" s="902"/>
      <c r="C114" s="739" t="s">
        <v>429</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21993</v>
      </c>
      <c r="AB114" s="767"/>
      <c r="AC114" s="767"/>
      <c r="AD114" s="767"/>
      <c r="AE114" s="768"/>
      <c r="AF114" s="769">
        <v>22189</v>
      </c>
      <c r="AG114" s="767"/>
      <c r="AH114" s="767"/>
      <c r="AI114" s="767"/>
      <c r="AJ114" s="768"/>
      <c r="AK114" s="769">
        <v>32171</v>
      </c>
      <c r="AL114" s="767"/>
      <c r="AM114" s="767"/>
      <c r="AN114" s="767"/>
      <c r="AO114" s="768"/>
      <c r="AP114" s="811">
        <v>0.6</v>
      </c>
      <c r="AQ114" s="812"/>
      <c r="AR114" s="812"/>
      <c r="AS114" s="812"/>
      <c r="AT114" s="813"/>
      <c r="AU114" s="919"/>
      <c r="AV114" s="920"/>
      <c r="AW114" s="920"/>
      <c r="AX114" s="920"/>
      <c r="AY114" s="920"/>
      <c r="AZ114" s="802" t="s">
        <v>430</v>
      </c>
      <c r="BA114" s="739"/>
      <c r="BB114" s="739"/>
      <c r="BC114" s="739"/>
      <c r="BD114" s="739"/>
      <c r="BE114" s="739"/>
      <c r="BF114" s="739"/>
      <c r="BG114" s="739"/>
      <c r="BH114" s="739"/>
      <c r="BI114" s="739"/>
      <c r="BJ114" s="739"/>
      <c r="BK114" s="739"/>
      <c r="BL114" s="739"/>
      <c r="BM114" s="739"/>
      <c r="BN114" s="739"/>
      <c r="BO114" s="739"/>
      <c r="BP114" s="740"/>
      <c r="BQ114" s="803">
        <v>1395381</v>
      </c>
      <c r="BR114" s="804"/>
      <c r="BS114" s="804"/>
      <c r="BT114" s="804"/>
      <c r="BU114" s="804"/>
      <c r="BV114" s="804">
        <v>1403142</v>
      </c>
      <c r="BW114" s="804"/>
      <c r="BX114" s="804"/>
      <c r="BY114" s="804"/>
      <c r="BZ114" s="804"/>
      <c r="CA114" s="804">
        <v>1366540</v>
      </c>
      <c r="CB114" s="804"/>
      <c r="CC114" s="804"/>
      <c r="CD114" s="804"/>
      <c r="CE114" s="804"/>
      <c r="CF114" s="862">
        <v>25.2</v>
      </c>
      <c r="CG114" s="863"/>
      <c r="CH114" s="863"/>
      <c r="CI114" s="863"/>
      <c r="CJ114" s="863"/>
      <c r="CK114" s="914"/>
      <c r="CL114" s="808"/>
      <c r="CM114" s="802" t="s">
        <v>431</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24" customFormat="1" ht="26.25" customHeight="1" x14ac:dyDescent="0.15">
      <c r="A115" s="901"/>
      <c r="B115" s="902"/>
      <c r="C115" s="739" t="s">
        <v>432</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17953</v>
      </c>
      <c r="AB115" s="906"/>
      <c r="AC115" s="906"/>
      <c r="AD115" s="906"/>
      <c r="AE115" s="907"/>
      <c r="AF115" s="908">
        <v>7894</v>
      </c>
      <c r="AG115" s="906"/>
      <c r="AH115" s="906"/>
      <c r="AI115" s="906"/>
      <c r="AJ115" s="907"/>
      <c r="AK115" s="908">
        <v>7782</v>
      </c>
      <c r="AL115" s="906"/>
      <c r="AM115" s="906"/>
      <c r="AN115" s="906"/>
      <c r="AO115" s="907"/>
      <c r="AP115" s="909">
        <v>0.1</v>
      </c>
      <c r="AQ115" s="910"/>
      <c r="AR115" s="910"/>
      <c r="AS115" s="910"/>
      <c r="AT115" s="911"/>
      <c r="AU115" s="919"/>
      <c r="AV115" s="920"/>
      <c r="AW115" s="920"/>
      <c r="AX115" s="920"/>
      <c r="AY115" s="920"/>
      <c r="AZ115" s="802" t="s">
        <v>433</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434</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v>184213</v>
      </c>
      <c r="DH115" s="767"/>
      <c r="DI115" s="767"/>
      <c r="DJ115" s="767"/>
      <c r="DK115" s="768"/>
      <c r="DL115" s="769">
        <v>174230</v>
      </c>
      <c r="DM115" s="767"/>
      <c r="DN115" s="767"/>
      <c r="DO115" s="767"/>
      <c r="DP115" s="768"/>
      <c r="DQ115" s="769">
        <v>164205</v>
      </c>
      <c r="DR115" s="767"/>
      <c r="DS115" s="767"/>
      <c r="DT115" s="767"/>
      <c r="DU115" s="768"/>
      <c r="DV115" s="811">
        <v>3</v>
      </c>
      <c r="DW115" s="812"/>
      <c r="DX115" s="812"/>
      <c r="DY115" s="812"/>
      <c r="DZ115" s="813"/>
    </row>
    <row r="116" spans="1:130" s="224" customFormat="1" ht="26.25" customHeight="1" x14ac:dyDescent="0.15">
      <c r="A116" s="903"/>
      <c r="B116" s="904"/>
      <c r="C116" s="826" t="s">
        <v>435</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v>233</v>
      </c>
      <c r="AB116" s="767"/>
      <c r="AC116" s="767"/>
      <c r="AD116" s="767"/>
      <c r="AE116" s="768"/>
      <c r="AF116" s="769">
        <v>66</v>
      </c>
      <c r="AG116" s="767"/>
      <c r="AH116" s="767"/>
      <c r="AI116" s="767"/>
      <c r="AJ116" s="768"/>
      <c r="AK116" s="769">
        <v>77</v>
      </c>
      <c r="AL116" s="767"/>
      <c r="AM116" s="767"/>
      <c r="AN116" s="767"/>
      <c r="AO116" s="768"/>
      <c r="AP116" s="811">
        <v>0</v>
      </c>
      <c r="AQ116" s="812"/>
      <c r="AR116" s="812"/>
      <c r="AS116" s="812"/>
      <c r="AT116" s="813"/>
      <c r="AU116" s="919"/>
      <c r="AV116" s="920"/>
      <c r="AW116" s="920"/>
      <c r="AX116" s="920"/>
      <c r="AY116" s="920"/>
      <c r="AZ116" s="896" t="s">
        <v>436</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437</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v>30900</v>
      </c>
      <c r="DH116" s="767"/>
      <c r="DI116" s="767"/>
      <c r="DJ116" s="767"/>
      <c r="DK116" s="768"/>
      <c r="DL116" s="769">
        <v>23006</v>
      </c>
      <c r="DM116" s="767"/>
      <c r="DN116" s="767"/>
      <c r="DO116" s="767"/>
      <c r="DP116" s="768"/>
      <c r="DQ116" s="769">
        <v>15336</v>
      </c>
      <c r="DR116" s="767"/>
      <c r="DS116" s="767"/>
      <c r="DT116" s="767"/>
      <c r="DU116" s="768"/>
      <c r="DV116" s="811">
        <v>0.3</v>
      </c>
      <c r="DW116" s="812"/>
      <c r="DX116" s="812"/>
      <c r="DY116" s="812"/>
      <c r="DZ116" s="813"/>
    </row>
    <row r="117" spans="1:130" s="224" customFormat="1" ht="26.25" customHeight="1" x14ac:dyDescent="0.15">
      <c r="A117" s="882" t="s">
        <v>176</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438</v>
      </c>
      <c r="Z117" s="884"/>
      <c r="AA117" s="889">
        <v>2033960</v>
      </c>
      <c r="AB117" s="890"/>
      <c r="AC117" s="890"/>
      <c r="AD117" s="890"/>
      <c r="AE117" s="891"/>
      <c r="AF117" s="892">
        <v>2171098</v>
      </c>
      <c r="AG117" s="890"/>
      <c r="AH117" s="890"/>
      <c r="AI117" s="890"/>
      <c r="AJ117" s="891"/>
      <c r="AK117" s="892">
        <v>2146889</v>
      </c>
      <c r="AL117" s="890"/>
      <c r="AM117" s="890"/>
      <c r="AN117" s="890"/>
      <c r="AO117" s="891"/>
      <c r="AP117" s="893"/>
      <c r="AQ117" s="894"/>
      <c r="AR117" s="894"/>
      <c r="AS117" s="894"/>
      <c r="AT117" s="895"/>
      <c r="AU117" s="919"/>
      <c r="AV117" s="920"/>
      <c r="AW117" s="920"/>
      <c r="AX117" s="920"/>
      <c r="AY117" s="920"/>
      <c r="AZ117" s="850" t="s">
        <v>439</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440</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24" customFormat="1" ht="26.25" customHeight="1" x14ac:dyDescent="0.15">
      <c r="A118" s="882" t="s">
        <v>414</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411</v>
      </c>
      <c r="AB118" s="883"/>
      <c r="AC118" s="883"/>
      <c r="AD118" s="883"/>
      <c r="AE118" s="884"/>
      <c r="AF118" s="885" t="s">
        <v>412</v>
      </c>
      <c r="AG118" s="883"/>
      <c r="AH118" s="883"/>
      <c r="AI118" s="883"/>
      <c r="AJ118" s="884"/>
      <c r="AK118" s="885" t="s">
        <v>293</v>
      </c>
      <c r="AL118" s="883"/>
      <c r="AM118" s="883"/>
      <c r="AN118" s="883"/>
      <c r="AO118" s="884"/>
      <c r="AP118" s="886" t="s">
        <v>413</v>
      </c>
      <c r="AQ118" s="887"/>
      <c r="AR118" s="887"/>
      <c r="AS118" s="887"/>
      <c r="AT118" s="888"/>
      <c r="AU118" s="919"/>
      <c r="AV118" s="920"/>
      <c r="AW118" s="920"/>
      <c r="AX118" s="920"/>
      <c r="AY118" s="920"/>
      <c r="AZ118" s="825" t="s">
        <v>441</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442</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24" customFormat="1" ht="26.25" customHeight="1" x14ac:dyDescent="0.15">
      <c r="A119" s="805" t="s">
        <v>417</v>
      </c>
      <c r="B119" s="806"/>
      <c r="C119" s="847" t="s">
        <v>418</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45" t="s">
        <v>176</v>
      </c>
      <c r="BA119" s="245"/>
      <c r="BB119" s="245"/>
      <c r="BC119" s="245"/>
      <c r="BD119" s="245"/>
      <c r="BE119" s="245"/>
      <c r="BF119" s="245"/>
      <c r="BG119" s="245"/>
      <c r="BH119" s="245"/>
      <c r="BI119" s="245"/>
      <c r="BJ119" s="245"/>
      <c r="BK119" s="245"/>
      <c r="BL119" s="245"/>
      <c r="BM119" s="245"/>
      <c r="BN119" s="245"/>
      <c r="BO119" s="864" t="s">
        <v>443</v>
      </c>
      <c r="BP119" s="865"/>
      <c r="BQ119" s="866">
        <v>28647304</v>
      </c>
      <c r="BR119" s="832"/>
      <c r="BS119" s="832"/>
      <c r="BT119" s="832"/>
      <c r="BU119" s="832"/>
      <c r="BV119" s="832">
        <v>27264230</v>
      </c>
      <c r="BW119" s="832"/>
      <c r="BX119" s="832"/>
      <c r="BY119" s="832"/>
      <c r="BZ119" s="832"/>
      <c r="CA119" s="832">
        <v>25457314</v>
      </c>
      <c r="CB119" s="832"/>
      <c r="CC119" s="832"/>
      <c r="CD119" s="832"/>
      <c r="CE119" s="832"/>
      <c r="CF119" s="735"/>
      <c r="CG119" s="736"/>
      <c r="CH119" s="736"/>
      <c r="CI119" s="736"/>
      <c r="CJ119" s="821"/>
      <c r="CK119" s="915"/>
      <c r="CL119" s="810"/>
      <c r="CM119" s="825" t="s">
        <v>444</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26258</v>
      </c>
      <c r="DH119" s="751"/>
      <c r="DI119" s="751"/>
      <c r="DJ119" s="751"/>
      <c r="DK119" s="752"/>
      <c r="DL119" s="753">
        <v>16579</v>
      </c>
      <c r="DM119" s="751"/>
      <c r="DN119" s="751"/>
      <c r="DO119" s="751"/>
      <c r="DP119" s="752"/>
      <c r="DQ119" s="753" t="s">
        <v>122</v>
      </c>
      <c r="DR119" s="751"/>
      <c r="DS119" s="751"/>
      <c r="DT119" s="751"/>
      <c r="DU119" s="752"/>
      <c r="DV119" s="835" t="s">
        <v>122</v>
      </c>
      <c r="DW119" s="836"/>
      <c r="DX119" s="836"/>
      <c r="DY119" s="836"/>
      <c r="DZ119" s="837"/>
    </row>
    <row r="120" spans="1:130" s="224" customFormat="1" ht="26.25" customHeight="1" x14ac:dyDescent="0.15">
      <c r="A120" s="807"/>
      <c r="B120" s="808"/>
      <c r="C120" s="802" t="s">
        <v>421</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445</v>
      </c>
      <c r="AV120" s="868"/>
      <c r="AW120" s="868"/>
      <c r="AX120" s="868"/>
      <c r="AY120" s="869"/>
      <c r="AZ120" s="847" t="s">
        <v>446</v>
      </c>
      <c r="BA120" s="795"/>
      <c r="BB120" s="795"/>
      <c r="BC120" s="795"/>
      <c r="BD120" s="795"/>
      <c r="BE120" s="795"/>
      <c r="BF120" s="795"/>
      <c r="BG120" s="795"/>
      <c r="BH120" s="795"/>
      <c r="BI120" s="795"/>
      <c r="BJ120" s="795"/>
      <c r="BK120" s="795"/>
      <c r="BL120" s="795"/>
      <c r="BM120" s="795"/>
      <c r="BN120" s="795"/>
      <c r="BO120" s="795"/>
      <c r="BP120" s="796"/>
      <c r="BQ120" s="848">
        <v>1073143</v>
      </c>
      <c r="BR120" s="829"/>
      <c r="BS120" s="829"/>
      <c r="BT120" s="829"/>
      <c r="BU120" s="829"/>
      <c r="BV120" s="829">
        <v>1874662</v>
      </c>
      <c r="BW120" s="829"/>
      <c r="BX120" s="829"/>
      <c r="BY120" s="829"/>
      <c r="BZ120" s="829"/>
      <c r="CA120" s="829">
        <v>2381264</v>
      </c>
      <c r="CB120" s="829"/>
      <c r="CC120" s="829"/>
      <c r="CD120" s="829"/>
      <c r="CE120" s="829"/>
      <c r="CF120" s="853">
        <v>43.9</v>
      </c>
      <c r="CG120" s="854"/>
      <c r="CH120" s="854"/>
      <c r="CI120" s="854"/>
      <c r="CJ120" s="854"/>
      <c r="CK120" s="855" t="s">
        <v>447</v>
      </c>
      <c r="CL120" s="839"/>
      <c r="CM120" s="839"/>
      <c r="CN120" s="839"/>
      <c r="CO120" s="840"/>
      <c r="CP120" s="859" t="s">
        <v>394</v>
      </c>
      <c r="CQ120" s="860"/>
      <c r="CR120" s="860"/>
      <c r="CS120" s="860"/>
      <c r="CT120" s="860"/>
      <c r="CU120" s="860"/>
      <c r="CV120" s="860"/>
      <c r="CW120" s="860"/>
      <c r="CX120" s="860"/>
      <c r="CY120" s="860"/>
      <c r="CZ120" s="860"/>
      <c r="DA120" s="860"/>
      <c r="DB120" s="860"/>
      <c r="DC120" s="860"/>
      <c r="DD120" s="860"/>
      <c r="DE120" s="860"/>
      <c r="DF120" s="861"/>
      <c r="DG120" s="848">
        <v>9038832</v>
      </c>
      <c r="DH120" s="829"/>
      <c r="DI120" s="829"/>
      <c r="DJ120" s="829"/>
      <c r="DK120" s="829"/>
      <c r="DL120" s="829">
        <v>8429854</v>
      </c>
      <c r="DM120" s="829"/>
      <c r="DN120" s="829"/>
      <c r="DO120" s="829"/>
      <c r="DP120" s="829"/>
      <c r="DQ120" s="829">
        <v>7568061</v>
      </c>
      <c r="DR120" s="829"/>
      <c r="DS120" s="829"/>
      <c r="DT120" s="829"/>
      <c r="DU120" s="829"/>
      <c r="DV120" s="830">
        <v>139.6</v>
      </c>
      <c r="DW120" s="830"/>
      <c r="DX120" s="830"/>
      <c r="DY120" s="830"/>
      <c r="DZ120" s="831"/>
    </row>
    <row r="121" spans="1:130" s="224" customFormat="1" ht="26.25" customHeight="1" x14ac:dyDescent="0.15">
      <c r="A121" s="807"/>
      <c r="B121" s="808"/>
      <c r="C121" s="850" t="s">
        <v>448</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449</v>
      </c>
      <c r="BA121" s="739"/>
      <c r="BB121" s="739"/>
      <c r="BC121" s="739"/>
      <c r="BD121" s="739"/>
      <c r="BE121" s="739"/>
      <c r="BF121" s="739"/>
      <c r="BG121" s="739"/>
      <c r="BH121" s="739"/>
      <c r="BI121" s="739"/>
      <c r="BJ121" s="739"/>
      <c r="BK121" s="739"/>
      <c r="BL121" s="739"/>
      <c r="BM121" s="739"/>
      <c r="BN121" s="739"/>
      <c r="BO121" s="739"/>
      <c r="BP121" s="740"/>
      <c r="BQ121" s="803">
        <v>2132325</v>
      </c>
      <c r="BR121" s="804"/>
      <c r="BS121" s="804"/>
      <c r="BT121" s="804"/>
      <c r="BU121" s="804"/>
      <c r="BV121" s="804">
        <v>2042191</v>
      </c>
      <c r="BW121" s="804"/>
      <c r="BX121" s="804"/>
      <c r="BY121" s="804"/>
      <c r="BZ121" s="804"/>
      <c r="CA121" s="804">
        <v>1926230</v>
      </c>
      <c r="CB121" s="804"/>
      <c r="CC121" s="804"/>
      <c r="CD121" s="804"/>
      <c r="CE121" s="804"/>
      <c r="CF121" s="862">
        <v>35.5</v>
      </c>
      <c r="CG121" s="863"/>
      <c r="CH121" s="863"/>
      <c r="CI121" s="863"/>
      <c r="CJ121" s="863"/>
      <c r="CK121" s="856"/>
      <c r="CL121" s="842"/>
      <c r="CM121" s="842"/>
      <c r="CN121" s="842"/>
      <c r="CO121" s="843"/>
      <c r="CP121" s="822" t="s">
        <v>392</v>
      </c>
      <c r="CQ121" s="823"/>
      <c r="CR121" s="823"/>
      <c r="CS121" s="823"/>
      <c r="CT121" s="823"/>
      <c r="CU121" s="823"/>
      <c r="CV121" s="823"/>
      <c r="CW121" s="823"/>
      <c r="CX121" s="823"/>
      <c r="CY121" s="823"/>
      <c r="CZ121" s="823"/>
      <c r="DA121" s="823"/>
      <c r="DB121" s="823"/>
      <c r="DC121" s="823"/>
      <c r="DD121" s="823"/>
      <c r="DE121" s="823"/>
      <c r="DF121" s="824"/>
      <c r="DG121" s="803">
        <v>1025971</v>
      </c>
      <c r="DH121" s="804"/>
      <c r="DI121" s="804"/>
      <c r="DJ121" s="804"/>
      <c r="DK121" s="804"/>
      <c r="DL121" s="804">
        <v>1132042</v>
      </c>
      <c r="DM121" s="804"/>
      <c r="DN121" s="804"/>
      <c r="DO121" s="804"/>
      <c r="DP121" s="804"/>
      <c r="DQ121" s="804">
        <v>1135344</v>
      </c>
      <c r="DR121" s="804"/>
      <c r="DS121" s="804"/>
      <c r="DT121" s="804"/>
      <c r="DU121" s="804"/>
      <c r="DV121" s="781">
        <v>20.9</v>
      </c>
      <c r="DW121" s="781"/>
      <c r="DX121" s="781"/>
      <c r="DY121" s="781"/>
      <c r="DZ121" s="782"/>
    </row>
    <row r="122" spans="1:130" s="224" customFormat="1" ht="26.25" customHeight="1" x14ac:dyDescent="0.15">
      <c r="A122" s="807"/>
      <c r="B122" s="808"/>
      <c r="C122" s="802" t="s">
        <v>431</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450</v>
      </c>
      <c r="BA122" s="826"/>
      <c r="BB122" s="826"/>
      <c r="BC122" s="826"/>
      <c r="BD122" s="826"/>
      <c r="BE122" s="826"/>
      <c r="BF122" s="826"/>
      <c r="BG122" s="826"/>
      <c r="BH122" s="826"/>
      <c r="BI122" s="826"/>
      <c r="BJ122" s="826"/>
      <c r="BK122" s="826"/>
      <c r="BL122" s="826"/>
      <c r="BM122" s="826"/>
      <c r="BN122" s="826"/>
      <c r="BO122" s="826"/>
      <c r="BP122" s="827"/>
      <c r="BQ122" s="866">
        <v>15412911</v>
      </c>
      <c r="BR122" s="832"/>
      <c r="BS122" s="832"/>
      <c r="BT122" s="832"/>
      <c r="BU122" s="832"/>
      <c r="BV122" s="832">
        <v>14820758</v>
      </c>
      <c r="BW122" s="832"/>
      <c r="BX122" s="832"/>
      <c r="BY122" s="832"/>
      <c r="BZ122" s="832"/>
      <c r="CA122" s="832">
        <v>14180780</v>
      </c>
      <c r="CB122" s="832"/>
      <c r="CC122" s="832"/>
      <c r="CD122" s="832"/>
      <c r="CE122" s="832"/>
      <c r="CF122" s="833">
        <v>261.5</v>
      </c>
      <c r="CG122" s="834"/>
      <c r="CH122" s="834"/>
      <c r="CI122" s="834"/>
      <c r="CJ122" s="834"/>
      <c r="CK122" s="856"/>
      <c r="CL122" s="842"/>
      <c r="CM122" s="842"/>
      <c r="CN122" s="842"/>
      <c r="CO122" s="843"/>
      <c r="CP122" s="822" t="s">
        <v>395</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24" customFormat="1" ht="26.25" customHeight="1" x14ac:dyDescent="0.15">
      <c r="A123" s="807"/>
      <c r="B123" s="808"/>
      <c r="C123" s="802" t="s">
        <v>437</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v>8668</v>
      </c>
      <c r="AB123" s="767"/>
      <c r="AC123" s="767"/>
      <c r="AD123" s="767"/>
      <c r="AE123" s="768"/>
      <c r="AF123" s="769">
        <v>7501</v>
      </c>
      <c r="AG123" s="767"/>
      <c r="AH123" s="767"/>
      <c r="AI123" s="767"/>
      <c r="AJ123" s="768"/>
      <c r="AK123" s="769">
        <v>7669</v>
      </c>
      <c r="AL123" s="767"/>
      <c r="AM123" s="767"/>
      <c r="AN123" s="767"/>
      <c r="AO123" s="768"/>
      <c r="AP123" s="811">
        <v>0.1</v>
      </c>
      <c r="AQ123" s="812"/>
      <c r="AR123" s="812"/>
      <c r="AS123" s="812"/>
      <c r="AT123" s="813"/>
      <c r="AU123" s="873"/>
      <c r="AV123" s="874"/>
      <c r="AW123" s="874"/>
      <c r="AX123" s="874"/>
      <c r="AY123" s="874"/>
      <c r="AZ123" s="245" t="s">
        <v>176</v>
      </c>
      <c r="BA123" s="245"/>
      <c r="BB123" s="245"/>
      <c r="BC123" s="245"/>
      <c r="BD123" s="245"/>
      <c r="BE123" s="245"/>
      <c r="BF123" s="245"/>
      <c r="BG123" s="245"/>
      <c r="BH123" s="245"/>
      <c r="BI123" s="245"/>
      <c r="BJ123" s="245"/>
      <c r="BK123" s="245"/>
      <c r="BL123" s="245"/>
      <c r="BM123" s="245"/>
      <c r="BN123" s="245"/>
      <c r="BO123" s="864" t="s">
        <v>451</v>
      </c>
      <c r="BP123" s="865"/>
      <c r="BQ123" s="819">
        <v>18618379</v>
      </c>
      <c r="BR123" s="820"/>
      <c r="BS123" s="820"/>
      <c r="BT123" s="820"/>
      <c r="BU123" s="820"/>
      <c r="BV123" s="820">
        <v>18737611</v>
      </c>
      <c r="BW123" s="820"/>
      <c r="BX123" s="820"/>
      <c r="BY123" s="820"/>
      <c r="BZ123" s="820"/>
      <c r="CA123" s="820">
        <v>18488274</v>
      </c>
      <c r="CB123" s="820"/>
      <c r="CC123" s="820"/>
      <c r="CD123" s="820"/>
      <c r="CE123" s="820"/>
      <c r="CF123" s="735"/>
      <c r="CG123" s="736"/>
      <c r="CH123" s="736"/>
      <c r="CI123" s="736"/>
      <c r="CJ123" s="821"/>
      <c r="CK123" s="856"/>
      <c r="CL123" s="842"/>
      <c r="CM123" s="842"/>
      <c r="CN123" s="842"/>
      <c r="CO123" s="843"/>
      <c r="CP123" s="822"/>
      <c r="CQ123" s="823"/>
      <c r="CR123" s="823"/>
      <c r="CS123" s="823"/>
      <c r="CT123" s="823"/>
      <c r="CU123" s="823"/>
      <c r="CV123" s="823"/>
      <c r="CW123" s="823"/>
      <c r="CX123" s="823"/>
      <c r="CY123" s="823"/>
      <c r="CZ123" s="823"/>
      <c r="DA123" s="823"/>
      <c r="DB123" s="823"/>
      <c r="DC123" s="823"/>
      <c r="DD123" s="823"/>
      <c r="DE123" s="823"/>
      <c r="DF123" s="824"/>
      <c r="DG123" s="766"/>
      <c r="DH123" s="767"/>
      <c r="DI123" s="767"/>
      <c r="DJ123" s="767"/>
      <c r="DK123" s="768"/>
      <c r="DL123" s="769"/>
      <c r="DM123" s="767"/>
      <c r="DN123" s="767"/>
      <c r="DO123" s="767"/>
      <c r="DP123" s="768"/>
      <c r="DQ123" s="769"/>
      <c r="DR123" s="767"/>
      <c r="DS123" s="767"/>
      <c r="DT123" s="767"/>
      <c r="DU123" s="768"/>
      <c r="DV123" s="811"/>
      <c r="DW123" s="812"/>
      <c r="DX123" s="812"/>
      <c r="DY123" s="812"/>
      <c r="DZ123" s="813"/>
    </row>
    <row r="124" spans="1:130" s="224" customFormat="1" ht="26.25" customHeight="1" thickBot="1" x14ac:dyDescent="0.2">
      <c r="A124" s="807"/>
      <c r="B124" s="808"/>
      <c r="C124" s="802" t="s">
        <v>440</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452</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178.2</v>
      </c>
      <c r="BR124" s="818"/>
      <c r="BS124" s="818"/>
      <c r="BT124" s="818"/>
      <c r="BU124" s="818"/>
      <c r="BV124" s="818">
        <v>158.6</v>
      </c>
      <c r="BW124" s="818"/>
      <c r="BX124" s="818"/>
      <c r="BY124" s="818"/>
      <c r="BZ124" s="818"/>
      <c r="CA124" s="818">
        <v>128.5</v>
      </c>
      <c r="CB124" s="818"/>
      <c r="CC124" s="818"/>
      <c r="CD124" s="818"/>
      <c r="CE124" s="818"/>
      <c r="CF124" s="713"/>
      <c r="CG124" s="714"/>
      <c r="CH124" s="714"/>
      <c r="CI124" s="714"/>
      <c r="CJ124" s="849"/>
      <c r="CK124" s="857"/>
      <c r="CL124" s="857"/>
      <c r="CM124" s="857"/>
      <c r="CN124" s="857"/>
      <c r="CO124" s="858"/>
      <c r="CP124" s="822" t="s">
        <v>453</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24" customFormat="1" ht="26.25" customHeight="1" x14ac:dyDescent="0.15">
      <c r="A125" s="807"/>
      <c r="B125" s="808"/>
      <c r="C125" s="802" t="s">
        <v>442</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454</v>
      </c>
      <c r="CL125" s="839"/>
      <c r="CM125" s="839"/>
      <c r="CN125" s="839"/>
      <c r="CO125" s="840"/>
      <c r="CP125" s="847" t="s">
        <v>455</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24" customFormat="1" ht="26.25" customHeight="1" thickBot="1" x14ac:dyDescent="0.2">
      <c r="A126" s="807"/>
      <c r="B126" s="808"/>
      <c r="C126" s="802" t="s">
        <v>444</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8630</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456</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24" customFormat="1" ht="26.25" customHeight="1" x14ac:dyDescent="0.15">
      <c r="A127" s="809"/>
      <c r="B127" s="810"/>
      <c r="C127" s="825" t="s">
        <v>457</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655</v>
      </c>
      <c r="AB127" s="767"/>
      <c r="AC127" s="767"/>
      <c r="AD127" s="767"/>
      <c r="AE127" s="768"/>
      <c r="AF127" s="769">
        <v>393</v>
      </c>
      <c r="AG127" s="767"/>
      <c r="AH127" s="767"/>
      <c r="AI127" s="767"/>
      <c r="AJ127" s="768"/>
      <c r="AK127" s="769">
        <v>113</v>
      </c>
      <c r="AL127" s="767"/>
      <c r="AM127" s="767"/>
      <c r="AN127" s="767"/>
      <c r="AO127" s="768"/>
      <c r="AP127" s="811">
        <v>0</v>
      </c>
      <c r="AQ127" s="812"/>
      <c r="AR127" s="812"/>
      <c r="AS127" s="812"/>
      <c r="AT127" s="813"/>
      <c r="AU127" s="226"/>
      <c r="AV127" s="226"/>
      <c r="AW127" s="226"/>
      <c r="AX127" s="828" t="s">
        <v>458</v>
      </c>
      <c r="AY127" s="799"/>
      <c r="AZ127" s="799"/>
      <c r="BA127" s="799"/>
      <c r="BB127" s="799"/>
      <c r="BC127" s="799"/>
      <c r="BD127" s="799"/>
      <c r="BE127" s="800"/>
      <c r="BF127" s="798" t="s">
        <v>459</v>
      </c>
      <c r="BG127" s="799"/>
      <c r="BH127" s="799"/>
      <c r="BI127" s="799"/>
      <c r="BJ127" s="799"/>
      <c r="BK127" s="799"/>
      <c r="BL127" s="800"/>
      <c r="BM127" s="798" t="s">
        <v>460</v>
      </c>
      <c r="BN127" s="799"/>
      <c r="BO127" s="799"/>
      <c r="BP127" s="799"/>
      <c r="BQ127" s="799"/>
      <c r="BR127" s="799"/>
      <c r="BS127" s="800"/>
      <c r="BT127" s="798" t="s">
        <v>461</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462</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24" customFormat="1" ht="26.25" customHeight="1" thickBot="1" x14ac:dyDescent="0.2">
      <c r="A128" s="783" t="s">
        <v>463</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464</v>
      </c>
      <c r="X128" s="785"/>
      <c r="Y128" s="785"/>
      <c r="Z128" s="786"/>
      <c r="AA128" s="787">
        <v>125604</v>
      </c>
      <c r="AB128" s="788"/>
      <c r="AC128" s="788"/>
      <c r="AD128" s="788"/>
      <c r="AE128" s="789"/>
      <c r="AF128" s="790">
        <v>121568</v>
      </c>
      <c r="AG128" s="788"/>
      <c r="AH128" s="788"/>
      <c r="AI128" s="788"/>
      <c r="AJ128" s="789"/>
      <c r="AK128" s="790">
        <v>128051</v>
      </c>
      <c r="AL128" s="788"/>
      <c r="AM128" s="788"/>
      <c r="AN128" s="788"/>
      <c r="AO128" s="789"/>
      <c r="AP128" s="791"/>
      <c r="AQ128" s="792"/>
      <c r="AR128" s="792"/>
      <c r="AS128" s="792"/>
      <c r="AT128" s="793"/>
      <c r="AU128" s="226"/>
      <c r="AV128" s="226"/>
      <c r="AW128" s="226"/>
      <c r="AX128" s="794" t="s">
        <v>465</v>
      </c>
      <c r="AY128" s="795"/>
      <c r="AZ128" s="795"/>
      <c r="BA128" s="795"/>
      <c r="BB128" s="795"/>
      <c r="BC128" s="795"/>
      <c r="BD128" s="795"/>
      <c r="BE128" s="796"/>
      <c r="BF128" s="773" t="s">
        <v>122</v>
      </c>
      <c r="BG128" s="774"/>
      <c r="BH128" s="774"/>
      <c r="BI128" s="774"/>
      <c r="BJ128" s="774"/>
      <c r="BK128" s="774"/>
      <c r="BL128" s="797"/>
      <c r="BM128" s="773">
        <v>14.14</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466</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24"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467</v>
      </c>
      <c r="X129" s="764"/>
      <c r="Y129" s="764"/>
      <c r="Z129" s="765"/>
      <c r="AA129" s="766">
        <v>6689791</v>
      </c>
      <c r="AB129" s="767"/>
      <c r="AC129" s="767"/>
      <c r="AD129" s="767"/>
      <c r="AE129" s="768"/>
      <c r="AF129" s="769">
        <v>6620878</v>
      </c>
      <c r="AG129" s="767"/>
      <c r="AH129" s="767"/>
      <c r="AI129" s="767"/>
      <c r="AJ129" s="768"/>
      <c r="AK129" s="769">
        <v>6727157</v>
      </c>
      <c r="AL129" s="767"/>
      <c r="AM129" s="767"/>
      <c r="AN129" s="767"/>
      <c r="AO129" s="768"/>
      <c r="AP129" s="770"/>
      <c r="AQ129" s="771"/>
      <c r="AR129" s="771"/>
      <c r="AS129" s="771"/>
      <c r="AT129" s="772"/>
      <c r="AU129" s="227"/>
      <c r="AV129" s="227"/>
      <c r="AW129" s="227"/>
      <c r="AX129" s="738" t="s">
        <v>468</v>
      </c>
      <c r="AY129" s="739"/>
      <c r="AZ129" s="739"/>
      <c r="BA129" s="739"/>
      <c r="BB129" s="739"/>
      <c r="BC129" s="739"/>
      <c r="BD129" s="739"/>
      <c r="BE129" s="740"/>
      <c r="BF129" s="757" t="s">
        <v>122</v>
      </c>
      <c r="BG129" s="758"/>
      <c r="BH129" s="758"/>
      <c r="BI129" s="758"/>
      <c r="BJ129" s="758"/>
      <c r="BK129" s="758"/>
      <c r="BL129" s="759"/>
      <c r="BM129" s="757">
        <v>19.14</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61" t="s">
        <v>469</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470</v>
      </c>
      <c r="X130" s="764"/>
      <c r="Y130" s="764"/>
      <c r="Z130" s="765"/>
      <c r="AA130" s="766">
        <v>1064503</v>
      </c>
      <c r="AB130" s="767"/>
      <c r="AC130" s="767"/>
      <c r="AD130" s="767"/>
      <c r="AE130" s="768"/>
      <c r="AF130" s="769">
        <v>1245822</v>
      </c>
      <c r="AG130" s="767"/>
      <c r="AH130" s="767"/>
      <c r="AI130" s="767"/>
      <c r="AJ130" s="768"/>
      <c r="AK130" s="769">
        <v>1304999</v>
      </c>
      <c r="AL130" s="767"/>
      <c r="AM130" s="767"/>
      <c r="AN130" s="767"/>
      <c r="AO130" s="768"/>
      <c r="AP130" s="770"/>
      <c r="AQ130" s="771"/>
      <c r="AR130" s="771"/>
      <c r="AS130" s="771"/>
      <c r="AT130" s="772"/>
      <c r="AU130" s="227"/>
      <c r="AV130" s="227"/>
      <c r="AW130" s="227"/>
      <c r="AX130" s="738" t="s">
        <v>471</v>
      </c>
      <c r="AY130" s="739"/>
      <c r="AZ130" s="739"/>
      <c r="BA130" s="739"/>
      <c r="BB130" s="739"/>
      <c r="BC130" s="739"/>
      <c r="BD130" s="739"/>
      <c r="BE130" s="740"/>
      <c r="BF130" s="741">
        <v>14.3</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472</v>
      </c>
      <c r="X131" s="748"/>
      <c r="Y131" s="748"/>
      <c r="Z131" s="749"/>
      <c r="AA131" s="750">
        <v>5625288</v>
      </c>
      <c r="AB131" s="751"/>
      <c r="AC131" s="751"/>
      <c r="AD131" s="751"/>
      <c r="AE131" s="752"/>
      <c r="AF131" s="753">
        <v>5375056</v>
      </c>
      <c r="AG131" s="751"/>
      <c r="AH131" s="751"/>
      <c r="AI131" s="751"/>
      <c r="AJ131" s="752"/>
      <c r="AK131" s="753">
        <v>5422158</v>
      </c>
      <c r="AL131" s="751"/>
      <c r="AM131" s="751"/>
      <c r="AN131" s="751"/>
      <c r="AO131" s="752"/>
      <c r="AP131" s="754"/>
      <c r="AQ131" s="755"/>
      <c r="AR131" s="755"/>
      <c r="AS131" s="755"/>
      <c r="AT131" s="756"/>
      <c r="AU131" s="227"/>
      <c r="AV131" s="227"/>
      <c r="AW131" s="227"/>
      <c r="AX131" s="716" t="s">
        <v>473</v>
      </c>
      <c r="AY131" s="717"/>
      <c r="AZ131" s="717"/>
      <c r="BA131" s="717"/>
      <c r="BB131" s="717"/>
      <c r="BC131" s="717"/>
      <c r="BD131" s="717"/>
      <c r="BE131" s="718"/>
      <c r="BF131" s="719">
        <v>128.5</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25" t="s">
        <v>474</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475</v>
      </c>
      <c r="W132" s="729"/>
      <c r="X132" s="729"/>
      <c r="Y132" s="729"/>
      <c r="Z132" s="730"/>
      <c r="AA132" s="731">
        <v>15.00106306</v>
      </c>
      <c r="AB132" s="732"/>
      <c r="AC132" s="732"/>
      <c r="AD132" s="732"/>
      <c r="AE132" s="733"/>
      <c r="AF132" s="734">
        <v>14.952551189999999</v>
      </c>
      <c r="AG132" s="732"/>
      <c r="AH132" s="732"/>
      <c r="AI132" s="732"/>
      <c r="AJ132" s="733"/>
      <c r="AK132" s="734">
        <v>13.165219459999999</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476</v>
      </c>
      <c r="W133" s="708"/>
      <c r="X133" s="708"/>
      <c r="Y133" s="708"/>
      <c r="Z133" s="709"/>
      <c r="AA133" s="710">
        <v>16.100000000000001</v>
      </c>
      <c r="AB133" s="711"/>
      <c r="AC133" s="711"/>
      <c r="AD133" s="711"/>
      <c r="AE133" s="712"/>
      <c r="AF133" s="710">
        <v>14.9</v>
      </c>
      <c r="AG133" s="711"/>
      <c r="AH133" s="711"/>
      <c r="AI133" s="711"/>
      <c r="AJ133" s="712"/>
      <c r="AK133" s="710">
        <v>14.3</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CfHgmRDZ0EAJKAJoL3VON6aYVSa+bze5iD6IJwuI379rhYgcUWzIvOewgGaAWS8MeExzcH0hNTWio5SFRwaZYw==" saltValue="zZPeNZSPmkQaoDHAeM9kh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477</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BVQNERwEvB7V7jyENrstxmBMFOF9DFnS87MFpG3OhUrQFBOWU6sZISbrV+W9L5/UuTvubz1TDG9b/uUGdCqrag==" saltValue="NoQV+vRc25CKQld6eaB+m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Vta7h46rGe+f1PgEfHuP6r4Jml8OIl+74yP1M6M2pCOspamuGrC5xgKhZOlYwCIlL4dYWU6KLcsJOYLZznkSmA==" saltValue="kQ7gRqR3IAFFe1j5Ec/Vfg=="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478</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479</v>
      </c>
      <c r="AL6" s="260"/>
      <c r="AM6" s="260"/>
      <c r="AN6" s="260"/>
    </row>
    <row r="7" spans="1:46" ht="13.5" customHeight="1" x14ac:dyDescent="0.15">
      <c r="A7" s="259"/>
      <c r="AK7" s="262"/>
      <c r="AL7" s="263"/>
      <c r="AM7" s="263"/>
      <c r="AN7" s="264"/>
      <c r="AO7" s="1105" t="s">
        <v>480</v>
      </c>
      <c r="AP7" s="265"/>
      <c r="AQ7" s="266" t="s">
        <v>481</v>
      </c>
      <c r="AR7" s="267"/>
    </row>
    <row r="8" spans="1:46" x14ac:dyDescent="0.15">
      <c r="A8" s="259"/>
      <c r="AK8" s="268"/>
      <c r="AL8" s="269"/>
      <c r="AM8" s="269"/>
      <c r="AN8" s="270"/>
      <c r="AO8" s="1106"/>
      <c r="AP8" s="271" t="s">
        <v>482</v>
      </c>
      <c r="AQ8" s="272" t="s">
        <v>483</v>
      </c>
      <c r="AR8" s="273" t="s">
        <v>484</v>
      </c>
    </row>
    <row r="9" spans="1:46" x14ac:dyDescent="0.15">
      <c r="A9" s="259"/>
      <c r="AK9" s="1117" t="s">
        <v>485</v>
      </c>
      <c r="AL9" s="1118"/>
      <c r="AM9" s="1118"/>
      <c r="AN9" s="1119"/>
      <c r="AO9" s="274">
        <v>1905671</v>
      </c>
      <c r="AP9" s="274">
        <v>116733</v>
      </c>
      <c r="AQ9" s="275">
        <v>90724</v>
      </c>
      <c r="AR9" s="276">
        <v>28.7</v>
      </c>
    </row>
    <row r="10" spans="1:46" ht="13.5" customHeight="1" x14ac:dyDescent="0.15">
      <c r="A10" s="259"/>
      <c r="AK10" s="1117" t="s">
        <v>486</v>
      </c>
      <c r="AL10" s="1118"/>
      <c r="AM10" s="1118"/>
      <c r="AN10" s="1119"/>
      <c r="AO10" s="277">
        <v>301058</v>
      </c>
      <c r="AP10" s="277">
        <v>18442</v>
      </c>
      <c r="AQ10" s="278">
        <v>11342</v>
      </c>
      <c r="AR10" s="279">
        <v>62.6</v>
      </c>
    </row>
    <row r="11" spans="1:46" ht="13.5" customHeight="1" x14ac:dyDescent="0.15">
      <c r="A11" s="259"/>
      <c r="AK11" s="1117" t="s">
        <v>487</v>
      </c>
      <c r="AL11" s="1118"/>
      <c r="AM11" s="1118"/>
      <c r="AN11" s="1119"/>
      <c r="AO11" s="277">
        <v>3059</v>
      </c>
      <c r="AP11" s="277">
        <v>187</v>
      </c>
      <c r="AQ11" s="278">
        <v>1033</v>
      </c>
      <c r="AR11" s="279">
        <v>-81.900000000000006</v>
      </c>
    </row>
    <row r="12" spans="1:46" ht="13.5" customHeight="1" x14ac:dyDescent="0.15">
      <c r="A12" s="259"/>
      <c r="AK12" s="1117" t="s">
        <v>488</v>
      </c>
      <c r="AL12" s="1118"/>
      <c r="AM12" s="1118"/>
      <c r="AN12" s="1119"/>
      <c r="AO12" s="277" t="s">
        <v>489</v>
      </c>
      <c r="AP12" s="277" t="s">
        <v>489</v>
      </c>
      <c r="AQ12" s="278">
        <v>16</v>
      </c>
      <c r="AR12" s="279" t="s">
        <v>489</v>
      </c>
    </row>
    <row r="13" spans="1:46" ht="13.5" customHeight="1" x14ac:dyDescent="0.15">
      <c r="A13" s="259"/>
      <c r="AK13" s="1117" t="s">
        <v>490</v>
      </c>
      <c r="AL13" s="1118"/>
      <c r="AM13" s="1118"/>
      <c r="AN13" s="1119"/>
      <c r="AO13" s="277">
        <v>63282</v>
      </c>
      <c r="AP13" s="277">
        <v>3876</v>
      </c>
      <c r="AQ13" s="278">
        <v>3647</v>
      </c>
      <c r="AR13" s="279">
        <v>6.3</v>
      </c>
    </row>
    <row r="14" spans="1:46" ht="13.5" customHeight="1" x14ac:dyDescent="0.15">
      <c r="A14" s="259"/>
      <c r="AK14" s="1117" t="s">
        <v>491</v>
      </c>
      <c r="AL14" s="1118"/>
      <c r="AM14" s="1118"/>
      <c r="AN14" s="1119"/>
      <c r="AO14" s="277">
        <v>32552</v>
      </c>
      <c r="AP14" s="277">
        <v>1994</v>
      </c>
      <c r="AQ14" s="278">
        <v>1693</v>
      </c>
      <c r="AR14" s="279">
        <v>17.8</v>
      </c>
    </row>
    <row r="15" spans="1:46" ht="13.5" customHeight="1" x14ac:dyDescent="0.15">
      <c r="A15" s="259"/>
      <c r="AK15" s="1120" t="s">
        <v>492</v>
      </c>
      <c r="AL15" s="1121"/>
      <c r="AM15" s="1121"/>
      <c r="AN15" s="1122"/>
      <c r="AO15" s="277">
        <v>-135553</v>
      </c>
      <c r="AP15" s="277">
        <v>-8303</v>
      </c>
      <c r="AQ15" s="278">
        <v>-4922</v>
      </c>
      <c r="AR15" s="279">
        <v>68.7</v>
      </c>
    </row>
    <row r="16" spans="1:46" x14ac:dyDescent="0.15">
      <c r="A16" s="259"/>
      <c r="AK16" s="1120" t="s">
        <v>176</v>
      </c>
      <c r="AL16" s="1121"/>
      <c r="AM16" s="1121"/>
      <c r="AN16" s="1122"/>
      <c r="AO16" s="277">
        <v>2170069</v>
      </c>
      <c r="AP16" s="277">
        <v>132929</v>
      </c>
      <c r="AQ16" s="278">
        <v>103533</v>
      </c>
      <c r="AR16" s="279">
        <v>28.4</v>
      </c>
    </row>
    <row r="17" spans="1:46" x14ac:dyDescent="0.15">
      <c r="A17" s="259"/>
    </row>
    <row r="18" spans="1:46" x14ac:dyDescent="0.15">
      <c r="A18" s="259"/>
      <c r="AQ18" s="280"/>
      <c r="AR18" s="280"/>
    </row>
    <row r="19" spans="1:46" x14ac:dyDescent="0.15">
      <c r="A19" s="259"/>
      <c r="AK19" s="255" t="s">
        <v>493</v>
      </c>
    </row>
    <row r="20" spans="1:46" x14ac:dyDescent="0.15">
      <c r="A20" s="259"/>
      <c r="AK20" s="281"/>
      <c r="AL20" s="282"/>
      <c r="AM20" s="282"/>
      <c r="AN20" s="283"/>
      <c r="AO20" s="284" t="s">
        <v>494</v>
      </c>
      <c r="AP20" s="285" t="s">
        <v>495</v>
      </c>
      <c r="AQ20" s="286" t="s">
        <v>496</v>
      </c>
      <c r="AR20" s="287"/>
    </row>
    <row r="21" spans="1:46" s="260" customFormat="1" x14ac:dyDescent="0.15">
      <c r="A21" s="288"/>
      <c r="AK21" s="1123" t="s">
        <v>497</v>
      </c>
      <c r="AL21" s="1124"/>
      <c r="AM21" s="1124"/>
      <c r="AN21" s="1125"/>
      <c r="AO21" s="289">
        <v>10.96</v>
      </c>
      <c r="AP21" s="290">
        <v>9.17</v>
      </c>
      <c r="AQ21" s="291">
        <v>1.79</v>
      </c>
      <c r="AS21" s="292"/>
      <c r="AT21" s="288"/>
    </row>
    <row r="22" spans="1:46" s="260" customFormat="1" x14ac:dyDescent="0.15">
      <c r="A22" s="288"/>
      <c r="AK22" s="1123" t="s">
        <v>498</v>
      </c>
      <c r="AL22" s="1124"/>
      <c r="AM22" s="1124"/>
      <c r="AN22" s="1125"/>
      <c r="AO22" s="293">
        <v>96.4</v>
      </c>
      <c r="AP22" s="294">
        <v>97.2</v>
      </c>
      <c r="AQ22" s="295">
        <v>-0.8</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16" t="s">
        <v>499</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300"/>
      <c r="AS27" s="255"/>
      <c r="AT27" s="255"/>
    </row>
    <row r="28" spans="1:46" ht="17.25" x14ac:dyDescent="0.15">
      <c r="A28" s="256" t="s">
        <v>500</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501</v>
      </c>
      <c r="AL29" s="260"/>
      <c r="AM29" s="260"/>
      <c r="AN29" s="260"/>
      <c r="AS29" s="302"/>
    </row>
    <row r="30" spans="1:46" ht="13.5" customHeight="1" x14ac:dyDescent="0.15">
      <c r="A30" s="259"/>
      <c r="AK30" s="262"/>
      <c r="AL30" s="263"/>
      <c r="AM30" s="263"/>
      <c r="AN30" s="264"/>
      <c r="AO30" s="1105" t="s">
        <v>480</v>
      </c>
      <c r="AP30" s="265"/>
      <c r="AQ30" s="266" t="s">
        <v>481</v>
      </c>
      <c r="AR30" s="267"/>
    </row>
    <row r="31" spans="1:46" x14ac:dyDescent="0.15">
      <c r="A31" s="259"/>
      <c r="AK31" s="268"/>
      <c r="AL31" s="269"/>
      <c r="AM31" s="269"/>
      <c r="AN31" s="270"/>
      <c r="AO31" s="1106"/>
      <c r="AP31" s="271" t="s">
        <v>482</v>
      </c>
      <c r="AQ31" s="272" t="s">
        <v>483</v>
      </c>
      <c r="AR31" s="273" t="s">
        <v>484</v>
      </c>
    </row>
    <row r="32" spans="1:46" ht="27" customHeight="1" x14ac:dyDescent="0.15">
      <c r="A32" s="259"/>
      <c r="AK32" s="1107" t="s">
        <v>502</v>
      </c>
      <c r="AL32" s="1108"/>
      <c r="AM32" s="1108"/>
      <c r="AN32" s="1109"/>
      <c r="AO32" s="303">
        <v>1544759</v>
      </c>
      <c r="AP32" s="303">
        <v>94625</v>
      </c>
      <c r="AQ32" s="304">
        <v>59793</v>
      </c>
      <c r="AR32" s="305">
        <v>58.3</v>
      </c>
    </row>
    <row r="33" spans="1:46" ht="13.5" customHeight="1" x14ac:dyDescent="0.15">
      <c r="A33" s="259"/>
      <c r="AK33" s="1107" t="s">
        <v>503</v>
      </c>
      <c r="AL33" s="1108"/>
      <c r="AM33" s="1108"/>
      <c r="AN33" s="1109"/>
      <c r="AO33" s="303" t="s">
        <v>489</v>
      </c>
      <c r="AP33" s="303" t="s">
        <v>489</v>
      </c>
      <c r="AQ33" s="304" t="s">
        <v>489</v>
      </c>
      <c r="AR33" s="305" t="s">
        <v>489</v>
      </c>
    </row>
    <row r="34" spans="1:46" ht="27" customHeight="1" x14ac:dyDescent="0.15">
      <c r="A34" s="259"/>
      <c r="AK34" s="1107" t="s">
        <v>504</v>
      </c>
      <c r="AL34" s="1108"/>
      <c r="AM34" s="1108"/>
      <c r="AN34" s="1109"/>
      <c r="AO34" s="303" t="s">
        <v>489</v>
      </c>
      <c r="AP34" s="303" t="s">
        <v>489</v>
      </c>
      <c r="AQ34" s="304" t="s">
        <v>489</v>
      </c>
      <c r="AR34" s="305" t="s">
        <v>489</v>
      </c>
    </row>
    <row r="35" spans="1:46" ht="27" customHeight="1" x14ac:dyDescent="0.15">
      <c r="A35" s="259"/>
      <c r="AK35" s="1107" t="s">
        <v>505</v>
      </c>
      <c r="AL35" s="1108"/>
      <c r="AM35" s="1108"/>
      <c r="AN35" s="1109"/>
      <c r="AO35" s="303">
        <v>562100</v>
      </c>
      <c r="AP35" s="303">
        <v>34432</v>
      </c>
      <c r="AQ35" s="304">
        <v>14599</v>
      </c>
      <c r="AR35" s="305">
        <v>135.9</v>
      </c>
    </row>
    <row r="36" spans="1:46" ht="27" customHeight="1" x14ac:dyDescent="0.15">
      <c r="A36" s="259"/>
      <c r="AK36" s="1107" t="s">
        <v>506</v>
      </c>
      <c r="AL36" s="1108"/>
      <c r="AM36" s="1108"/>
      <c r="AN36" s="1109"/>
      <c r="AO36" s="303">
        <v>32171</v>
      </c>
      <c r="AP36" s="303">
        <v>1971</v>
      </c>
      <c r="AQ36" s="304">
        <v>2530</v>
      </c>
      <c r="AR36" s="305">
        <v>-22.1</v>
      </c>
    </row>
    <row r="37" spans="1:46" ht="13.5" customHeight="1" x14ac:dyDescent="0.15">
      <c r="A37" s="259"/>
      <c r="AK37" s="1107" t="s">
        <v>507</v>
      </c>
      <c r="AL37" s="1108"/>
      <c r="AM37" s="1108"/>
      <c r="AN37" s="1109"/>
      <c r="AO37" s="303">
        <v>7782</v>
      </c>
      <c r="AP37" s="303">
        <v>477</v>
      </c>
      <c r="AQ37" s="304">
        <v>188</v>
      </c>
      <c r="AR37" s="305">
        <v>153.69999999999999</v>
      </c>
    </row>
    <row r="38" spans="1:46" ht="27" customHeight="1" x14ac:dyDescent="0.15">
      <c r="A38" s="259"/>
      <c r="AK38" s="1110" t="s">
        <v>508</v>
      </c>
      <c r="AL38" s="1111"/>
      <c r="AM38" s="1111"/>
      <c r="AN38" s="1112"/>
      <c r="AO38" s="306">
        <v>77</v>
      </c>
      <c r="AP38" s="306">
        <v>5</v>
      </c>
      <c r="AQ38" s="307">
        <v>2</v>
      </c>
      <c r="AR38" s="295">
        <v>150</v>
      </c>
      <c r="AS38" s="302"/>
    </row>
    <row r="39" spans="1:46" x14ac:dyDescent="0.15">
      <c r="A39" s="259"/>
      <c r="AK39" s="1110" t="s">
        <v>509</v>
      </c>
      <c r="AL39" s="1111"/>
      <c r="AM39" s="1111"/>
      <c r="AN39" s="1112"/>
      <c r="AO39" s="303">
        <v>-128051</v>
      </c>
      <c r="AP39" s="303">
        <v>-7844</v>
      </c>
      <c r="AQ39" s="304">
        <v>-4866</v>
      </c>
      <c r="AR39" s="305">
        <v>61.2</v>
      </c>
      <c r="AS39" s="302"/>
    </row>
    <row r="40" spans="1:46" ht="27" customHeight="1" x14ac:dyDescent="0.15">
      <c r="A40" s="259"/>
      <c r="AK40" s="1107" t="s">
        <v>510</v>
      </c>
      <c r="AL40" s="1108"/>
      <c r="AM40" s="1108"/>
      <c r="AN40" s="1109"/>
      <c r="AO40" s="303">
        <v>-1304999</v>
      </c>
      <c r="AP40" s="303">
        <v>-79939</v>
      </c>
      <c r="AQ40" s="304">
        <v>-49341</v>
      </c>
      <c r="AR40" s="305">
        <v>62</v>
      </c>
      <c r="AS40" s="302"/>
    </row>
    <row r="41" spans="1:46" x14ac:dyDescent="0.15">
      <c r="A41" s="259"/>
      <c r="AK41" s="1113" t="s">
        <v>286</v>
      </c>
      <c r="AL41" s="1114"/>
      <c r="AM41" s="1114"/>
      <c r="AN41" s="1115"/>
      <c r="AO41" s="303">
        <v>713839</v>
      </c>
      <c r="AP41" s="303">
        <v>43727</v>
      </c>
      <c r="AQ41" s="304">
        <v>22906</v>
      </c>
      <c r="AR41" s="305">
        <v>90.9</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511</v>
      </c>
    </row>
    <row r="48" spans="1:46" x14ac:dyDescent="0.15">
      <c r="A48" s="259"/>
      <c r="AK48" s="313" t="s">
        <v>512</v>
      </c>
      <c r="AL48" s="313"/>
      <c r="AM48" s="313"/>
      <c r="AN48" s="313"/>
      <c r="AO48" s="313"/>
      <c r="AP48" s="313"/>
      <c r="AQ48" s="314"/>
      <c r="AR48" s="313"/>
    </row>
    <row r="49" spans="1:44" ht="13.5" customHeight="1" x14ac:dyDescent="0.15">
      <c r="A49" s="259"/>
      <c r="AK49" s="315"/>
      <c r="AL49" s="316"/>
      <c r="AM49" s="1100" t="s">
        <v>480</v>
      </c>
      <c r="AN49" s="1102" t="s">
        <v>513</v>
      </c>
      <c r="AO49" s="1103"/>
      <c r="AP49" s="1103"/>
      <c r="AQ49" s="1103"/>
      <c r="AR49" s="1104"/>
    </row>
    <row r="50" spans="1:44" x14ac:dyDescent="0.15">
      <c r="A50" s="259"/>
      <c r="AK50" s="317"/>
      <c r="AL50" s="318"/>
      <c r="AM50" s="1101"/>
      <c r="AN50" s="319" t="s">
        <v>514</v>
      </c>
      <c r="AO50" s="320" t="s">
        <v>515</v>
      </c>
      <c r="AP50" s="321" t="s">
        <v>516</v>
      </c>
      <c r="AQ50" s="322" t="s">
        <v>517</v>
      </c>
      <c r="AR50" s="323" t="s">
        <v>518</v>
      </c>
    </row>
    <row r="51" spans="1:44" x14ac:dyDescent="0.15">
      <c r="A51" s="259"/>
      <c r="AK51" s="315" t="s">
        <v>519</v>
      </c>
      <c r="AL51" s="316"/>
      <c r="AM51" s="324">
        <v>1627078</v>
      </c>
      <c r="AN51" s="325">
        <v>91754</v>
      </c>
      <c r="AO51" s="326">
        <v>0.3</v>
      </c>
      <c r="AP51" s="327">
        <v>94081</v>
      </c>
      <c r="AQ51" s="328">
        <v>10.5</v>
      </c>
      <c r="AR51" s="329">
        <v>-10.199999999999999</v>
      </c>
    </row>
    <row r="52" spans="1:44" x14ac:dyDescent="0.15">
      <c r="A52" s="259"/>
      <c r="AK52" s="330"/>
      <c r="AL52" s="331" t="s">
        <v>520</v>
      </c>
      <c r="AM52" s="332">
        <v>501047</v>
      </c>
      <c r="AN52" s="333">
        <v>28255</v>
      </c>
      <c r="AO52" s="334">
        <v>-39.200000000000003</v>
      </c>
      <c r="AP52" s="335">
        <v>48949</v>
      </c>
      <c r="AQ52" s="336">
        <v>11.5</v>
      </c>
      <c r="AR52" s="337">
        <v>-50.7</v>
      </c>
    </row>
    <row r="53" spans="1:44" x14ac:dyDescent="0.15">
      <c r="A53" s="259"/>
      <c r="AK53" s="315" t="s">
        <v>521</v>
      </c>
      <c r="AL53" s="316"/>
      <c r="AM53" s="324">
        <v>1516273</v>
      </c>
      <c r="AN53" s="325">
        <v>87157</v>
      </c>
      <c r="AO53" s="326">
        <v>-5</v>
      </c>
      <c r="AP53" s="327">
        <v>92632</v>
      </c>
      <c r="AQ53" s="328">
        <v>-1.5</v>
      </c>
      <c r="AR53" s="329">
        <v>-3.5</v>
      </c>
    </row>
    <row r="54" spans="1:44" x14ac:dyDescent="0.15">
      <c r="A54" s="259"/>
      <c r="AK54" s="330"/>
      <c r="AL54" s="331" t="s">
        <v>520</v>
      </c>
      <c r="AM54" s="332">
        <v>478485</v>
      </c>
      <c r="AN54" s="333">
        <v>27504</v>
      </c>
      <c r="AO54" s="334">
        <v>-2.7</v>
      </c>
      <c r="AP54" s="335">
        <v>47978</v>
      </c>
      <c r="AQ54" s="336">
        <v>-2</v>
      </c>
      <c r="AR54" s="337">
        <v>-0.7</v>
      </c>
    </row>
    <row r="55" spans="1:44" x14ac:dyDescent="0.15">
      <c r="A55" s="259"/>
      <c r="AK55" s="315" t="s">
        <v>522</v>
      </c>
      <c r="AL55" s="316"/>
      <c r="AM55" s="324">
        <v>994002</v>
      </c>
      <c r="AN55" s="325">
        <v>58385</v>
      </c>
      <c r="AO55" s="326">
        <v>-33</v>
      </c>
      <c r="AP55" s="327">
        <v>71279</v>
      </c>
      <c r="AQ55" s="328">
        <v>-23.1</v>
      </c>
      <c r="AR55" s="329">
        <v>-9.9</v>
      </c>
    </row>
    <row r="56" spans="1:44" x14ac:dyDescent="0.15">
      <c r="A56" s="259"/>
      <c r="AK56" s="330"/>
      <c r="AL56" s="331" t="s">
        <v>520</v>
      </c>
      <c r="AM56" s="332">
        <v>461269</v>
      </c>
      <c r="AN56" s="333">
        <v>27094</v>
      </c>
      <c r="AO56" s="334">
        <v>-1.5</v>
      </c>
      <c r="AP56" s="335">
        <v>36731</v>
      </c>
      <c r="AQ56" s="336">
        <v>-23.4</v>
      </c>
      <c r="AR56" s="337">
        <v>21.9</v>
      </c>
    </row>
    <row r="57" spans="1:44" x14ac:dyDescent="0.15">
      <c r="A57" s="259"/>
      <c r="AK57" s="315" t="s">
        <v>523</v>
      </c>
      <c r="AL57" s="316"/>
      <c r="AM57" s="324">
        <v>759304</v>
      </c>
      <c r="AN57" s="325">
        <v>45410</v>
      </c>
      <c r="AO57" s="326">
        <v>-22.2</v>
      </c>
      <c r="AP57" s="327">
        <v>74994</v>
      </c>
      <c r="AQ57" s="328">
        <v>5.2</v>
      </c>
      <c r="AR57" s="329">
        <v>-27.4</v>
      </c>
    </row>
    <row r="58" spans="1:44" x14ac:dyDescent="0.15">
      <c r="A58" s="259"/>
      <c r="AK58" s="330"/>
      <c r="AL58" s="331" t="s">
        <v>520</v>
      </c>
      <c r="AM58" s="332">
        <v>537864</v>
      </c>
      <c r="AN58" s="333">
        <v>32167</v>
      </c>
      <c r="AO58" s="334">
        <v>18.7</v>
      </c>
      <c r="AP58" s="335">
        <v>36188</v>
      </c>
      <c r="AQ58" s="336">
        <v>-1.5</v>
      </c>
      <c r="AR58" s="337">
        <v>20.2</v>
      </c>
    </row>
    <row r="59" spans="1:44" x14ac:dyDescent="0.15">
      <c r="A59" s="259"/>
      <c r="AK59" s="315" t="s">
        <v>524</v>
      </c>
      <c r="AL59" s="316"/>
      <c r="AM59" s="324">
        <v>1172296</v>
      </c>
      <c r="AN59" s="325">
        <v>71810</v>
      </c>
      <c r="AO59" s="326">
        <v>58.1</v>
      </c>
      <c r="AP59" s="327">
        <v>71849</v>
      </c>
      <c r="AQ59" s="328">
        <v>-4.2</v>
      </c>
      <c r="AR59" s="329">
        <v>62.3</v>
      </c>
    </row>
    <row r="60" spans="1:44" x14ac:dyDescent="0.15">
      <c r="A60" s="259"/>
      <c r="AK60" s="330"/>
      <c r="AL60" s="331" t="s">
        <v>520</v>
      </c>
      <c r="AM60" s="332">
        <v>496644</v>
      </c>
      <c r="AN60" s="333">
        <v>30422</v>
      </c>
      <c r="AO60" s="334">
        <v>-5.4</v>
      </c>
      <c r="AP60" s="335">
        <v>36144</v>
      </c>
      <c r="AQ60" s="336">
        <v>-0.1</v>
      </c>
      <c r="AR60" s="337">
        <v>-5.3</v>
      </c>
    </row>
    <row r="61" spans="1:44" x14ac:dyDescent="0.15">
      <c r="A61" s="259"/>
      <c r="AK61" s="315" t="s">
        <v>525</v>
      </c>
      <c r="AL61" s="338"/>
      <c r="AM61" s="324">
        <v>1213791</v>
      </c>
      <c r="AN61" s="325">
        <v>70903</v>
      </c>
      <c r="AO61" s="326">
        <v>-0.4</v>
      </c>
      <c r="AP61" s="327">
        <v>80967</v>
      </c>
      <c r="AQ61" s="339">
        <v>-2.6</v>
      </c>
      <c r="AR61" s="329">
        <v>2.2000000000000002</v>
      </c>
    </row>
    <row r="62" spans="1:44" x14ac:dyDescent="0.15">
      <c r="A62" s="259"/>
      <c r="AK62" s="330"/>
      <c r="AL62" s="331" t="s">
        <v>520</v>
      </c>
      <c r="AM62" s="332">
        <v>495062</v>
      </c>
      <c r="AN62" s="333">
        <v>29088</v>
      </c>
      <c r="AO62" s="334">
        <v>-6</v>
      </c>
      <c r="AP62" s="335">
        <v>41198</v>
      </c>
      <c r="AQ62" s="336">
        <v>-3.1</v>
      </c>
      <c r="AR62" s="337">
        <v>-2.9</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9mVqoN3yGTeZRBJiJ3/EzzmpFqk5hcCczmjXzWtfVetT024+OlT9iHJgwvMq2cPIgpGn3HMyYJsfhPRpxszKgA==" saltValue="gnr+hTsgnlIpDAaZl9dPw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477</v>
      </c>
    </row>
    <row r="121" spans="125:125" ht="13.5" hidden="1" customHeight="1" x14ac:dyDescent="0.15">
      <c r="DU121" s="253"/>
    </row>
  </sheetData>
  <sheetProtection algorithmName="SHA-512" hashValue="GiqXR0oxI3gGCTj1GiNh/I/clbmpflCpqSZvZi8Ar+AbHuXzqTP3G599IzqQvhOvS1Ep1r48Yb6WejB2drI/CQ==" saltValue="QS1NGLcHNBsoaNtU40F1y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477</v>
      </c>
    </row>
  </sheetData>
  <sheetProtection algorithmName="SHA-512" hashValue="PFv6lSuE+Q8tp5B94H9aUL3sKAYCskpaGbPnaDzreqanKvjay9X2gKnz9xQ95VFINryqOlje5NxVxJn3BeSl8g==" saltValue="4DZflHNDp81qXRJaKB1rX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8" zoomScaleNormal="78"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26" t="s">
        <v>3</v>
      </c>
      <c r="D47" s="1126"/>
      <c r="E47" s="1127"/>
      <c r="F47" s="11">
        <v>1.22</v>
      </c>
      <c r="G47" s="12">
        <v>1.65</v>
      </c>
      <c r="H47" s="12">
        <v>3.17</v>
      </c>
      <c r="I47" s="12">
        <v>9.82</v>
      </c>
      <c r="J47" s="13">
        <v>13.28</v>
      </c>
    </row>
    <row r="48" spans="2:10" ht="57.75" customHeight="1" x14ac:dyDescent="0.15">
      <c r="B48" s="14"/>
      <c r="C48" s="1128" t="s">
        <v>4</v>
      </c>
      <c r="D48" s="1128"/>
      <c r="E48" s="1129"/>
      <c r="F48" s="15">
        <v>1.1499999999999999</v>
      </c>
      <c r="G48" s="16">
        <v>2.11</v>
      </c>
      <c r="H48" s="16">
        <v>7.22</v>
      </c>
      <c r="I48" s="16">
        <v>4.33</v>
      </c>
      <c r="J48" s="17">
        <v>4.29</v>
      </c>
    </row>
    <row r="49" spans="2:10" ht="57.75" customHeight="1" thickBot="1" x14ac:dyDescent="0.2">
      <c r="B49" s="18"/>
      <c r="C49" s="1130" t="s">
        <v>5</v>
      </c>
      <c r="D49" s="1130"/>
      <c r="E49" s="1131"/>
      <c r="F49" s="19">
        <v>0.14000000000000001</v>
      </c>
      <c r="G49" s="20">
        <v>1.46</v>
      </c>
      <c r="H49" s="20">
        <v>6.46</v>
      </c>
      <c r="I49" s="20" t="s">
        <v>532</v>
      </c>
      <c r="J49" s="21">
        <v>2.16</v>
      </c>
    </row>
    <row r="50" spans="2:10" x14ac:dyDescent="0.15"/>
  </sheetData>
  <sheetProtection algorithmName="SHA-512" hashValue="GF59ZKbbwQqZjoUKDaHY0yj+G8wsxVCQMM2bZ7rxy6bMxAMU4DF1b3/CkilX3I/rUzdtlttlHY93xArDapawFg==" saltValue="0A8t1JKjoPLoNc9Se/sWy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cp:lastPrinted>2025-03-18T02:50:51Z</cp:lastPrinted>
  <dcterms:modified xsi:type="dcterms:W3CDTF">2025-10-01T06:18:43Z</dcterms:modified>
</cp:coreProperties>
</file>