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mc:AlternateContent xmlns:mc="http://schemas.openxmlformats.org/markup-compatibility/2006">
    <mc:Choice Requires="x15">
      <x15ac:absPath xmlns:x15ac="http://schemas.microsoft.com/office/spreadsheetml/2010/11/ac" url="D:\各課専用\自治振興課\06税財政担当（財政）\06 決算統計\15 財政比較分析表／歳出比較分析表→資料集へ\令和５年度決算\03 ②R7.10公表分\05 HPアップ用データ\"/>
    </mc:Choice>
  </mc:AlternateContent>
  <xr:revisionPtr revIDLastSave="0" documentId="13_ncr:1_{1A5D5895-5DB6-4D7B-BBA9-3C0DAA457CA6}" xr6:coauthVersionLast="47" xr6:coauthVersionMax="47" xr10:uidLastSave="{00000000-0000-0000-0000-000000000000}"/>
  <bookViews>
    <workbookView xWindow="5190" yWindow="1110" windowWidth="21195" windowHeight="1449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BG34"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BE40" i="10"/>
  <c r="AM40" i="10"/>
  <c r="U40" i="10"/>
  <c r="C40" i="10"/>
  <c r="BE39" i="10"/>
  <c r="AM39" i="10"/>
  <c r="U39" i="10"/>
  <c r="C39" i="10"/>
  <c r="BE38" i="10"/>
  <c r="AM38" i="10"/>
  <c r="U38" i="10"/>
  <c r="C38" i="10"/>
  <c r="BE37" i="10"/>
  <c r="AM37" i="10"/>
  <c r="C37" i="10"/>
  <c r="BE36" i="10"/>
  <c r="BE35" i="10"/>
  <c r="C34" i="10"/>
  <c r="C35" i="10" l="1"/>
  <c r="C36" i="10" s="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l="1"/>
  <c r="BW34" i="10"/>
  <c r="BW35" i="10" s="1"/>
  <c r="BW36" i="10" s="1"/>
  <c r="BW37" i="10" s="1"/>
  <c r="BW38" i="10" s="1"/>
  <c r="BW39" i="10" s="1"/>
  <c r="BW40" i="10" s="1"/>
  <c r="CO34" i="10" l="1"/>
  <c r="CO35" i="10" s="1"/>
  <c r="CO36" i="10" s="1"/>
  <c r="CO37" i="10" s="1"/>
  <c r="CO38" i="10" s="1"/>
  <c r="CO39" i="10" s="1"/>
  <c r="CO40" i="10" s="1"/>
</calcChain>
</file>

<file path=xl/sharedStrings.xml><?xml version="1.0" encoding="utf-8"?>
<sst xmlns="http://schemas.openxmlformats.org/spreadsheetml/2006/main" count="1163" uniqueCount="582">
  <si>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</si>
  <si>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</si>
  <si>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</si>
  <si>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</si>
  <si>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</si>
  <si>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</si>
  <si>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</si>
  <si>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</si>
  <si>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</si>
  <si>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</si>
  <si>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</si>
  <si>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</si>
  <si>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</si>
  <si>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</si>
  <si>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</si>
  <si>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</si>
  <si>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</si>
  <si>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</si>
  <si>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</si>
  <si>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</si>
  <si>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</si>
  <si>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</si>
  <si>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</si>
  <si>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</si>
  <si>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</si>
  <si>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</si>
  <si>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</si>
  <si>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</si>
  <si>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</si>
  <si>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</si>
  <si>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</si>
  <si>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</si>
  <si>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</si>
  <si>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</si>
  <si>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</si>
  <si>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</si>
  <si>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</si>
  <si>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</si>
  <si>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</si>
  <si>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</si>
  <si>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</si>
  <si>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</si>
  <si>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</si>
  <si>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</si>
  <si>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</si>
  <si>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</si>
  <si>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</si>
  <si>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</si>
  <si>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</si>
  <si>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</si>
  <si>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</si>
  <si>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</si>
  <si>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</si>
  <si>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</si>
  <si>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</si>
  <si>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</si>
  <si>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</si>
  <si>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</si>
  <si>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</si>
  <si>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</si>
  <si>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</si>
  <si>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</si>
  <si>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</si>
  <si>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</si>
  <si>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</si>
  <si>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</si>
  <si>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</si>
  <si>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</si>
  <si>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</si>
  <si>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</si>
  <si>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</si>
  <si>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</si>
  <si>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</si>
  <si>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</si>
  <si>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</si>
  <si>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</si>
  <si>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</si>
  <si>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</si>
  <si>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</si>
  <si>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</si>
  <si>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</si>
  <si>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</si>
  <si>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</si>
  <si>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</si>
  <si>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</si>
  <si>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</si>
  <si>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</si>
  <si>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</si>
  <si>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</si>
  <si>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</si>
  <si>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</si>
  <si>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</si>
  <si>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</si>
  <si>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</si>
  <si>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綾部市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</si>
  <si>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</si>
  <si>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</si>
  <si>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</si>
  <si>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</si>
  <si>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</si>
  <si>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</si>
  <si>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</si>
  <si>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</si>
  <si>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</si>
  <si>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</si>
  <si>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</si>
  <si>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</si>
  <si>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</si>
  <si>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</si>
  <si>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</si>
  <si>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</si>
  <si>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</si>
  <si>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</si>
  <si>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</si>
  <si>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</si>
  <si>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</si>
  <si>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</si>
  <si>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</si>
  <si>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</si>
  <si>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</si>
  <si>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</si>
  <si>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</si>
  <si>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</si>
  <si>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</si>
  <si>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</si>
  <si>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</si>
  <si>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</si>
  <si>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</si>
  <si>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</si>
  <si>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</si>
  <si>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</si>
  <si>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</si>
  <si>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</si>
  <si>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</si>
  <si>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</si>
  <si>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</si>
  <si>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</si>
  <si>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</si>
  <si>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</si>
  <si>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</si>
  <si>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</si>
  <si>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</si>
  <si>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6"/>
  </si>
  <si>
    <t>うち日本人(％)</t>
    <phoneticPr fontId="5"/>
  </si>
  <si>
    <t>-1.7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</si>
  <si>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</si>
  <si>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</si>
  <si>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</si>
  <si>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</si>
  <si>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</si>
  <si>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</si>
  <si>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</si>
  <si>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</si>
  <si>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</si>
  <si>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</si>
  <si>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</si>
  <si>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</si>
  <si>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</si>
  <si>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</si>
  <si>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</si>
  <si>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</si>
  <si>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</si>
  <si>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</si>
  <si>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</si>
  <si>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</si>
  <si>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</si>
  <si>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</si>
  <si>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</si>
  <si>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</si>
  <si>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</si>
  <si>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</si>
  <si>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</si>
  <si>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</si>
  <si>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</si>
  <si>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</si>
  <si>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</si>
  <si>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</si>
  <si>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</si>
  <si>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</si>
  <si>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</si>
  <si>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</si>
  <si>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</si>
  <si>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</si>
  <si>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</si>
  <si>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</si>
  <si>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</si>
  <si>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</si>
  <si>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</si>
  <si>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</si>
  <si>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</si>
  <si>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</si>
  <si>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</si>
  <si>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</si>
  <si>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</si>
  <si>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</si>
  <si>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</si>
  <si>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</si>
  <si>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</si>
  <si>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</si>
  <si>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</si>
  <si>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</si>
  <si>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</si>
  <si>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</si>
  <si>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京都府綾部市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</si>
  <si>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</si>
  <si>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</si>
  <si>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</si>
  <si>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</si>
  <si>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</si>
  <si>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</si>
  <si>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</si>
  <si>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</si>
  <si>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</si>
  <si>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</si>
  <si>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</si>
  <si>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</si>
  <si>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</si>
  <si>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</si>
  <si>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</si>
  <si>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</si>
  <si>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</si>
  <si>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</si>
  <si>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</si>
  <si>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</si>
  <si>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</si>
  <si>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</si>
  <si>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</si>
  <si>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</si>
  <si>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</si>
  <si>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</si>
  <si>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</si>
  <si>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</si>
  <si>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</si>
  <si>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</si>
  <si>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</si>
  <si>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</si>
  <si>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</si>
  <si>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</si>
  <si>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</si>
  <si>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</si>
  <si>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</si>
  <si>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</si>
  <si>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</si>
  <si>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</si>
  <si>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</si>
  <si>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</si>
  <si>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</si>
  <si>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</si>
  <si>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</si>
  <si>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</si>
  <si>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</si>
  <si>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</si>
  <si>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</si>
  <si>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</si>
  <si>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</si>
  <si>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</si>
  <si>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</si>
  <si>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</si>
  <si>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</si>
  <si>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</si>
  <si>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</si>
  <si>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</si>
  <si>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</si>
  <si>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</si>
  <si>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</si>
  <si>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</si>
  <si>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</si>
  <si>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</si>
  <si>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</si>
  <si>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</si>
  <si>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</si>
  <si>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</si>
  <si>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</si>
  <si>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</si>
  <si>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</si>
  <si>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</si>
  <si>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</si>
  <si>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</si>
  <si>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</si>
  <si>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</si>
  <si>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</si>
  <si>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</si>
  <si>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</si>
  <si>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</si>
  <si>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</si>
  <si>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</si>
  <si>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</si>
  <si>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</si>
  <si>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</si>
  <si>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</si>
  <si>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</si>
  <si>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</si>
  <si>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</si>
  <si>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</si>
  <si>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</si>
  <si>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</si>
  <si>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</si>
  <si>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</si>
  <si>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</si>
  <si>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</si>
  <si>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</si>
  <si>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</si>
  <si>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</si>
  <si>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</si>
  <si>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</si>
  <si>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</si>
  <si>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</si>
  <si>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</si>
  <si>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</si>
  <si>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</si>
  <si>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</si>
  <si>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</si>
  <si>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</si>
  <si>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</si>
  <si>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</si>
  <si>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</si>
  <si>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</si>
  <si>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</si>
  <si>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</si>
  <si>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</si>
  <si>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</si>
  <si>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</si>
  <si>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</si>
  <si>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</si>
  <si>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</si>
  <si>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</si>
  <si>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</si>
  <si>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病院</t>
    <phoneticPr fontId="5"/>
  </si>
  <si>
    <t>被保険者数(人)</t>
  </si>
  <si>
    <t>　積立金</t>
    <phoneticPr fontId="5"/>
  </si>
  <si>
    <t>　うち臨時財政対策債</t>
    <phoneticPr fontId="5"/>
  </si>
  <si>
    <t>宅地造成</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</si>
  <si>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</si>
  <si>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</si>
  <si>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</si>
  <si>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</si>
  <si>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</si>
  <si>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</si>
  <si>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</si>
  <si>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</si>
  <si>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</si>
  <si>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</si>
  <si>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</si>
  <si>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</si>
  <si>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</si>
  <si>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</si>
  <si>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</si>
  <si>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</si>
  <si>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</si>
  <si>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</si>
  <si>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</si>
  <si>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</si>
  <si>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</si>
  <si>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</si>
  <si>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京都府綾部市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</si>
  <si>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</si>
  <si>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</si>
  <si>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</si>
  <si>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</si>
  <si>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</si>
  <si>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</si>
  <si>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</si>
  <si>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</si>
  <si>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</si>
  <si>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</si>
  <si>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</si>
  <si>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</si>
  <si>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</si>
  <si>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</si>
  <si>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</si>
  <si>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</si>
  <si>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</si>
  <si>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</si>
  <si>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</si>
  <si>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</si>
  <si>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市立診療所等特別会計</t>
    <phoneticPr fontId="5"/>
  </si>
  <si>
    <t>農林業者労働災害共済特別会計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</si>
  <si>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</si>
  <si>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</si>
  <si>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</si>
  <si>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</si>
  <si>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</si>
  <si>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</si>
  <si>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</si>
  <si>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</si>
  <si>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</si>
  <si>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</si>
  <si>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</si>
  <si>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</si>
  <si>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</si>
  <si>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</si>
  <si>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</si>
  <si>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</si>
  <si>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駐車場特別会計</t>
    <phoneticPr fontId="5"/>
  </si>
  <si>
    <t>上水道事業会計</t>
    <phoneticPr fontId="5"/>
  </si>
  <si>
    <t>法適用企業</t>
    <phoneticPr fontId="5"/>
  </si>
  <si>
    <t>下水道事業会計</t>
    <phoneticPr fontId="5"/>
  </si>
  <si>
    <t>病院事業会計</t>
    <phoneticPr fontId="5"/>
  </si>
  <si>
    <t>住宅・工業団地事業特別会計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</si>
  <si>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</si>
  <si>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</si>
  <si>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</si>
  <si>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</si>
  <si>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</si>
  <si>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</si>
  <si>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</si>
  <si>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</si>
  <si>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</si>
  <si>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</si>
  <si>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</si>
  <si>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</si>
  <si>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</si>
  <si>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</si>
  <si>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</si>
  <si>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</si>
  <si>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</si>
  <si>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</si>
  <si>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</si>
  <si>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</si>
  <si>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</si>
  <si>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</si>
  <si>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</si>
  <si>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</si>
  <si>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</si>
  <si>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</si>
  <si>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</si>
  <si>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</si>
  <si>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</si>
  <si>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</si>
  <si>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</si>
  <si>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</si>
  <si>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</si>
  <si>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</si>
  <si>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</si>
  <si>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</si>
  <si>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</si>
  <si>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</si>
  <si>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</si>
  <si>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</si>
  <si>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</si>
  <si>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</si>
  <si>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</si>
  <si>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</si>
  <si>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</si>
  <si>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</si>
  <si>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</si>
  <si>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</si>
  <si>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</si>
  <si>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</si>
  <si>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</si>
  <si>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</si>
  <si>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</si>
  <si>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</si>
  <si>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</si>
  <si>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</si>
  <si>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</si>
  <si>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</si>
  <si>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</si>
  <si>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</si>
  <si>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</si>
  <si>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</si>
  <si>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</si>
  <si>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</si>
  <si>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</si>
  <si>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</si>
  <si>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</si>
  <si>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</si>
  <si>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</si>
  <si>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</si>
  <si>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</si>
  <si>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</si>
  <si>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</si>
  <si>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</si>
  <si>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</si>
  <si>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</si>
  <si>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</si>
  <si>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</si>
  <si>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</si>
  <si>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</si>
  <si>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</si>
  <si>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</si>
  <si>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</si>
  <si>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</si>
  <si>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</si>
  <si>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</si>
  <si>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</si>
  <si>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</si>
  <si>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</si>
  <si>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</si>
  <si>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</si>
  <si>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</si>
  <si>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</si>
  <si>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</si>
  <si>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</si>
  <si>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</si>
  <si>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</si>
  <si>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</si>
  <si>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</si>
  <si>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</si>
  <si>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</si>
  <si>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</si>
  <si>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</si>
  <si>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</si>
  <si>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</si>
  <si>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</si>
  <si>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</si>
  <si>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</si>
  <si>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</si>
  <si>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</si>
  <si>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</si>
  <si>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</si>
  <si>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</si>
  <si>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</si>
  <si>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</si>
  <si>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</si>
  <si>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</si>
  <si>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</si>
  <si>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</si>
  <si>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</si>
  <si>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</si>
  <si>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</si>
  <si>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</si>
  <si>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</si>
  <si>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</si>
  <si>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</si>
  <si>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</si>
  <si>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</si>
  <si>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</si>
  <si>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</si>
  <si>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</si>
  <si>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</si>
  <si>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</si>
  <si>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</si>
  <si>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</si>
  <si>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</si>
  <si>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病院事業会計</t>
  </si>
  <si>
    <t>上水道事業会計</t>
  </si>
  <si>
    <t>住宅・工業団地事業特別会計</t>
  </si>
  <si>
    <t>介護保険特別会計</t>
  </si>
  <si>
    <t>一般会計</t>
  </si>
  <si>
    <t>下水道事業会計</t>
  </si>
  <si>
    <t>後期高齢者医療特別会計</t>
  </si>
  <si>
    <t>農林業者労働災害共済特別会計</t>
  </si>
  <si>
    <t>その他会計（赤字）</t>
  </si>
  <si>
    <t>その他会計（黒字）</t>
  </si>
  <si>
    <t>R01</t>
    <phoneticPr fontId="5"/>
  </si>
  <si>
    <t>R02</t>
    <phoneticPr fontId="5"/>
  </si>
  <si>
    <t>R03</t>
    <phoneticPr fontId="5"/>
  </si>
  <si>
    <t>R04</t>
    <phoneticPr fontId="5"/>
  </si>
  <si>
    <t>R05</t>
    <phoneticPr fontId="5"/>
  </si>
  <si>
    <t>-</t>
    <phoneticPr fontId="2"/>
  </si>
  <si>
    <t>京都府市町村職員退職手当組合</t>
  </si>
  <si>
    <t>京都府自治会館管理組合</t>
  </si>
  <si>
    <t>京都地方税機構</t>
  </si>
  <si>
    <t>京都府後期高齢者医療広域連合（一般会計）</t>
  </si>
  <si>
    <t>京都府後期高齢者医療広域連合（特別会計）</t>
  </si>
  <si>
    <t>京都府住宅新築資金等貸付事業管理組合（一般会計）</t>
  </si>
  <si>
    <t>京都府住宅新築資金等貸付事業管理組合（特別会計）</t>
  </si>
  <si>
    <t>綾部市スポーツ協会</t>
  </si>
  <si>
    <t>綾部市医療公社</t>
  </si>
  <si>
    <t>エフエムあやべ</t>
  </si>
  <si>
    <t>緑土</t>
  </si>
  <si>
    <t>水夢</t>
  </si>
  <si>
    <t>京都府中丹文化事業団</t>
  </si>
  <si>
    <t>農夢</t>
  </si>
  <si>
    <t>-</t>
    <phoneticPr fontId="2"/>
  </si>
  <si>
    <t>地域振興基金</t>
  </si>
  <si>
    <t>教育振興基金</t>
  </si>
  <si>
    <t>環境基金</t>
  </si>
  <si>
    <t>社会福祉事業基金</t>
    <phoneticPr fontId="2"/>
  </si>
  <si>
    <t>電源立地地域対策基金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</si>
  <si>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</si>
  <si>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</si>
  <si>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公営企業会計の地方債の償還による元金残高の減少に伴う公営企業等繰入見込み額の減少や寄附等を財源とした基金への積立による充当可能基金の増加等により、前年度から減少したが、類似団体内平均値を大きく上回る数値となった。今後は、事業費の見直し等による繰出金の抑制により、財政健全化の推進に努める必要がある。
　また、有形固定資産減価償却率においては、類似団体内平均値よりも高く、綾部市公共施設等総合管理計画に基づき、適切な維持管理と施設の老朽化への対策を実施していく必要がある。</t>
    <rPh sb="1" eb="5">
      <t>ショウライフタン</t>
    </rPh>
    <rPh sb="5" eb="7">
      <t>ヒリツ</t>
    </rPh>
    <rPh sb="9" eb="13">
      <t>コウエイキギョウ</t>
    </rPh>
    <rPh sb="13" eb="15">
      <t>カイケイ</t>
    </rPh>
    <rPh sb="16" eb="19">
      <t>チホウサイ</t>
    </rPh>
    <rPh sb="20" eb="22">
      <t>ショウカン</t>
    </rPh>
    <rPh sb="25" eb="29">
      <t>ガンキンザンダカ</t>
    </rPh>
    <rPh sb="30" eb="32">
      <t>ゲンショウ</t>
    </rPh>
    <rPh sb="33" eb="34">
      <t>トモナ</t>
    </rPh>
    <rPh sb="35" eb="39">
      <t>コウエイキギョウ</t>
    </rPh>
    <rPh sb="39" eb="40">
      <t>トウ</t>
    </rPh>
    <rPh sb="40" eb="42">
      <t>クリイレ</t>
    </rPh>
    <rPh sb="42" eb="44">
      <t>ミコ</t>
    </rPh>
    <rPh sb="45" eb="46">
      <t>ガク</t>
    </rPh>
    <rPh sb="47" eb="49">
      <t>ゲンショウ</t>
    </rPh>
    <rPh sb="50" eb="53">
      <t>キフトウ</t>
    </rPh>
    <rPh sb="54" eb="56">
      <t>ザイゲン</t>
    </rPh>
    <rPh sb="59" eb="61">
      <t>キキン</t>
    </rPh>
    <rPh sb="63" eb="65">
      <t>ツミタテ</t>
    </rPh>
    <rPh sb="68" eb="74">
      <t>ジュウトウ</t>
    </rPh>
    <rPh sb="75" eb="77">
      <t>ゾウカ</t>
    </rPh>
    <rPh sb="77" eb="78">
      <t>トウ</t>
    </rPh>
    <rPh sb="163" eb="165">
      <t>ユウケイ</t>
    </rPh>
    <rPh sb="165" eb="169">
      <t>コテイシサン</t>
    </rPh>
    <rPh sb="169" eb="171">
      <t>ゲンカ</t>
    </rPh>
    <rPh sb="171" eb="174">
      <t>ショウキャクリツ</t>
    </rPh>
    <rPh sb="180" eb="184">
      <t>ルイジダンタイ</t>
    </rPh>
    <rPh sb="184" eb="185">
      <t>ナイ</t>
    </rPh>
    <rPh sb="185" eb="188">
      <t>ヘイキンチ</t>
    </rPh>
    <rPh sb="191" eb="192">
      <t>タカ</t>
    </rPh>
    <rPh sb="194" eb="208">
      <t>アヤベシコウキョウシセツトウソウゴウカンリケイカク</t>
    </rPh>
    <rPh sb="209" eb="210">
      <t>モト</t>
    </rPh>
    <rPh sb="213" eb="215">
      <t>テキセツ</t>
    </rPh>
    <rPh sb="216" eb="218">
      <t>イジ</t>
    </rPh>
    <rPh sb="218" eb="220">
      <t>カンリ</t>
    </rPh>
    <rPh sb="221" eb="223">
      <t>シセツ</t>
    </rPh>
    <rPh sb="224" eb="227">
      <t>ロウキュウカ</t>
    </rPh>
    <rPh sb="229" eb="231">
      <t>タイサク</t>
    </rPh>
    <rPh sb="232" eb="234">
      <t>ジッシ</t>
    </rPh>
    <rPh sb="238" eb="240">
      <t>ヒツヨウ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</si>
  <si>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</si>
  <si>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</si>
  <si>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</si>
  <si>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</si>
  <si>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</si>
  <si>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</si>
  <si>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過年度借入分の償還終了等により元利償還金が減少したものの、上水道事業会計における統合前簡易水道に係る元利償還金の増加に伴い、公営企業が地方債償還の財源に充てたと認められる繰入金が増加したことにより、類似団体内平均値を上回る数値となった。今後も元金償還額を上回らない地方債発行に努め、公債費の抑制に努める。
　また、将来負担比率は、公営企業会計の地方債の償還による元金残高の減少に伴う公営企業等繰入見込み額の減少や寄附等を財源とした基金への積立による充当可能基金の増加等により、前年度から減少したが、類似団体内平均値を大きく上回る数値となった。今後は、事業費の見直し等による繰出金の抑制により、財政健全化の推進に努める必要がある。</t>
    <rPh sb="19" eb="22">
      <t>シュウリョウトウ</t>
    </rPh>
    <rPh sb="31" eb="33">
      <t>ゲンショウ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</si>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</sst>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0" fontId="0" fillId="0" borderId="41" xfId="16" applyFont="1" applyBorder="1" applyAlignment="1" applyProtection="1">
      <alignment horizontal="left" vertical="top" wrapText="1"/>
      <protection locked="0"/>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9BED0C24-DE04-47D7-A10C-D70087B2A558}"/>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94081</c:v>
                </c:pt>
                <c:pt idx="1">
                  <c:v>92632</c:v>
                </c:pt>
                <c:pt idx="2">
                  <c:v>69604</c:v>
                </c:pt>
                <c:pt idx="3">
                  <c:v>68410</c:v>
                </c:pt>
                <c:pt idx="4">
                  <c:v>73019</c:v>
                </c:pt>
              </c:numCache>
            </c:numRef>
          </c:val>
          <c:smooth val="0"/>
          <c:extLst>
            <c:ext xmlns:c16="http://schemas.microsoft.com/office/drawing/2014/chart" uri="{C3380CC4-5D6E-409C-BE32-E72D297353CC}">
              <c16:uniqueId val="{00000000-C410-434F-9477-AE824D0688D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35527</c:v>
                </c:pt>
                <c:pt idx="1">
                  <c:v>48894</c:v>
                </c:pt>
                <c:pt idx="2">
                  <c:v>43014</c:v>
                </c:pt>
                <c:pt idx="3">
                  <c:v>73156</c:v>
                </c:pt>
                <c:pt idx="4">
                  <c:v>96941</c:v>
                </c:pt>
              </c:numCache>
            </c:numRef>
          </c:val>
          <c:smooth val="0"/>
          <c:extLst>
            <c:ext xmlns:c16="http://schemas.microsoft.com/office/drawing/2014/chart" uri="{C3380CC4-5D6E-409C-BE32-E72D297353CC}">
              <c16:uniqueId val="{00000001-C410-434F-9477-AE824D0688D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0.28000000000000003</c:v>
                </c:pt>
                <c:pt idx="1">
                  <c:v>0.39</c:v>
                </c:pt>
                <c:pt idx="2">
                  <c:v>0.45</c:v>
                </c:pt>
                <c:pt idx="3">
                  <c:v>0.56000000000000005</c:v>
                </c:pt>
                <c:pt idx="4">
                  <c:v>0.66</c:v>
                </c:pt>
              </c:numCache>
            </c:numRef>
          </c:val>
          <c:extLst>
            <c:ext xmlns:c16="http://schemas.microsoft.com/office/drawing/2014/chart" uri="{C3380CC4-5D6E-409C-BE32-E72D297353CC}">
              <c16:uniqueId val="{00000000-6897-4493-B00F-942F5F619C6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17.66</c:v>
                </c:pt>
                <c:pt idx="1">
                  <c:v>18.190000000000001</c:v>
                </c:pt>
                <c:pt idx="2">
                  <c:v>18.05</c:v>
                </c:pt>
                <c:pt idx="3">
                  <c:v>19.899999999999999</c:v>
                </c:pt>
                <c:pt idx="4">
                  <c:v>22.03</c:v>
                </c:pt>
              </c:numCache>
            </c:numRef>
          </c:val>
          <c:extLst>
            <c:ext xmlns:c16="http://schemas.microsoft.com/office/drawing/2014/chart" uri="{C3380CC4-5D6E-409C-BE32-E72D297353CC}">
              <c16:uniqueId val="{00000001-6897-4493-B00F-942F5F619C6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0.69</c:v>
                </c:pt>
                <c:pt idx="1">
                  <c:v>1.0900000000000001</c:v>
                </c:pt>
                <c:pt idx="2">
                  <c:v>0.74</c:v>
                </c:pt>
                <c:pt idx="3">
                  <c:v>1.54</c:v>
                </c:pt>
                <c:pt idx="4">
                  <c:v>2.61</c:v>
                </c:pt>
              </c:numCache>
            </c:numRef>
          </c:val>
          <c:smooth val="0"/>
          <c:extLst>
            <c:ext xmlns:c16="http://schemas.microsoft.com/office/drawing/2014/chart" uri="{C3380CC4-5D6E-409C-BE32-E72D297353CC}">
              <c16:uniqueId val="{00000002-6897-4493-B00F-942F5F619C6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0.23</c:v>
                </c:pt>
                <c:pt idx="2">
                  <c:v>#N/A</c:v>
                </c:pt>
                <c:pt idx="3">
                  <c:v>0</c:v>
                </c:pt>
                <c:pt idx="4">
                  <c:v>#N/A</c:v>
                </c:pt>
                <c:pt idx="5">
                  <c:v>0.23</c:v>
                </c:pt>
                <c:pt idx="6">
                  <c:v>#N/A</c:v>
                </c:pt>
                <c:pt idx="7">
                  <c:v>0</c:v>
                </c:pt>
                <c:pt idx="8">
                  <c:v>#N/A</c:v>
                </c:pt>
                <c:pt idx="9">
                  <c:v>0.01</c:v>
                </c:pt>
              </c:numCache>
            </c:numRef>
          </c:val>
          <c:extLst>
            <c:ext xmlns:c16="http://schemas.microsoft.com/office/drawing/2014/chart" uri="{C3380CC4-5D6E-409C-BE32-E72D297353CC}">
              <c16:uniqueId val="{00000000-C1C5-4C40-9D7A-14483884130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1C5-4C40-9D7A-144838841301}"/>
            </c:ext>
          </c:extLst>
        </c:ser>
        <c:ser>
          <c:idx val="2"/>
          <c:order val="2"/>
          <c:tx>
            <c:strRef>
              <c:f>データシート!$A$29</c:f>
              <c:strCache>
                <c:ptCount val="1"/>
                <c:pt idx="0">
                  <c:v>農林業者労働災害共済特別会計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0.01</c:v>
                </c:pt>
                <c:pt idx="2">
                  <c:v>#N/A</c:v>
                </c:pt>
                <c:pt idx="3">
                  <c:v>0</c:v>
                </c:pt>
                <c:pt idx="4">
                  <c:v>#N/A</c:v>
                </c:pt>
                <c:pt idx="5">
                  <c:v>0.01</c:v>
                </c:pt>
                <c:pt idx="6">
                  <c:v>#N/A</c:v>
                </c:pt>
                <c:pt idx="7">
                  <c:v>0.01</c:v>
                </c:pt>
                <c:pt idx="8">
                  <c:v>#N/A</c:v>
                </c:pt>
                <c:pt idx="9">
                  <c:v>0.01</c:v>
                </c:pt>
              </c:numCache>
            </c:numRef>
          </c:val>
          <c:extLst>
            <c:ext xmlns:c16="http://schemas.microsoft.com/office/drawing/2014/chart" uri="{C3380CC4-5D6E-409C-BE32-E72D297353CC}">
              <c16:uniqueId val="{00000002-C1C5-4C40-9D7A-144838841301}"/>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c:v>
                </c:pt>
                <c:pt idx="2">
                  <c:v>#N/A</c:v>
                </c:pt>
                <c:pt idx="3">
                  <c:v>0.11</c:v>
                </c:pt>
                <c:pt idx="4">
                  <c:v>#N/A</c:v>
                </c:pt>
                <c:pt idx="5">
                  <c:v>0.09</c:v>
                </c:pt>
                <c:pt idx="6">
                  <c:v>#N/A</c:v>
                </c:pt>
                <c:pt idx="7">
                  <c:v>0.13</c:v>
                </c:pt>
                <c:pt idx="8">
                  <c:v>#N/A</c:v>
                </c:pt>
                <c:pt idx="9">
                  <c:v>0.11</c:v>
                </c:pt>
              </c:numCache>
            </c:numRef>
          </c:val>
          <c:extLst>
            <c:ext xmlns:c16="http://schemas.microsoft.com/office/drawing/2014/chart" uri="{C3380CC4-5D6E-409C-BE32-E72D297353CC}">
              <c16:uniqueId val="{00000003-C1C5-4C40-9D7A-144838841301}"/>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0.36</c:v>
                </c:pt>
                <c:pt idx="2">
                  <c:v>#N/A</c:v>
                </c:pt>
                <c:pt idx="3">
                  <c:v>0.53</c:v>
                </c:pt>
                <c:pt idx="4">
                  <c:v>#N/A</c:v>
                </c:pt>
                <c:pt idx="5">
                  <c:v>0.62</c:v>
                </c:pt>
                <c:pt idx="6">
                  <c:v>#N/A</c:v>
                </c:pt>
                <c:pt idx="7">
                  <c:v>0.53</c:v>
                </c:pt>
                <c:pt idx="8">
                  <c:v>#N/A</c:v>
                </c:pt>
                <c:pt idx="9">
                  <c:v>0.35</c:v>
                </c:pt>
              </c:numCache>
            </c:numRef>
          </c:val>
          <c:extLst>
            <c:ext xmlns:c16="http://schemas.microsoft.com/office/drawing/2014/chart" uri="{C3380CC4-5D6E-409C-BE32-E72D297353CC}">
              <c16:uniqueId val="{00000004-C1C5-4C40-9D7A-144838841301}"/>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0.25</c:v>
                </c:pt>
                <c:pt idx="2">
                  <c:v>#N/A</c:v>
                </c:pt>
                <c:pt idx="3">
                  <c:v>0.39</c:v>
                </c:pt>
                <c:pt idx="4">
                  <c:v>#N/A</c:v>
                </c:pt>
                <c:pt idx="5">
                  <c:v>0.43</c:v>
                </c:pt>
                <c:pt idx="6">
                  <c:v>#N/A</c:v>
                </c:pt>
                <c:pt idx="7">
                  <c:v>0.54</c:v>
                </c:pt>
                <c:pt idx="8">
                  <c:v>#N/A</c:v>
                </c:pt>
                <c:pt idx="9">
                  <c:v>0.64</c:v>
                </c:pt>
              </c:numCache>
            </c:numRef>
          </c:val>
          <c:extLst>
            <c:ext xmlns:c16="http://schemas.microsoft.com/office/drawing/2014/chart" uri="{C3380CC4-5D6E-409C-BE32-E72D297353CC}">
              <c16:uniqueId val="{00000005-C1C5-4C40-9D7A-144838841301}"/>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0.89</c:v>
                </c:pt>
                <c:pt idx="2">
                  <c:v>#N/A</c:v>
                </c:pt>
                <c:pt idx="3">
                  <c:v>0.46</c:v>
                </c:pt>
                <c:pt idx="4">
                  <c:v>#N/A</c:v>
                </c:pt>
                <c:pt idx="5">
                  <c:v>1.05</c:v>
                </c:pt>
                <c:pt idx="6">
                  <c:v>#N/A</c:v>
                </c:pt>
                <c:pt idx="7">
                  <c:v>2.11</c:v>
                </c:pt>
                <c:pt idx="8">
                  <c:v>#N/A</c:v>
                </c:pt>
                <c:pt idx="9">
                  <c:v>1.78</c:v>
                </c:pt>
              </c:numCache>
            </c:numRef>
          </c:val>
          <c:extLst>
            <c:ext xmlns:c16="http://schemas.microsoft.com/office/drawing/2014/chart" uri="{C3380CC4-5D6E-409C-BE32-E72D297353CC}">
              <c16:uniqueId val="{00000006-C1C5-4C40-9D7A-144838841301}"/>
            </c:ext>
          </c:extLst>
        </c:ser>
        <c:ser>
          <c:idx val="7"/>
          <c:order val="7"/>
          <c:tx>
            <c:strRef>
              <c:f>データシート!$A$34</c:f>
              <c:strCache>
                <c:ptCount val="1"/>
                <c:pt idx="0">
                  <c:v>住宅・工業団地事業特別会計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7.68</c:v>
                </c:pt>
                <c:pt idx="2">
                  <c:v>#N/A</c:v>
                </c:pt>
                <c:pt idx="3">
                  <c:v>6.64</c:v>
                </c:pt>
                <c:pt idx="4">
                  <c:v>#N/A</c:v>
                </c:pt>
                <c:pt idx="5">
                  <c:v>6.25</c:v>
                </c:pt>
                <c:pt idx="6">
                  <c:v>#N/A</c:v>
                </c:pt>
                <c:pt idx="7">
                  <c:v>6.35</c:v>
                </c:pt>
                <c:pt idx="8">
                  <c:v>#N/A</c:v>
                </c:pt>
                <c:pt idx="9">
                  <c:v>6.51</c:v>
                </c:pt>
              </c:numCache>
            </c:numRef>
          </c:val>
          <c:extLst>
            <c:ext xmlns:c16="http://schemas.microsoft.com/office/drawing/2014/chart" uri="{C3380CC4-5D6E-409C-BE32-E72D297353CC}">
              <c16:uniqueId val="{00000007-C1C5-4C40-9D7A-144838841301}"/>
            </c:ext>
          </c:extLst>
        </c:ser>
        <c:ser>
          <c:idx val="8"/>
          <c:order val="8"/>
          <c:tx>
            <c:strRef>
              <c:f>データシート!$A$35</c:f>
              <c:strCache>
                <c:ptCount val="1"/>
                <c:pt idx="0">
                  <c:v>上水道事業会計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11.15</c:v>
                </c:pt>
                <c:pt idx="2">
                  <c:v>#N/A</c:v>
                </c:pt>
                <c:pt idx="3">
                  <c:v>13.31</c:v>
                </c:pt>
                <c:pt idx="4">
                  <c:v>#N/A</c:v>
                </c:pt>
                <c:pt idx="5">
                  <c:v>13.97</c:v>
                </c:pt>
                <c:pt idx="6">
                  <c:v>#N/A</c:v>
                </c:pt>
                <c:pt idx="7">
                  <c:v>13.14</c:v>
                </c:pt>
                <c:pt idx="8">
                  <c:v>#N/A</c:v>
                </c:pt>
                <c:pt idx="9">
                  <c:v>11.67</c:v>
                </c:pt>
              </c:numCache>
            </c:numRef>
          </c:val>
          <c:extLst>
            <c:ext xmlns:c16="http://schemas.microsoft.com/office/drawing/2014/chart" uri="{C3380CC4-5D6E-409C-BE32-E72D297353CC}">
              <c16:uniqueId val="{00000008-C1C5-4C40-9D7A-144838841301}"/>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17.7</c:v>
                </c:pt>
                <c:pt idx="2">
                  <c:v>#N/A</c:v>
                </c:pt>
                <c:pt idx="3">
                  <c:v>19.260000000000002</c:v>
                </c:pt>
                <c:pt idx="4">
                  <c:v>#N/A</c:v>
                </c:pt>
                <c:pt idx="5">
                  <c:v>19.260000000000002</c:v>
                </c:pt>
                <c:pt idx="6">
                  <c:v>#N/A</c:v>
                </c:pt>
                <c:pt idx="7">
                  <c:v>19.7</c:v>
                </c:pt>
                <c:pt idx="8">
                  <c:v>#N/A</c:v>
                </c:pt>
                <c:pt idx="9">
                  <c:v>17.93</c:v>
                </c:pt>
              </c:numCache>
            </c:numRef>
          </c:val>
          <c:extLst>
            <c:ext xmlns:c16="http://schemas.microsoft.com/office/drawing/2014/chart" uri="{C3380CC4-5D6E-409C-BE32-E72D297353CC}">
              <c16:uniqueId val="{00000009-C1C5-4C40-9D7A-14483884130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1397</c:v>
                </c:pt>
                <c:pt idx="5">
                  <c:v>1405</c:v>
                </c:pt>
                <c:pt idx="8">
                  <c:v>1418</c:v>
                </c:pt>
                <c:pt idx="11">
                  <c:v>1420</c:v>
                </c:pt>
                <c:pt idx="14">
                  <c:v>1437</c:v>
                </c:pt>
              </c:numCache>
            </c:numRef>
          </c:val>
          <c:extLst>
            <c:ext xmlns:c16="http://schemas.microsoft.com/office/drawing/2014/chart" uri="{C3380CC4-5D6E-409C-BE32-E72D297353CC}">
              <c16:uniqueId val="{00000000-AD4A-4386-8176-9EF4883E2D5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D4A-4386-8176-9EF4883E2D5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D4A-4386-8176-9EF4883E2D5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D4A-4386-8176-9EF4883E2D5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890</c:v>
                </c:pt>
                <c:pt idx="3">
                  <c:v>967</c:v>
                </c:pt>
                <c:pt idx="6">
                  <c:v>1051</c:v>
                </c:pt>
                <c:pt idx="9">
                  <c:v>1034</c:v>
                </c:pt>
                <c:pt idx="12">
                  <c:v>1037</c:v>
                </c:pt>
              </c:numCache>
            </c:numRef>
          </c:val>
          <c:extLst>
            <c:ext xmlns:c16="http://schemas.microsoft.com/office/drawing/2014/chart" uri="{C3380CC4-5D6E-409C-BE32-E72D297353CC}">
              <c16:uniqueId val="{00000004-AD4A-4386-8176-9EF4883E2D5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D4A-4386-8176-9EF4883E2D5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D4A-4386-8176-9EF4883E2D5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1272</c:v>
                </c:pt>
                <c:pt idx="3">
                  <c:v>1260</c:v>
                </c:pt>
                <c:pt idx="6">
                  <c:v>1314</c:v>
                </c:pt>
                <c:pt idx="9">
                  <c:v>1355</c:v>
                </c:pt>
                <c:pt idx="12">
                  <c:v>1229</c:v>
                </c:pt>
              </c:numCache>
            </c:numRef>
          </c:val>
          <c:extLst>
            <c:ext xmlns:c16="http://schemas.microsoft.com/office/drawing/2014/chart" uri="{C3380CC4-5D6E-409C-BE32-E72D297353CC}">
              <c16:uniqueId val="{00000007-AD4A-4386-8176-9EF4883E2D5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765</c:v>
                </c:pt>
                <c:pt idx="2">
                  <c:v>#N/A</c:v>
                </c:pt>
                <c:pt idx="3">
                  <c:v>#N/A</c:v>
                </c:pt>
                <c:pt idx="4">
                  <c:v>822</c:v>
                </c:pt>
                <c:pt idx="5">
                  <c:v>#N/A</c:v>
                </c:pt>
                <c:pt idx="6">
                  <c:v>#N/A</c:v>
                </c:pt>
                <c:pt idx="7">
                  <c:v>947</c:v>
                </c:pt>
                <c:pt idx="8">
                  <c:v>#N/A</c:v>
                </c:pt>
                <c:pt idx="9">
                  <c:v>#N/A</c:v>
                </c:pt>
                <c:pt idx="10">
                  <c:v>969</c:v>
                </c:pt>
                <c:pt idx="11">
                  <c:v>#N/A</c:v>
                </c:pt>
                <c:pt idx="12">
                  <c:v>#N/A</c:v>
                </c:pt>
                <c:pt idx="13">
                  <c:v>829</c:v>
                </c:pt>
                <c:pt idx="14">
                  <c:v>#N/A</c:v>
                </c:pt>
              </c:numCache>
            </c:numRef>
          </c:val>
          <c:smooth val="0"/>
          <c:extLst>
            <c:ext xmlns:c16="http://schemas.microsoft.com/office/drawing/2014/chart" uri="{C3380CC4-5D6E-409C-BE32-E72D297353CC}">
              <c16:uniqueId val="{00000008-AD4A-4386-8176-9EF4883E2D5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17705</c:v>
                </c:pt>
                <c:pt idx="5">
                  <c:v>17715</c:v>
                </c:pt>
                <c:pt idx="8">
                  <c:v>17374</c:v>
                </c:pt>
                <c:pt idx="11">
                  <c:v>17241</c:v>
                </c:pt>
                <c:pt idx="14">
                  <c:v>17393</c:v>
                </c:pt>
              </c:numCache>
            </c:numRef>
          </c:val>
          <c:extLst>
            <c:ext xmlns:c16="http://schemas.microsoft.com/office/drawing/2014/chart" uri="{C3380CC4-5D6E-409C-BE32-E72D297353CC}">
              <c16:uniqueId val="{00000000-7954-4471-B1A5-977FCA53545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1072</c:v>
                </c:pt>
                <c:pt idx="5">
                  <c:v>1203</c:v>
                </c:pt>
                <c:pt idx="8">
                  <c:v>1447</c:v>
                </c:pt>
                <c:pt idx="11">
                  <c:v>1488</c:v>
                </c:pt>
                <c:pt idx="14">
                  <c:v>1180</c:v>
                </c:pt>
              </c:numCache>
            </c:numRef>
          </c:val>
          <c:extLst>
            <c:ext xmlns:c16="http://schemas.microsoft.com/office/drawing/2014/chart" uri="{C3380CC4-5D6E-409C-BE32-E72D297353CC}">
              <c16:uniqueId val="{00000001-7954-4471-B1A5-977FCA53545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5074</c:v>
                </c:pt>
                <c:pt idx="5">
                  <c:v>5355</c:v>
                </c:pt>
                <c:pt idx="8">
                  <c:v>6257</c:v>
                </c:pt>
                <c:pt idx="11">
                  <c:v>6885</c:v>
                </c:pt>
                <c:pt idx="14">
                  <c:v>7337</c:v>
                </c:pt>
              </c:numCache>
            </c:numRef>
          </c:val>
          <c:extLst>
            <c:ext xmlns:c16="http://schemas.microsoft.com/office/drawing/2014/chart" uri="{C3380CC4-5D6E-409C-BE32-E72D297353CC}">
              <c16:uniqueId val="{00000002-7954-4471-B1A5-977FCA53545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954-4471-B1A5-977FCA53545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954-4471-B1A5-977FCA53545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6</c:v>
                </c:pt>
                <c:pt idx="3">
                  <c:v>5</c:v>
                </c:pt>
                <c:pt idx="6">
                  <c:v>1</c:v>
                </c:pt>
                <c:pt idx="9">
                  <c:v>0</c:v>
                </c:pt>
                <c:pt idx="12">
                  <c:v>0</c:v>
                </c:pt>
              </c:numCache>
            </c:numRef>
          </c:val>
          <c:extLst>
            <c:ext xmlns:c16="http://schemas.microsoft.com/office/drawing/2014/chart" uri="{C3380CC4-5D6E-409C-BE32-E72D297353CC}">
              <c16:uniqueId val="{00000005-7954-4471-B1A5-977FCA53545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2624</c:v>
                </c:pt>
                <c:pt idx="3">
                  <c:v>2574</c:v>
                </c:pt>
                <c:pt idx="6">
                  <c:v>2573</c:v>
                </c:pt>
                <c:pt idx="9">
                  <c:v>2602</c:v>
                </c:pt>
                <c:pt idx="12">
                  <c:v>2675</c:v>
                </c:pt>
              </c:numCache>
            </c:numRef>
          </c:val>
          <c:extLst>
            <c:ext xmlns:c16="http://schemas.microsoft.com/office/drawing/2014/chart" uri="{C3380CC4-5D6E-409C-BE32-E72D297353CC}">
              <c16:uniqueId val="{00000006-7954-4471-B1A5-977FCA53545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c:v>
                </c:pt>
                <c:pt idx="3">
                  <c:v>0</c:v>
                </c:pt>
                <c:pt idx="6">
                  <c:v>0</c:v>
                </c:pt>
                <c:pt idx="9">
                  <c:v>0</c:v>
                </c:pt>
                <c:pt idx="12">
                  <c:v>0</c:v>
                </c:pt>
              </c:numCache>
            </c:numRef>
          </c:val>
          <c:extLst>
            <c:ext xmlns:c16="http://schemas.microsoft.com/office/drawing/2014/chart" uri="{C3380CC4-5D6E-409C-BE32-E72D297353CC}">
              <c16:uniqueId val="{00000007-7954-4471-B1A5-977FCA53545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17495</c:v>
                </c:pt>
                <c:pt idx="3">
                  <c:v>17024</c:v>
                </c:pt>
                <c:pt idx="6">
                  <c:v>17197</c:v>
                </c:pt>
                <c:pt idx="9">
                  <c:v>17408</c:v>
                </c:pt>
                <c:pt idx="12">
                  <c:v>16898</c:v>
                </c:pt>
              </c:numCache>
            </c:numRef>
          </c:val>
          <c:extLst>
            <c:ext xmlns:c16="http://schemas.microsoft.com/office/drawing/2014/chart" uri="{C3380CC4-5D6E-409C-BE32-E72D297353CC}">
              <c16:uniqueId val="{00000008-7954-4471-B1A5-977FCA53545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954-4471-B1A5-977FCA53545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14435</c:v>
                </c:pt>
                <c:pt idx="3">
                  <c:v>14352</c:v>
                </c:pt>
                <c:pt idx="6">
                  <c:v>14105</c:v>
                </c:pt>
                <c:pt idx="9">
                  <c:v>14131</c:v>
                </c:pt>
                <c:pt idx="12">
                  <c:v>14842</c:v>
                </c:pt>
              </c:numCache>
            </c:numRef>
          </c:val>
          <c:extLst>
            <c:ext xmlns:c16="http://schemas.microsoft.com/office/drawing/2014/chart" uri="{C3380CC4-5D6E-409C-BE32-E72D297353CC}">
              <c16:uniqueId val="{0000000A-7954-4471-B1A5-977FCA53545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10711</c:v>
                </c:pt>
                <c:pt idx="2">
                  <c:v>#N/A</c:v>
                </c:pt>
                <c:pt idx="3">
                  <c:v>#N/A</c:v>
                </c:pt>
                <c:pt idx="4">
                  <c:v>9681</c:v>
                </c:pt>
                <c:pt idx="5">
                  <c:v>#N/A</c:v>
                </c:pt>
                <c:pt idx="6">
                  <c:v>#N/A</c:v>
                </c:pt>
                <c:pt idx="7">
                  <c:v>8798</c:v>
                </c:pt>
                <c:pt idx="8">
                  <c:v>#N/A</c:v>
                </c:pt>
                <c:pt idx="9">
                  <c:v>#N/A</c:v>
                </c:pt>
                <c:pt idx="10">
                  <c:v>8526</c:v>
                </c:pt>
                <c:pt idx="11">
                  <c:v>#N/A</c:v>
                </c:pt>
                <c:pt idx="12">
                  <c:v>#N/A</c:v>
                </c:pt>
                <c:pt idx="13">
                  <c:v>8505</c:v>
                </c:pt>
                <c:pt idx="14">
                  <c:v>#N/A</c:v>
                </c:pt>
              </c:numCache>
            </c:numRef>
          </c:val>
          <c:smooth val="0"/>
          <c:extLst>
            <c:ext xmlns:c16="http://schemas.microsoft.com/office/drawing/2014/chart" uri="{C3380CC4-5D6E-409C-BE32-E72D297353CC}">
              <c16:uniqueId val="{0000000B-7954-4471-B1A5-977FCA53545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1858</c:v>
                </c:pt>
                <c:pt idx="1">
                  <c:v>2003</c:v>
                </c:pt>
                <c:pt idx="2">
                  <c:v>2259</c:v>
                </c:pt>
              </c:numCache>
            </c:numRef>
          </c:val>
          <c:extLst>
            <c:ext xmlns:c16="http://schemas.microsoft.com/office/drawing/2014/chart" uri="{C3380CC4-5D6E-409C-BE32-E72D297353CC}">
              <c16:uniqueId val="{00000000-7A5E-445A-8190-A3ED0FB4A02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731</c:v>
                </c:pt>
                <c:pt idx="1">
                  <c:v>733</c:v>
                </c:pt>
                <c:pt idx="2">
                  <c:v>777</c:v>
                </c:pt>
              </c:numCache>
            </c:numRef>
          </c:val>
          <c:extLst>
            <c:ext xmlns:c16="http://schemas.microsoft.com/office/drawing/2014/chart" uri="{C3380CC4-5D6E-409C-BE32-E72D297353CC}">
              <c16:uniqueId val="{00000001-7A5E-445A-8190-A3ED0FB4A02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3056</c:v>
                </c:pt>
                <c:pt idx="1">
                  <c:v>3518</c:v>
                </c:pt>
                <c:pt idx="2">
                  <c:v>3540</c:v>
                </c:pt>
              </c:numCache>
            </c:numRef>
          </c:val>
          <c:extLst>
            <c:ext xmlns:c16="http://schemas.microsoft.com/office/drawing/2014/chart" uri="{C3380CC4-5D6E-409C-BE32-E72D297353CC}">
              <c16:uniqueId val="{00000002-7A5E-445A-8190-A3ED0FB4A02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{2B787C03-CB61-4054-8632-41818DB43731}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8755-4EB1-AF26-FB9D3117244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{0F0D6B38-AE83-47B5-87AC-3D79F3F1C0A5}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755-4EB1-AF26-FB9D3117244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{CD122A5F-1F7C-40F2-B190-77BD79F705BF}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755-4EB1-AF26-FB9D3117244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{00956A43-06CF-49B5-9A87-1E7C29E95D94}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755-4EB1-AF26-FB9D3117244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{4CE7F839-2628-4546-965F-F31FDE054574}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755-4EB1-AF26-FB9D3117244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{B2EE510B-9F11-49CD-A691-7E94500DB61E}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8755-4EB1-AF26-FB9D3117244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{B0A27556-C2C4-4D71-B9D1-DFDD558824D9}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8755-4EB1-AF26-FB9D3117244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{6669F43B-0544-41C1-B222-6B32C845D4B8}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8755-4EB1-AF26-FB9D3117244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{4649A2CC-5108-480E-A5D5-ECE935AC4BF5}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8755-4EB1-AF26-FB9D3117244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66.8</c:v>
                </c:pt>
                <c:pt idx="8">
                  <c:v>68.5</c:v>
                </c:pt>
                <c:pt idx="16">
                  <c:v>70.3</c:v>
                </c:pt>
                <c:pt idx="24">
                  <c:v>72</c:v>
                </c:pt>
                <c:pt idx="32">
                  <c:v>73</c:v>
                </c:pt>
              </c:numCache>
            </c:numRef>
          </c:xVal>
          <c:yVal>
            <c:numRef>
              <c:f>公会計指標分析・財政指標組合せ分析表!$BP$51:$DC$51</c:f>
              <c:numCache>
                <c:formatCode>#,##0.0;"▲ "#,##0.0</c:formatCode>
                <c:ptCount val="40"/>
                <c:pt idx="0">
                  <c:v>129.5</c:v>
                </c:pt>
                <c:pt idx="8">
                  <c:v>113.8</c:v>
                </c:pt>
                <c:pt idx="16">
                  <c:v>98.4</c:v>
                </c:pt>
                <c:pt idx="24">
                  <c:v>97.9</c:v>
                </c:pt>
                <c:pt idx="32">
                  <c:v>95.7</c:v>
                </c:pt>
              </c:numCache>
            </c:numRef>
          </c:yVal>
          <c:smooth val="0"/>
          <c:extLst>
            <c:ext xmlns:c16="http://schemas.microsoft.com/office/drawing/2014/chart" uri="{C3380CC4-5D6E-409C-BE32-E72D297353CC}">
              <c16:uniqueId val="{00000009-8755-4EB1-AF26-FB9D3117244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8500074116938317E-2"/>
                  <c:y val="-6.4739042105865174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{FB3CE082-0B83-47C5-823C-E26B093D0483}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8755-4EB1-AF26-FB9D3117244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{B3178C45-2920-4096-B6C7-7A6F7E665E6A}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755-4EB1-AF26-FB9D3117244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{B62794E5-EC2C-40DA-9AC5-9D5BCB55F9F8}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755-4EB1-AF26-FB9D3117244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{D3EE3DDA-C323-4CAA-9AA5-2AC72F370069}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755-4EB1-AF26-FB9D3117244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{A62918EB-5538-4F53-8060-E1B7E28375EE}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755-4EB1-AF26-FB9D31172444}"/>
                </c:ext>
              </c:extLst>
            </c:dLbl>
            <c:dLbl>
              <c:idx val="8"/>
              <c:layout>
                <c:manualLayout>
                  <c:x val="-3.553142718353014E-2"/>
                  <c:y val="-6.4739042105865174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{E7DF48A9-7A6E-46F6-965B-3480181D72C6}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8755-4EB1-AF26-FB9D3117244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{08197908-CA31-4CDC-B2BC-504668B19613}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8755-4EB1-AF26-FB9D3117244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{A6EE6A59-937E-4018-B600-092090629F82}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8755-4EB1-AF26-FB9D3117244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{6BC819C7-5083-43BB-86FC-8DFD20EC02A9}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8755-4EB1-AF26-FB9D3117244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c:v>
                </c:pt>
                <c:pt idx="8">
                  <c:v>61.7</c:v>
                </c:pt>
                <c:pt idx="16">
                  <c:v>63.2</c:v>
                </c:pt>
                <c:pt idx="24">
                  <c:v>65.3</c:v>
                </c:pt>
                <c:pt idx="32">
                  <c:v>66.900000000000006</c:v>
                </c:pt>
              </c:numCache>
            </c:numRef>
          </c:xVal>
          <c:yVal>
            <c:numRef>
              <c:f>公会計指標分析・財政指標組合せ分析表!$BP$55:$DC$55</c:f>
              <c:numCache>
                <c:formatCode>#,##0.0;"▲ "#,##0.0</c:formatCode>
                <c:ptCount val="40"/>
                <c:pt idx="0">
                  <c:v>49.1</c:v>
                </c:pt>
                <c:pt idx="8">
                  <c:v>41.5</c:v>
                </c:pt>
                <c:pt idx="16">
                  <c:v>25.4</c:v>
                </c:pt>
                <c:pt idx="24">
                  <c:v>17.600000000000001</c:v>
                </c:pt>
                <c:pt idx="32">
                  <c:v>17.2</c:v>
                </c:pt>
              </c:numCache>
            </c:numRef>
          </c:yVal>
          <c:smooth val="0"/>
          <c:extLst>
            <c:ext xmlns:c16="http://schemas.microsoft.com/office/drawing/2014/chart" uri="{C3380CC4-5D6E-409C-BE32-E72D297353CC}">
              <c16:uniqueId val="{00000013-8755-4EB1-AF26-FB9D31172444}"/>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{F1003F28-3FCA-44F6-A313-B2244CB60E3A}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5D1E-47ED-8F94-1D45585BCC9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{F817BA9D-17FB-4374-8C3E-1DF1ADA2102F}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D1E-47ED-8F94-1D45585BCC9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{F835790A-4601-4905-8725-BC98C7EDF969}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D1E-47ED-8F94-1D45585BCC9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{C8ADF068-BB10-489B-9A44-4A02C8411058}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D1E-47ED-8F94-1D45585BCC9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{5E755D13-2F85-4D6E-A720-E4E549C3D77F}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D1E-47ED-8F94-1D45585BCC9B}"/>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{669C9CD6-999F-4801-895B-D16C89438F4C}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5D1E-47ED-8F94-1D45585BCC9B}"/>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{619733D8-502A-4DC7-8862-814D2914ECF6}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5D1E-47ED-8F94-1D45585BCC9B}"/>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{4345F292-E3F1-4D3D-8E14-40456DD30D24}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5D1E-47ED-8F94-1D45585BCC9B}"/>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{DE8CF2EA-2FCF-42E6-831B-738273C8A91B}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5D1E-47ED-8F94-1D45585BCC9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9.5</c:v>
                </c:pt>
                <c:pt idx="8">
                  <c:v>9.1</c:v>
                </c:pt>
                <c:pt idx="16">
                  <c:v>9.8000000000000007</c:v>
                </c:pt>
                <c:pt idx="24">
                  <c:v>10.4</c:v>
                </c:pt>
                <c:pt idx="32">
                  <c:v>10.3</c:v>
                </c:pt>
              </c:numCache>
            </c:numRef>
          </c:xVal>
          <c:yVal>
            <c:numRef>
              <c:f>公会計指標分析・財政指標組合せ分析表!$BP$73:$DC$73</c:f>
              <c:numCache>
                <c:formatCode>#,##0.0;"▲ "#,##0.0</c:formatCode>
                <c:ptCount val="40"/>
                <c:pt idx="0">
                  <c:v>129.5</c:v>
                </c:pt>
                <c:pt idx="8">
                  <c:v>113.8</c:v>
                </c:pt>
                <c:pt idx="16">
                  <c:v>98.4</c:v>
                </c:pt>
                <c:pt idx="24">
                  <c:v>97.9</c:v>
                </c:pt>
                <c:pt idx="32">
                  <c:v>95.7</c:v>
                </c:pt>
              </c:numCache>
            </c:numRef>
          </c:yVal>
          <c:smooth val="0"/>
          <c:extLst>
            <c:ext xmlns:c16="http://schemas.microsoft.com/office/drawing/2014/chart" uri="{C3380CC4-5D6E-409C-BE32-E72D297353CC}">
              <c16:uniqueId val="{00000009-5D1E-47ED-8F94-1D45585BCC9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{0E16B535-3273-4DFB-8CF2-85CB76A4C3DE}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5D1E-47ED-8F94-1D45585BCC9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{CBA31FD1-5059-44E6-ADA0-8962F54A7518}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D1E-47ED-8F94-1D45585BCC9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{C6108749-3F0B-4B49-9C28-BE0B2E8EF03F}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D1E-47ED-8F94-1D45585BCC9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{8ED6B137-3E4D-4C47-9522-359C0D32EFF1}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D1E-47ED-8F94-1D45585BCC9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{3AEDE2F8-9487-4991-B5F1-50C21357A912}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D1E-47ED-8F94-1D45585BCC9B}"/>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{A9FC3385-80D7-456F-8E8B-C1959C975E62}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5D1E-47ED-8F94-1D45585BCC9B}"/>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{C000B5C5-E96F-4A48-A3CB-C2FD779682FB}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5D1E-47ED-8F94-1D45585BCC9B}"/>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{20ED0C97-36AB-4C42-B11E-0199383B98A5}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5D1E-47ED-8F94-1D45585BCC9B}"/>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{6E67C4FC-88BC-453D-8C2A-97406EB6DDBE}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5D1E-47ED-8F94-1D45585BCC9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8.3000000000000007</c:v>
                </c:pt>
                <c:pt idx="24">
                  <c:v>8.4</c:v>
                </c:pt>
                <c:pt idx="32">
                  <c:v>8.6</c:v>
                </c:pt>
              </c:numCache>
            </c:numRef>
          </c:xVal>
          <c:yVal>
            <c:numRef>
              <c:f>公会計指標分析・財政指標組合せ分析表!$BP$77:$DC$77</c:f>
              <c:numCache>
                <c:formatCode>#,##0.0;"▲ "#,##0.0</c:formatCode>
                <c:ptCount val="40"/>
                <c:pt idx="0">
                  <c:v>49.1</c:v>
                </c:pt>
                <c:pt idx="8">
                  <c:v>41.5</c:v>
                </c:pt>
                <c:pt idx="16">
                  <c:v>25.4</c:v>
                </c:pt>
                <c:pt idx="24">
                  <c:v>17.600000000000001</c:v>
                </c:pt>
                <c:pt idx="32">
                  <c:v>17.2</c:v>
                </c:pt>
              </c:numCache>
            </c:numRef>
          </c:yVal>
          <c:smooth val="0"/>
          <c:extLst>
            <c:ext xmlns:c16="http://schemas.microsoft.com/office/drawing/2014/chart" uri="{C3380CC4-5D6E-409C-BE32-E72D297353CC}">
              <c16:uniqueId val="{00000013-5D1E-47ED-8F94-1D45585BCC9B}"/>
            </c:ext>
          </c:extLst>
        </c:ser>
        <c:dLbls>
          <c:showLegendKey val="0"/>
          <c:showVal val="1"/>
          <c:showCatName val="0"/>
          <c:showSerName val="0"/>
          <c:showPercent val="0"/>
          <c:showBubbleSize val="0"/>
        </c:dLbls>
        <c:axId val="84219776"/>
        <c:axId val="84234240"/>
      </c:scatterChart>
      <c:valAx>
        <c:axId val="84219776"/>
        <c:scaling>
          <c:orientation val="maxMin"/>
          <c:max val="11"/>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京都府綾部市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公営企業債の元利償還金に対する繰入金については増となったものの、過去に発行した地方債の元利償還が終了したこと等により元利償還金が減となったことで、実質公債費比率の分子は前年度比</a:t>
          </a:r>
          <a:r>
            <a:rPr kumimoji="1" lang="en-US" altLang="ja-JP" sz="1400">
              <a:latin typeface="ＭＳ ゴシック" pitchFamily="49" charset="-128"/>
              <a:ea typeface="ＭＳ ゴシック" pitchFamily="49" charset="-128"/>
            </a:rPr>
            <a:t>14.4</a:t>
          </a:r>
          <a:r>
            <a:rPr kumimoji="1" lang="ja-JP" altLang="en-US" sz="1400">
              <a:latin typeface="ＭＳ ゴシック" pitchFamily="49" charset="-128"/>
              <a:ea typeface="ＭＳ ゴシック" pitchFamily="49" charset="-128"/>
            </a:rPr>
            <a:t>％の減となった。</a:t>
          </a:r>
        </a:p>
        <a:p>
          <a:r>
            <a:rPr kumimoji="1" lang="ja-JP" altLang="en-US" sz="1400">
              <a:latin typeface="ＭＳ ゴシック" pitchFamily="49" charset="-128"/>
              <a:ea typeface="ＭＳ ゴシック" pitchFamily="49" charset="-128"/>
            </a:rPr>
            <a:t>　今後も引き続き、実施すべき建設事業を厳選し、地方債発行額の抑制に努める。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京都府綾部市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将来負担比率の分子は、前年度比</a:t>
          </a:r>
          <a:r>
            <a:rPr kumimoji="1" lang="en-US" altLang="ja-JP" sz="1400">
              <a:latin typeface="ＭＳ ゴシック" pitchFamily="49" charset="-128"/>
              <a:ea typeface="ＭＳ ゴシック" pitchFamily="49" charset="-128"/>
            </a:rPr>
            <a:t>0.2</a:t>
          </a:r>
          <a:r>
            <a:rPr kumimoji="1" lang="ja-JP" altLang="en-US" sz="1400">
              <a:latin typeface="ＭＳ ゴシック" pitchFamily="49" charset="-128"/>
              <a:ea typeface="ＭＳ ゴシック" pitchFamily="49" charset="-128"/>
            </a:rPr>
            <a:t>％の減となった。</a:t>
          </a:r>
        </a:p>
        <a:p>
          <a:r>
            <a:rPr kumimoji="1" lang="ja-JP" altLang="en-US" sz="1400">
              <a:latin typeface="ＭＳ ゴシック" pitchFamily="49" charset="-128"/>
              <a:ea typeface="ＭＳ ゴシック" pitchFamily="49" charset="-128"/>
            </a:rPr>
            <a:t>　これは、地方債の発行により地方債の現在高が増となったものの、寄附等を財源とした基金への積立により充当可能基金が増となったことが主な要因である。</a:t>
          </a:r>
        </a:p>
        <a:p>
          <a:r>
            <a:rPr kumimoji="1" lang="ja-JP" altLang="en-US" sz="1400">
              <a:latin typeface="ＭＳ ゴシック" pitchFamily="49" charset="-128"/>
              <a:ea typeface="ＭＳ ゴシック" pitchFamily="49" charset="-128"/>
            </a:rPr>
            <a:t>　今後、施設の老朽化に伴う建設事業に係る起債も見込まれるため、中長期的な見通しのもと計画的に事業を実施し、地方債発行の抑制に努めるとともに、適正な使用料設定等により下水道事業の経営改善を図っていく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京都府綾部市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基金全体としては、令和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年度末基金残高から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最も増額の大きかった基金は財政調整基金で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百万円の増、次に増額の大きかった基金は教育振興基金で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一方、減額の大きかった基金は電源立地地域対策基金で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いずれの基金においても、条例に基づき積立て、保管、運用、取崩し等適切に執行し、その基金の設置目的に従い、十分な事業効果が得られるよう有効活用に努め、中長期の財政収支見通しに基づき、計画的な積立て、処分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　　　　　：地域の振興に要する経費に充てるため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・社会福祉事業基金　　　：社会福祉事業の推進を図るため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・電源立地地域対策基金　：公共用施設の整備及び運営、地域活性化事業等に要する経費の財源に充てるため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・教育振興基金　　　　　：教育の振興を目的とし、育英事業等に要する経費に充てるため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・環境基金　　　　　　　：環境保全の推進に要する経費に充てるため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　　　　　：寄附金や財産売払収入等を財源に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百万円を積み立てたが、あやべ応援寄附金事業や駅北複合施設の整備事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業等に充当するため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・社会福祉事業基金　　　：福祉団体事業費補助金や自殺防止対策事業等に充当するため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百万円を取り崩したが、寄附金等を財源に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万円を積み立てたため、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・電源立地地域対策基金　：電源立地地域対策補助金等を財源として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百万円を積み立てたが、ごみ収集事業、斎場改修事業に充当する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・教育振興基金　　　　　：飛び立て！中学生海外派遣事業等に充当するため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百万円を取り崩したが、寄附金等を財源に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み立てたことにより、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・環境基金　　　　　　　：クリーンセンター管理費等に充当するため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百万円を取り崩したが、指定ごみ袋販売収益等を財源に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円を積み立てたため、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いずれの基金においても、条例に基づき積立て、保管、運用、取崩し等を適切に執行し、その基金の設置目的に従い、十分な事業効果が得られるよう有効活用に努め、中長期の財政収支見通しに基づき、計画的な積立て、処分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年度からの繰越金と利子、収支差額あわせて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百万円を基金に積み立てたことによる増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経済事情の著しい変動等により財源が不足する事態や、いつ起きるか分からない災害等の突発的な歳出増に備えるため、一定の基金を保有する必要がある。過去の災害による実績や他団体等との比較を踏まえつつ、将来を見据えた持続可能な行財政運営を行っていくため、更なる行財政健全化に取り組み、基金の確保に努めることが重要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利子と令和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年度の臨時財政対策債の償還に要する経費として追加交付された普通交付税あわせて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百万円を基金に積み立てたことによる増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本市は、平成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を最後に当該基金を取り崩していない。今後、公共施設マネジメントの推進による公共施設の大規模改修等の進捗により、投資的経費に係る市債の償還額の増加も懸念されることから、地方債現在高の状況や公債費負担の今後の見通しを考慮しつつ、計画的な積立て等について検討する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9F2CE8A-1B5D-465D-9A51-90DFB2A3A55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D3A9715-0915-4CC9-8D91-88DBEB3903C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5F2EC5BF-CDFE-4053-987A-982F3F9BF64D}"/>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9959383B-33B0-4F4C-8D9F-7A2D0C5B97D5}"/>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F4D8B594-1681-483A-B687-72A8139C31EA}"/>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B896BE98-87FB-478F-B885-5B31312D15E3}"/>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京都府綾部市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11378223-356F-42CC-BBAB-9251D98412F9}"/>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38CAB51F-AD64-4565-8C15-F8FC6C3FC97B}"/>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A799218D-EB20-4CF5-9349-CF3A110A31D1}"/>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756A2831-AA6A-4D01-BC01-0F0F484D743A}"/>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DFAF4CDE-FD98-4F83-AD47-891E7E769A35}"/>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B629B3DC-1048-4E39-82B9-0E700EF36B7F}"/>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31,526
30,816
347.10
20,380,181
20,303,410
67,913
10,254,069
14,841,922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5F51FC95-A0D4-419E-B460-B29E12E68B65}"/>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568FD811-C9EE-4854-B99A-6D63874889AD}"/>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DAAB6600-95DD-4810-BD14-673D0A503DAC}"/>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95.7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367F7A6C-5C60-42D5-8E57-5E3ECD9C0969}"/>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EA291025-FBDD-47F8-A627-45FED0B5A08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2B5B73DC-F6F2-4830-B257-DE44C933ADDF}"/>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7DF647F1-82E7-4E0A-B6DD-F2B6CCE0234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F21ECB9C-AF28-4F17-90FD-DD41551C7BF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D0982220-E35C-4DA8-AEB3-A50436AB5454}"/>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F0E9102E-03F0-4C25-BB5C-5180A5E81D36}"/>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C4493D9A-8B0F-4575-96CA-E5431DE1496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71EC45C4-5A29-4F6C-B939-8A47885EB06C}"/>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5322236E-540B-4A0C-9F05-B85D5E59AD0A}"/>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E8512C76-40F2-4166-9E15-6CE74C5324D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CDFDF056-5EA8-4C63-9821-9F5CA23E253F}"/>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4241258C-E81B-4C99-8BB3-50349D30CE6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21C0099E-CDF2-41D3-B516-66F80D918B9A}"/>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67508943-DD50-4E78-935C-0C8244ED5219}"/>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62C6D3A0-168D-4B92-9585-A020C87FD408}"/>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F731D837-7155-43D8-8EA3-F82E6A6892B3}"/>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5414F484-204F-430B-BAB0-A7E6A9C21B5A}"/>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86727F6C-B369-46E0-9F36-FE382A06B757}"/>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837B536B-6E57-4CE8-BE8C-287AF16ACB91}"/>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AEF507F0-2A97-46EC-B3AB-D8D0B1699D6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8D03987B-9529-4109-A190-ACCC691A0E4B}"/>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[ 73.0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F5905AD0-F989-4DB3-8409-5F4EC59D6FE4}"/>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B0026EA8-187E-47FA-8C54-738800C79DAD}"/>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CAA1FD3E-2E89-481A-94A5-E81D0FC317D7}"/>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57C0320E-F78D-410F-B1DB-05605041F53D}"/>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C662C0B0-0803-452A-8F3A-2A0839F2DE41}"/>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3231EF26-D64A-40DF-B6BD-D4127D3E8799}"/>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23494E94-187D-42F1-AAB5-82ADF424CD99}"/>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A444506A-8185-4BBC-957C-FBD56B8E174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7EBDCB03-D2B1-4A73-8B10-9220A7D0A1E8}"/>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B1BC9259-F701-4B59-AC7F-39A6069A8763}"/>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有形固定資産減価償却率は、類似団体・全国平均・京都府平均のいずれも上回る数値となっている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当市では、平成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年度に策定した綾部市公共施設等総合管理計画において、公共施設等の延床面積を</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％削減するという目標を掲げており、当該計画に基づき老朽化した施設の集約化・複合化や除却を推進していく。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557F57FC-57AA-48FB-B29E-24ADC65D52CE}"/>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13E7EBA-CE34-4572-8314-3C7223A2419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8DA4311B-3557-4415-9024-3186324A4458}"/>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3D6DAAE0-29E2-4583-9C0F-65436056178D}"/>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D565B7C5-8B89-40EF-B5B9-4E15B7741413}"/>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258FE563-9678-4C99-91E1-4A8AD025D6C7}"/>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8085C9C3-6C4F-4B20-BA31-3B5EFACD22C5}"/>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FEAFBA50-EB6D-4B51-816D-B9429E94A28E}"/>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99BB1CEB-1985-4E3D-9727-F1964EB34DD1}"/>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01854CA4-8A7F-4068-9B63-49E80BFBB0F9}"/>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C61BBFB1-19E2-47E8-932C-F146BF6C19CD}"/>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0ED97AD6-9560-43BD-9568-8FF7B9AC0BAA}"/>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2D437AAB-77D6-45E8-B091-948801135A55}"/>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EFB834EF-AB17-4209-8E3B-B103CA541B12}"/>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73D431A1-688E-4DE3-9B98-81604A64AF8B}"/>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4A25E45C-4DA9-4C63-999A-9A99FB5EEE03}"/>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E1256B75-0897-4CA5-90F0-C441517A18C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FD051E38-7B75-4FA5-AE2B-515E0E328092}"/>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118564</xdr:rowOff>
    </xdr:from>
    <xdr:to>
      <xdr:col>23</xdr:col>
      <xdr:colOff>85090</xdr:colOff>
      <xdr:row>34</xdr:row>
      <xdr:rowOff>125640</xdr:rowOff>
    </xdr:to>
    <xdr:cxnSp macro="">
      <xdr:nvCxnSpPr>
        <xdr:cNvPr id="67" name="直線コネクタ 66">
          <a:extLst>
            <a:ext uri="{FF2B5EF4-FFF2-40B4-BE49-F238E27FC236}">
              <a16:creationId xmlns:a16="http://schemas.microsoft.com/office/drawing/2014/main" id="{8B7CEB63-8736-417B-8013-97F86D07E96C}"/>
            </a:ext>
          </a:extLst>
        </xdr:cNvPr>
        <xdr:cNvCxnSpPr/>
      </xdr:nvCxnSpPr>
      <xdr:spPr>
        <a:xfrm flipV="1">
          <a:off x="4760595" y="5347789"/>
          <a:ext cx="1270" cy="137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129467</xdr:rowOff>
    </xdr:from>
    <xdr:ext cx="405111" cy="259045"/>
    <xdr:sp macro="" textlink="">
      <xdr:nvSpPr>
        <xdr:cNvPr id="68" name="有形固定資産減価償却率最小値テキスト">
          <a:extLst>
            <a:ext uri="{FF2B5EF4-FFF2-40B4-BE49-F238E27FC236}">
              <a16:creationId xmlns:a16="http://schemas.microsoft.com/office/drawing/2014/main" id="{1EF4B0AA-56FD-445B-AB3C-7706FFDD1377}"/>
            </a:ext>
          </a:extLst>
        </xdr:cNvPr>
        <xdr:cNvSpPr txBox="1"/>
      </xdr:nvSpPr>
      <xdr:spPr>
        <a:xfrm>
          <a:off x="4813300" y="6730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125640</xdr:rowOff>
    </xdr:from>
    <xdr:to>
      <xdr:col>23</xdr:col>
      <xdr:colOff>174625</xdr:colOff>
      <xdr:row>34</xdr:row>
      <xdr:rowOff>125640</xdr:rowOff>
    </xdr:to>
    <xdr:cxnSp macro="">
      <xdr:nvCxnSpPr>
        <xdr:cNvPr id="69" name="直線コネクタ 68">
          <a:extLst>
            <a:ext uri="{FF2B5EF4-FFF2-40B4-BE49-F238E27FC236}">
              <a16:creationId xmlns:a16="http://schemas.microsoft.com/office/drawing/2014/main" id="{97A1C9BB-9F44-4B24-821B-8F18FA9E1E4F}"/>
            </a:ext>
          </a:extLst>
        </xdr:cNvPr>
        <xdr:cNvCxnSpPr/>
      </xdr:nvCxnSpPr>
      <xdr:spPr>
        <a:xfrm>
          <a:off x="4673600" y="6726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65241</xdr:rowOff>
    </xdr:from>
    <xdr:ext cx="405111" cy="259045"/>
    <xdr:sp macro="" textlink="">
      <xdr:nvSpPr>
        <xdr:cNvPr id="70" name="有形固定資産減価償却率最大値テキスト">
          <a:extLst>
            <a:ext uri="{FF2B5EF4-FFF2-40B4-BE49-F238E27FC236}">
              <a16:creationId xmlns:a16="http://schemas.microsoft.com/office/drawing/2014/main" id="{FCDEEB81-75A6-4B11-BCBD-D1E5D988048F}"/>
            </a:ext>
          </a:extLst>
        </xdr:cNvPr>
        <xdr:cNvSpPr txBox="1"/>
      </xdr:nvSpPr>
      <xdr:spPr>
        <a:xfrm>
          <a:off x="4813300" y="5123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118564</xdr:rowOff>
    </xdr:from>
    <xdr:to>
      <xdr:col>23</xdr:col>
      <xdr:colOff>174625</xdr:colOff>
      <xdr:row>26</xdr:row>
      <xdr:rowOff>118564</xdr:rowOff>
    </xdr:to>
    <xdr:cxnSp macro="">
      <xdr:nvCxnSpPr>
        <xdr:cNvPr id="71" name="直線コネクタ 70">
          <a:extLst>
            <a:ext uri="{FF2B5EF4-FFF2-40B4-BE49-F238E27FC236}">
              <a16:creationId xmlns:a16="http://schemas.microsoft.com/office/drawing/2014/main" id="{92B83735-7019-4D00-89A5-4F027A5F3798}"/>
            </a:ext>
          </a:extLst>
        </xdr:cNvPr>
        <xdr:cNvCxnSpPr/>
      </xdr:nvCxnSpPr>
      <xdr:spPr>
        <a:xfrm>
          <a:off x="4673600" y="534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148153</xdr:rowOff>
    </xdr:from>
    <xdr:ext cx="405111" cy="259045"/>
    <xdr:sp macro="" textlink="">
      <xdr:nvSpPr>
        <xdr:cNvPr id="72" name="有形固定資産減価償却率平均値テキスト">
          <a:extLst>
            <a:ext uri="{FF2B5EF4-FFF2-40B4-BE49-F238E27FC236}">
              <a16:creationId xmlns:a16="http://schemas.microsoft.com/office/drawing/2014/main" id="{3CF38F4D-C602-462A-BC49-03BFA8375925}"/>
            </a:ext>
          </a:extLst>
        </xdr:cNvPr>
        <xdr:cNvSpPr txBox="1"/>
      </xdr:nvSpPr>
      <xdr:spPr>
        <a:xfrm>
          <a:off x="4813300" y="58917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125276</xdr:rowOff>
    </xdr:from>
    <xdr:to>
      <xdr:col>23</xdr:col>
      <xdr:colOff>136525</xdr:colOff>
      <xdr:row>31</xdr:row>
      <xdr:rowOff>55426</xdr:rowOff>
    </xdr:to>
    <xdr:sp macro="" textlink="">
      <xdr:nvSpPr>
        <xdr:cNvPr id="73" name="フローチャート: 判断 72">
          <a:extLst>
            <a:ext uri="{FF2B5EF4-FFF2-40B4-BE49-F238E27FC236}">
              <a16:creationId xmlns:a16="http://schemas.microsoft.com/office/drawing/2014/main" id="{8C81D958-FBDC-459F-A7AE-3222DFB7B457}"/>
            </a:ext>
          </a:extLst>
        </xdr:cNvPr>
        <xdr:cNvSpPr/>
      </xdr:nvSpPr>
      <xdr:spPr>
        <a:xfrm>
          <a:off x="4711700" y="604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75928</xdr:rowOff>
    </xdr:from>
    <xdr:to>
      <xdr:col>19</xdr:col>
      <xdr:colOff>187325</xdr:colOff>
      <xdr:row>31</xdr:row>
      <xdr:rowOff>6078</xdr:rowOff>
    </xdr:to>
    <xdr:sp macro="" textlink="">
      <xdr:nvSpPr>
        <xdr:cNvPr id="74" name="フローチャート: 判断 73">
          <a:extLst>
            <a:ext uri="{FF2B5EF4-FFF2-40B4-BE49-F238E27FC236}">
              <a16:creationId xmlns:a16="http://schemas.microsoft.com/office/drawing/2014/main" id="{81567822-EA7A-4F33-B4A4-D7913207131F}"/>
            </a:ext>
          </a:extLst>
        </xdr:cNvPr>
        <xdr:cNvSpPr/>
      </xdr:nvSpPr>
      <xdr:spPr>
        <a:xfrm>
          <a:off x="4000500" y="599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11158</xdr:rowOff>
    </xdr:from>
    <xdr:to>
      <xdr:col>15</xdr:col>
      <xdr:colOff>187325</xdr:colOff>
      <xdr:row>30</xdr:row>
      <xdr:rowOff>112758</xdr:rowOff>
    </xdr:to>
    <xdr:sp macro="" textlink="">
      <xdr:nvSpPr>
        <xdr:cNvPr id="75" name="フローチャート: 判断 74">
          <a:extLst>
            <a:ext uri="{FF2B5EF4-FFF2-40B4-BE49-F238E27FC236}">
              <a16:creationId xmlns:a16="http://schemas.microsoft.com/office/drawing/2014/main" id="{9834840A-1241-4944-AABB-C733A6346F07}"/>
            </a:ext>
          </a:extLst>
        </xdr:cNvPr>
        <xdr:cNvSpPr/>
      </xdr:nvSpPr>
      <xdr:spPr>
        <a:xfrm>
          <a:off x="3238500" y="5926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136344</xdr:rowOff>
    </xdr:from>
    <xdr:to>
      <xdr:col>11</xdr:col>
      <xdr:colOff>187325</xdr:colOff>
      <xdr:row>30</xdr:row>
      <xdr:rowOff>66494</xdr:rowOff>
    </xdr:to>
    <xdr:sp macro="" textlink="">
      <xdr:nvSpPr>
        <xdr:cNvPr id="76" name="フローチャート: 判断 75">
          <a:extLst>
            <a:ext uri="{FF2B5EF4-FFF2-40B4-BE49-F238E27FC236}">
              <a16:creationId xmlns:a16="http://schemas.microsoft.com/office/drawing/2014/main" id="{EF27BCF4-4BB0-485C-B291-62D526AB504F}"/>
            </a:ext>
          </a:extLst>
        </xdr:cNvPr>
        <xdr:cNvSpPr/>
      </xdr:nvSpPr>
      <xdr:spPr>
        <a:xfrm>
          <a:off x="2476500" y="58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114753</xdr:rowOff>
    </xdr:from>
    <xdr:to>
      <xdr:col>7</xdr:col>
      <xdr:colOff>187325</xdr:colOff>
      <xdr:row>30</xdr:row>
      <xdr:rowOff>44903</xdr:rowOff>
    </xdr:to>
    <xdr:sp macro="" textlink="">
      <xdr:nvSpPr>
        <xdr:cNvPr id="77" name="フローチャート: 判断 76">
          <a:extLst>
            <a:ext uri="{FF2B5EF4-FFF2-40B4-BE49-F238E27FC236}">
              <a16:creationId xmlns:a16="http://schemas.microsoft.com/office/drawing/2014/main" id="{694AFF5C-A432-45DD-B96C-EA5D1A150FBD}"/>
            </a:ext>
          </a:extLst>
        </xdr:cNvPr>
        <xdr:cNvSpPr/>
      </xdr:nvSpPr>
      <xdr:spPr>
        <a:xfrm>
          <a:off x="1714500" y="585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2135A22D-DF23-430D-A5AF-57C77358F565}"/>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2A0D06CD-34FB-448B-B483-695DE0241E56}"/>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E6C49874-B325-48ED-9BE6-A98370E5A9C1}"/>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5D01ED47-5D79-421E-9003-9B779F8BF86C}"/>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B8DDA573-BD47-409E-A1D6-7815573780C5}"/>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141968</xdr:rowOff>
    </xdr:from>
    <xdr:to>
      <xdr:col>23</xdr:col>
      <xdr:colOff>136525</xdr:colOff>
      <xdr:row>32</xdr:row>
      <xdr:rowOff>72118</xdr:rowOff>
    </xdr:to>
    <xdr:sp macro="" textlink="">
      <xdr:nvSpPr>
        <xdr:cNvPr id="83" name="楕円 82">
          <a:extLst>
            <a:ext uri="{FF2B5EF4-FFF2-40B4-BE49-F238E27FC236}">
              <a16:creationId xmlns:a16="http://schemas.microsoft.com/office/drawing/2014/main" id="{AA059F97-2D32-4A1E-A55D-E81629769BD3}"/>
            </a:ext>
          </a:extLst>
        </xdr:cNvPr>
        <xdr:cNvSpPr/>
      </xdr:nvSpPr>
      <xdr:spPr>
        <a:xfrm>
          <a:off x="4711700" y="622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120395</xdr:rowOff>
    </xdr:from>
    <xdr:ext cx="405111" cy="259045"/>
    <xdr:sp macro="" textlink="">
      <xdr:nvSpPr>
        <xdr:cNvPr id="84" name="有形固定資産減価償却率該当値テキスト">
          <a:extLst>
            <a:ext uri="{FF2B5EF4-FFF2-40B4-BE49-F238E27FC236}">
              <a16:creationId xmlns:a16="http://schemas.microsoft.com/office/drawing/2014/main" id="{9CEDBB3B-8773-4180-B71A-4BF7478B20FE}"/>
            </a:ext>
          </a:extLst>
        </xdr:cNvPr>
        <xdr:cNvSpPr txBox="1"/>
      </xdr:nvSpPr>
      <xdr:spPr>
        <a:xfrm>
          <a:off x="4813300" y="6206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111125</xdr:rowOff>
    </xdr:from>
    <xdr:to>
      <xdr:col>19</xdr:col>
      <xdr:colOff>187325</xdr:colOff>
      <xdr:row>32</xdr:row>
      <xdr:rowOff>41275</xdr:rowOff>
    </xdr:to>
    <xdr:sp macro="" textlink="">
      <xdr:nvSpPr>
        <xdr:cNvPr id="85" name="楕円 84">
          <a:extLst>
            <a:ext uri="{FF2B5EF4-FFF2-40B4-BE49-F238E27FC236}">
              <a16:creationId xmlns:a16="http://schemas.microsoft.com/office/drawing/2014/main" id="{0BBF02DC-CD63-4240-BECA-55A392AB674C}"/>
            </a:ext>
          </a:extLst>
        </xdr:cNvPr>
        <xdr:cNvSpPr/>
      </xdr:nvSpPr>
      <xdr:spPr>
        <a:xfrm>
          <a:off x="4000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161925</xdr:rowOff>
    </xdr:from>
    <xdr:to>
      <xdr:col>23</xdr:col>
      <xdr:colOff>85725</xdr:colOff>
      <xdr:row>32</xdr:row>
      <xdr:rowOff>21318</xdr:rowOff>
    </xdr:to>
    <xdr:cxnSp macro="">
      <xdr:nvCxnSpPr>
        <xdr:cNvPr id="86" name="直線コネクタ 85">
          <a:extLst>
            <a:ext uri="{FF2B5EF4-FFF2-40B4-BE49-F238E27FC236}">
              <a16:creationId xmlns:a16="http://schemas.microsoft.com/office/drawing/2014/main" id="{0125C8CF-E131-4AF7-9698-35CBE6F80C42}"/>
            </a:ext>
          </a:extLst>
        </xdr:cNvPr>
        <xdr:cNvCxnSpPr/>
      </xdr:nvCxnSpPr>
      <xdr:spPr>
        <a:xfrm>
          <a:off x="4051300" y="6248400"/>
          <a:ext cx="71120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58692</xdr:rowOff>
    </xdr:from>
    <xdr:to>
      <xdr:col>15</xdr:col>
      <xdr:colOff>187325</xdr:colOff>
      <xdr:row>31</xdr:row>
      <xdr:rowOff>160292</xdr:rowOff>
    </xdr:to>
    <xdr:sp macro="" textlink="">
      <xdr:nvSpPr>
        <xdr:cNvPr id="87" name="楕円 86">
          <a:extLst>
            <a:ext uri="{FF2B5EF4-FFF2-40B4-BE49-F238E27FC236}">
              <a16:creationId xmlns:a16="http://schemas.microsoft.com/office/drawing/2014/main" id="{CDC6F630-1198-4B68-8107-7EF6AC1F42DC}"/>
            </a:ext>
          </a:extLst>
        </xdr:cNvPr>
        <xdr:cNvSpPr/>
      </xdr:nvSpPr>
      <xdr:spPr>
        <a:xfrm>
          <a:off x="3238500" y="6145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109492</xdr:rowOff>
    </xdr:from>
    <xdr:to>
      <xdr:col>19</xdr:col>
      <xdr:colOff>136525</xdr:colOff>
      <xdr:row>31</xdr:row>
      <xdr:rowOff>161925</xdr:rowOff>
    </xdr:to>
    <xdr:cxnSp macro="">
      <xdr:nvCxnSpPr>
        <xdr:cNvPr id="88" name="直線コネクタ 87">
          <a:extLst>
            <a:ext uri="{FF2B5EF4-FFF2-40B4-BE49-F238E27FC236}">
              <a16:creationId xmlns:a16="http://schemas.microsoft.com/office/drawing/2014/main" id="{3027ABBF-8071-4E7C-9068-8EF6DFED1085}"/>
            </a:ext>
          </a:extLst>
        </xdr:cNvPr>
        <xdr:cNvCxnSpPr/>
      </xdr:nvCxnSpPr>
      <xdr:spPr>
        <a:xfrm>
          <a:off x="3289300" y="6195967"/>
          <a:ext cx="7620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3175</xdr:rowOff>
    </xdr:from>
    <xdr:to>
      <xdr:col>11</xdr:col>
      <xdr:colOff>187325</xdr:colOff>
      <xdr:row>31</xdr:row>
      <xdr:rowOff>104775</xdr:rowOff>
    </xdr:to>
    <xdr:sp macro="" textlink="">
      <xdr:nvSpPr>
        <xdr:cNvPr id="89" name="楕円 88">
          <a:extLst>
            <a:ext uri="{FF2B5EF4-FFF2-40B4-BE49-F238E27FC236}">
              <a16:creationId xmlns:a16="http://schemas.microsoft.com/office/drawing/2014/main" id="{11131153-B589-4F92-BA2D-697172C46CC5}"/>
            </a:ext>
          </a:extLst>
        </xdr:cNvPr>
        <xdr:cNvSpPr/>
      </xdr:nvSpPr>
      <xdr:spPr>
        <a:xfrm>
          <a:off x="24765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53975</xdr:rowOff>
    </xdr:from>
    <xdr:to>
      <xdr:col>15</xdr:col>
      <xdr:colOff>136525</xdr:colOff>
      <xdr:row>31</xdr:row>
      <xdr:rowOff>109492</xdr:rowOff>
    </xdr:to>
    <xdr:cxnSp macro="">
      <xdr:nvCxnSpPr>
        <xdr:cNvPr id="90" name="直線コネクタ 89">
          <a:extLst>
            <a:ext uri="{FF2B5EF4-FFF2-40B4-BE49-F238E27FC236}">
              <a16:creationId xmlns:a16="http://schemas.microsoft.com/office/drawing/2014/main" id="{4AB55C25-F473-4217-8A77-D201EBED098F}"/>
            </a:ext>
          </a:extLst>
        </xdr:cNvPr>
        <xdr:cNvCxnSpPr/>
      </xdr:nvCxnSpPr>
      <xdr:spPr>
        <a:xfrm>
          <a:off x="2527300" y="6140450"/>
          <a:ext cx="762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122192</xdr:rowOff>
    </xdr:from>
    <xdr:to>
      <xdr:col>7</xdr:col>
      <xdr:colOff>187325</xdr:colOff>
      <xdr:row>31</xdr:row>
      <xdr:rowOff>52342</xdr:rowOff>
    </xdr:to>
    <xdr:sp macro="" textlink="">
      <xdr:nvSpPr>
        <xdr:cNvPr id="91" name="楕円 90">
          <a:extLst>
            <a:ext uri="{FF2B5EF4-FFF2-40B4-BE49-F238E27FC236}">
              <a16:creationId xmlns:a16="http://schemas.microsoft.com/office/drawing/2014/main" id="{DE575D36-6E20-4E06-81FE-2BFDE2728901}"/>
            </a:ext>
          </a:extLst>
        </xdr:cNvPr>
        <xdr:cNvSpPr/>
      </xdr:nvSpPr>
      <xdr:spPr>
        <a:xfrm>
          <a:off x="1714500" y="603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1542</xdr:rowOff>
    </xdr:from>
    <xdr:to>
      <xdr:col>11</xdr:col>
      <xdr:colOff>136525</xdr:colOff>
      <xdr:row>31</xdr:row>
      <xdr:rowOff>53975</xdr:rowOff>
    </xdr:to>
    <xdr:cxnSp macro="">
      <xdr:nvCxnSpPr>
        <xdr:cNvPr id="92" name="直線コネクタ 91">
          <a:extLst>
            <a:ext uri="{FF2B5EF4-FFF2-40B4-BE49-F238E27FC236}">
              <a16:creationId xmlns:a16="http://schemas.microsoft.com/office/drawing/2014/main" id="{24492416-283C-4043-A6E7-94D8FEEDE382}"/>
            </a:ext>
          </a:extLst>
        </xdr:cNvPr>
        <xdr:cNvCxnSpPr/>
      </xdr:nvCxnSpPr>
      <xdr:spPr>
        <a:xfrm>
          <a:off x="1765300" y="6088017"/>
          <a:ext cx="7620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22605</xdr:rowOff>
    </xdr:from>
    <xdr:ext cx="405111" cy="259045"/>
    <xdr:sp macro="" textlink="">
      <xdr:nvSpPr>
        <xdr:cNvPr id="93" name="n_1aveValue有形固定資産減価償却率">
          <a:extLst>
            <a:ext uri="{FF2B5EF4-FFF2-40B4-BE49-F238E27FC236}">
              <a16:creationId xmlns:a16="http://schemas.microsoft.com/office/drawing/2014/main" id="{C1052C61-0CBB-4137-B2EB-A02C21D87349}"/>
            </a:ext>
          </a:extLst>
        </xdr:cNvPr>
        <xdr:cNvSpPr txBox="1"/>
      </xdr:nvSpPr>
      <xdr:spPr>
        <a:xfrm>
          <a:off x="3836044" y="5766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129285</xdr:rowOff>
    </xdr:from>
    <xdr:ext cx="405111" cy="259045"/>
    <xdr:sp macro="" textlink="">
      <xdr:nvSpPr>
        <xdr:cNvPr id="94" name="n_2aveValue有形固定資産減価償却率">
          <a:extLst>
            <a:ext uri="{FF2B5EF4-FFF2-40B4-BE49-F238E27FC236}">
              <a16:creationId xmlns:a16="http://schemas.microsoft.com/office/drawing/2014/main" id="{4697C99D-28EE-4C24-82FB-F1401DED51DF}"/>
            </a:ext>
          </a:extLst>
        </xdr:cNvPr>
        <xdr:cNvSpPr txBox="1"/>
      </xdr:nvSpPr>
      <xdr:spPr>
        <a:xfrm>
          <a:off x="3086744" y="5701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83021</xdr:rowOff>
    </xdr:from>
    <xdr:ext cx="405111" cy="259045"/>
    <xdr:sp macro="" textlink="">
      <xdr:nvSpPr>
        <xdr:cNvPr id="95" name="n_3aveValue有形固定資産減価償却率">
          <a:extLst>
            <a:ext uri="{FF2B5EF4-FFF2-40B4-BE49-F238E27FC236}">
              <a16:creationId xmlns:a16="http://schemas.microsoft.com/office/drawing/2014/main" id="{DF76172D-A7BD-49FB-8D96-9049BC11CC6B}"/>
            </a:ext>
          </a:extLst>
        </xdr:cNvPr>
        <xdr:cNvSpPr txBox="1"/>
      </xdr:nvSpPr>
      <xdr:spPr>
        <a:xfrm>
          <a:off x="2324744" y="5655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61430</xdr:rowOff>
    </xdr:from>
    <xdr:ext cx="405111" cy="259045"/>
    <xdr:sp macro="" textlink="">
      <xdr:nvSpPr>
        <xdr:cNvPr id="96" name="n_4aveValue有形固定資産減価償却率">
          <a:extLst>
            <a:ext uri="{FF2B5EF4-FFF2-40B4-BE49-F238E27FC236}">
              <a16:creationId xmlns:a16="http://schemas.microsoft.com/office/drawing/2014/main" id="{3F97B6E3-ECF5-4558-A4B8-827D8246E822}"/>
            </a:ext>
          </a:extLst>
        </xdr:cNvPr>
        <xdr:cNvSpPr txBox="1"/>
      </xdr:nvSpPr>
      <xdr:spPr>
        <a:xfrm>
          <a:off x="1562744" y="5633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32402</xdr:rowOff>
    </xdr:from>
    <xdr:ext cx="405111" cy="259045"/>
    <xdr:sp macro="" textlink="">
      <xdr:nvSpPr>
        <xdr:cNvPr id="97" name="n_1mainValue有形固定資産減価償却率">
          <a:extLst>
            <a:ext uri="{FF2B5EF4-FFF2-40B4-BE49-F238E27FC236}">
              <a16:creationId xmlns:a16="http://schemas.microsoft.com/office/drawing/2014/main" id="{32DB7AFE-DD97-4E1C-9081-1B077A25956E}"/>
            </a:ext>
          </a:extLst>
        </xdr:cNvPr>
        <xdr:cNvSpPr txBox="1"/>
      </xdr:nvSpPr>
      <xdr:spPr>
        <a:xfrm>
          <a:off x="38360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151419</xdr:rowOff>
    </xdr:from>
    <xdr:ext cx="405111" cy="259045"/>
    <xdr:sp macro="" textlink="">
      <xdr:nvSpPr>
        <xdr:cNvPr id="98" name="n_2mainValue有形固定資産減価償却率">
          <a:extLst>
            <a:ext uri="{FF2B5EF4-FFF2-40B4-BE49-F238E27FC236}">
              <a16:creationId xmlns:a16="http://schemas.microsoft.com/office/drawing/2014/main" id="{8007D077-EB62-48BD-8355-966A891814DF}"/>
            </a:ext>
          </a:extLst>
        </xdr:cNvPr>
        <xdr:cNvSpPr txBox="1"/>
      </xdr:nvSpPr>
      <xdr:spPr>
        <a:xfrm>
          <a:off x="3086744" y="6237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95902</xdr:rowOff>
    </xdr:from>
    <xdr:ext cx="405111" cy="259045"/>
    <xdr:sp macro="" textlink="">
      <xdr:nvSpPr>
        <xdr:cNvPr id="99" name="n_3mainValue有形固定資産減価償却率">
          <a:extLst>
            <a:ext uri="{FF2B5EF4-FFF2-40B4-BE49-F238E27FC236}">
              <a16:creationId xmlns:a16="http://schemas.microsoft.com/office/drawing/2014/main" id="{2B9CC3AD-D810-4B16-AD94-9D27D7275511}"/>
            </a:ext>
          </a:extLst>
        </xdr:cNvPr>
        <xdr:cNvSpPr txBox="1"/>
      </xdr:nvSpPr>
      <xdr:spPr>
        <a:xfrm>
          <a:off x="2324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43469</xdr:rowOff>
    </xdr:from>
    <xdr:ext cx="405111" cy="259045"/>
    <xdr:sp macro="" textlink="">
      <xdr:nvSpPr>
        <xdr:cNvPr id="100" name="n_4mainValue有形固定資産減価償却率">
          <a:extLst>
            <a:ext uri="{FF2B5EF4-FFF2-40B4-BE49-F238E27FC236}">
              <a16:creationId xmlns:a16="http://schemas.microsoft.com/office/drawing/2014/main" id="{2D0EC996-88AB-4DDB-9A6F-C1B19B53C5A2}"/>
            </a:ext>
          </a:extLst>
        </xdr:cNvPr>
        <xdr:cNvSpPr txBox="1"/>
      </xdr:nvSpPr>
      <xdr:spPr>
        <a:xfrm>
          <a:off x="1562744" y="6129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B1AB9A0A-1297-4289-AAEE-98A41EFEBFCB}"/>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A18EA190-BD3E-4D5E-BFD6-E116FE7575AB}"/>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A9D09C2D-CB11-4A38-9D81-02EA0DDC5A66}"/>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[ 836.6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FEA5C6E2-1AB8-4FC2-8C34-9314730CCB6E}"/>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9865C9C0-CF19-4935-8D42-790E8FFAC8FF}"/>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24466D99-67D1-4879-A1F0-E3B4E3966531}"/>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B20BEFC2-9B39-45A7-8971-525F399ABD14}"/>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FA54DD1C-44E8-43BF-A570-685538133561}"/>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401CC883-CD22-44E7-B3C4-8625CD68E4F3}"/>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12CE23DA-01A0-4E91-92FD-3E24E351F8DF}"/>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9404350E-E224-408F-AF04-EA5C48394172}"/>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83B43B24-3DAE-42AA-8263-A3DAE40CCE9F}"/>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12A379D9-9392-4E09-BBC4-1E1D17870C1E}"/>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近年の災害復旧事業等により地方債現在高が増加傾向であったため、債務償還比率が類似団体・全国平均を上回る数値となっている。令和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充当可能基金残高の増加による充当可能財源の増加や償還終了等により元利償還金が減少したものの、ハード事業の増加に伴う新規発行による地方債現在高の増加等により、債務償還比率が増加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今後も、ハード事業の精査による地方債発行の抑制に努めるとともに、事業費の見直し等による繰出金の抑制に取り組む。</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ED3E4581-ACC1-4612-922A-077BFB3D9172}"/>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79B2F9CB-1947-400E-A0F1-167D57F5D2AB}"/>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02609895-B00D-49A8-A01B-703E4D08B5CD}"/>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a:extLst>
            <a:ext uri="{FF2B5EF4-FFF2-40B4-BE49-F238E27FC236}">
              <a16:creationId xmlns:a16="http://schemas.microsoft.com/office/drawing/2014/main" id="{7858CB25-A551-435F-A2A5-952DAB5A8BD2}"/>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a:extLst>
            <a:ext uri="{FF2B5EF4-FFF2-40B4-BE49-F238E27FC236}">
              <a16:creationId xmlns:a16="http://schemas.microsoft.com/office/drawing/2014/main" id="{527F650C-36CB-4885-9C68-BF9A7E4BF827}"/>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a:extLst>
            <a:ext uri="{FF2B5EF4-FFF2-40B4-BE49-F238E27FC236}">
              <a16:creationId xmlns:a16="http://schemas.microsoft.com/office/drawing/2014/main" id="{C1C888C0-75F1-4E3C-893E-C4258A134B32}"/>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0" name="テキスト ボックス 119">
          <a:extLst>
            <a:ext uri="{FF2B5EF4-FFF2-40B4-BE49-F238E27FC236}">
              <a16:creationId xmlns:a16="http://schemas.microsoft.com/office/drawing/2014/main" id="{DE4681BA-D421-4ECC-AFD4-87382A718D3B}"/>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a:extLst>
            <a:ext uri="{FF2B5EF4-FFF2-40B4-BE49-F238E27FC236}">
              <a16:creationId xmlns:a16="http://schemas.microsoft.com/office/drawing/2014/main" id="{14E3E49A-EE38-4709-99AF-2B0FBB060037}"/>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a:extLst>
            <a:ext uri="{FF2B5EF4-FFF2-40B4-BE49-F238E27FC236}">
              <a16:creationId xmlns:a16="http://schemas.microsoft.com/office/drawing/2014/main" id="{8BB37951-FD58-4909-A880-0BE5245FEE71}"/>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a:extLst>
            <a:ext uri="{FF2B5EF4-FFF2-40B4-BE49-F238E27FC236}">
              <a16:creationId xmlns:a16="http://schemas.microsoft.com/office/drawing/2014/main" id="{41C0F9FA-0733-4021-9ECC-D9FA7A9C2429}"/>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a:extLst>
            <a:ext uri="{FF2B5EF4-FFF2-40B4-BE49-F238E27FC236}">
              <a16:creationId xmlns:a16="http://schemas.microsoft.com/office/drawing/2014/main" id="{A3A5046D-937F-4EED-B8C9-F6DE41C392DB}"/>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a:extLst>
            <a:ext uri="{FF2B5EF4-FFF2-40B4-BE49-F238E27FC236}">
              <a16:creationId xmlns:a16="http://schemas.microsoft.com/office/drawing/2014/main" id="{9F0B446F-5059-42DD-ABD1-3E811B82537C}"/>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a:extLst>
            <a:ext uri="{FF2B5EF4-FFF2-40B4-BE49-F238E27FC236}">
              <a16:creationId xmlns:a16="http://schemas.microsoft.com/office/drawing/2014/main" id="{36B5562E-2719-41AA-95AE-1F4B9511DE07}"/>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a:extLst>
            <a:ext uri="{FF2B5EF4-FFF2-40B4-BE49-F238E27FC236}">
              <a16:creationId xmlns:a16="http://schemas.microsoft.com/office/drawing/2014/main" id="{794B89CE-53E1-4D76-BC21-4E80772C2AC7}"/>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28" name="テキスト ボックス 127">
          <a:extLst>
            <a:ext uri="{FF2B5EF4-FFF2-40B4-BE49-F238E27FC236}">
              <a16:creationId xmlns:a16="http://schemas.microsoft.com/office/drawing/2014/main" id="{9C201B0C-1050-4428-8E42-2959EFFE5FC1}"/>
            </a:ext>
          </a:extLst>
        </xdr:cNvPr>
        <xdr:cNvSpPr txBox="1"/>
      </xdr:nvSpPr>
      <xdr:spPr>
        <a:xfrm>
          <a:off x="10828811" y="516762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1EB5E752-A0D2-47F9-9CD1-868D5140D581}"/>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0" name="テキスト ボックス 129">
          <a:extLst>
            <a:ext uri="{FF2B5EF4-FFF2-40B4-BE49-F238E27FC236}">
              <a16:creationId xmlns:a16="http://schemas.microsoft.com/office/drawing/2014/main" id="{0F85D574-A755-4FB7-9D62-3007D4F6186D}"/>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1" name="債務償還比率グラフ枠">
          <a:extLst>
            <a:ext uri="{FF2B5EF4-FFF2-40B4-BE49-F238E27FC236}">
              <a16:creationId xmlns:a16="http://schemas.microsoft.com/office/drawing/2014/main" id="{AD88E359-0A18-4682-ACDA-71A3F61781E6}"/>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115906</xdr:rowOff>
    </xdr:from>
    <xdr:to>
      <xdr:col>76</xdr:col>
      <xdr:colOff>21589</xdr:colOff>
      <xdr:row>34</xdr:row>
      <xdr:rowOff>92638</xdr:rowOff>
    </xdr:to>
    <xdr:cxnSp macro="">
      <xdr:nvCxnSpPr>
        <xdr:cNvPr id="132" name="直線コネクタ 131">
          <a:extLst>
            <a:ext uri="{FF2B5EF4-FFF2-40B4-BE49-F238E27FC236}">
              <a16:creationId xmlns:a16="http://schemas.microsoft.com/office/drawing/2014/main" id="{F0B40CB4-1FBA-4043-AAE4-450FEE031930}"/>
            </a:ext>
          </a:extLst>
        </xdr:cNvPr>
        <xdr:cNvCxnSpPr/>
      </xdr:nvCxnSpPr>
      <xdr:spPr>
        <a:xfrm flipV="1">
          <a:off x="14793595" y="5173681"/>
          <a:ext cx="1269" cy="1519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96465</xdr:rowOff>
    </xdr:from>
    <xdr:ext cx="560923" cy="259045"/>
    <xdr:sp macro="" textlink="">
      <xdr:nvSpPr>
        <xdr:cNvPr id="133" name="債務償還比率最小値テキスト">
          <a:extLst>
            <a:ext uri="{FF2B5EF4-FFF2-40B4-BE49-F238E27FC236}">
              <a16:creationId xmlns:a16="http://schemas.microsoft.com/office/drawing/2014/main" id="{80819A86-27D3-4913-A423-729FCD81BBE4}"/>
            </a:ext>
          </a:extLst>
        </xdr:cNvPr>
        <xdr:cNvSpPr txBox="1"/>
      </xdr:nvSpPr>
      <xdr:spPr>
        <a:xfrm>
          <a:off x="14846300" y="669729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92638</xdr:rowOff>
    </xdr:from>
    <xdr:to>
      <xdr:col>76</xdr:col>
      <xdr:colOff>111125</xdr:colOff>
      <xdr:row>34</xdr:row>
      <xdr:rowOff>92638</xdr:rowOff>
    </xdr:to>
    <xdr:cxnSp macro="">
      <xdr:nvCxnSpPr>
        <xdr:cNvPr id="134" name="直線コネクタ 133">
          <a:extLst>
            <a:ext uri="{FF2B5EF4-FFF2-40B4-BE49-F238E27FC236}">
              <a16:creationId xmlns:a16="http://schemas.microsoft.com/office/drawing/2014/main" id="{CF0EB0A5-9D32-49FF-B215-90D146AFCAF1}"/>
            </a:ext>
          </a:extLst>
        </xdr:cNvPr>
        <xdr:cNvCxnSpPr/>
      </xdr:nvCxnSpPr>
      <xdr:spPr>
        <a:xfrm>
          <a:off x="14706600" y="669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62583</xdr:rowOff>
    </xdr:from>
    <xdr:ext cx="469744" cy="259045"/>
    <xdr:sp macro="" textlink="">
      <xdr:nvSpPr>
        <xdr:cNvPr id="135" name="債務償還比率最大値テキスト">
          <a:extLst>
            <a:ext uri="{FF2B5EF4-FFF2-40B4-BE49-F238E27FC236}">
              <a16:creationId xmlns:a16="http://schemas.microsoft.com/office/drawing/2014/main" id="{E5EAF256-910A-49CB-87E4-C1E28CB0D6F0}"/>
            </a:ext>
          </a:extLst>
        </xdr:cNvPr>
        <xdr:cNvSpPr txBox="1"/>
      </xdr:nvSpPr>
      <xdr:spPr>
        <a:xfrm>
          <a:off x="14846300" y="494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115906</xdr:rowOff>
    </xdr:from>
    <xdr:to>
      <xdr:col>76</xdr:col>
      <xdr:colOff>111125</xdr:colOff>
      <xdr:row>25</xdr:row>
      <xdr:rowOff>115906</xdr:rowOff>
    </xdr:to>
    <xdr:cxnSp macro="">
      <xdr:nvCxnSpPr>
        <xdr:cNvPr id="136" name="直線コネクタ 135">
          <a:extLst>
            <a:ext uri="{FF2B5EF4-FFF2-40B4-BE49-F238E27FC236}">
              <a16:creationId xmlns:a16="http://schemas.microsoft.com/office/drawing/2014/main" id="{F6B8D533-9917-4476-A194-B337378580BB}"/>
            </a:ext>
          </a:extLst>
        </xdr:cNvPr>
        <xdr:cNvCxnSpPr/>
      </xdr:nvCxnSpPr>
      <xdr:spPr>
        <a:xfrm>
          <a:off x="14706600" y="5173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39550</xdr:rowOff>
    </xdr:from>
    <xdr:ext cx="469744" cy="259045"/>
    <xdr:sp macro="" textlink="">
      <xdr:nvSpPr>
        <xdr:cNvPr id="137" name="債務償還比率平均値テキスト">
          <a:extLst>
            <a:ext uri="{FF2B5EF4-FFF2-40B4-BE49-F238E27FC236}">
              <a16:creationId xmlns:a16="http://schemas.microsoft.com/office/drawing/2014/main" id="{8F326B3A-41E5-4879-B6B2-E7D62063602B}"/>
            </a:ext>
          </a:extLst>
        </xdr:cNvPr>
        <xdr:cNvSpPr txBox="1"/>
      </xdr:nvSpPr>
      <xdr:spPr>
        <a:xfrm>
          <a:off x="14846300" y="5611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16673</xdr:rowOff>
    </xdr:from>
    <xdr:to>
      <xdr:col>76</xdr:col>
      <xdr:colOff>73025</xdr:colOff>
      <xdr:row>29</xdr:row>
      <xdr:rowOff>118273</xdr:rowOff>
    </xdr:to>
    <xdr:sp macro="" textlink="">
      <xdr:nvSpPr>
        <xdr:cNvPr id="138" name="フローチャート: 判断 137">
          <a:extLst>
            <a:ext uri="{FF2B5EF4-FFF2-40B4-BE49-F238E27FC236}">
              <a16:creationId xmlns:a16="http://schemas.microsoft.com/office/drawing/2014/main" id="{D412B730-E5E1-4216-A098-74D338C241C4}"/>
            </a:ext>
          </a:extLst>
        </xdr:cNvPr>
        <xdr:cNvSpPr/>
      </xdr:nvSpPr>
      <xdr:spPr>
        <a:xfrm>
          <a:off x="14744700" y="576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169926</xdr:rowOff>
    </xdr:from>
    <xdr:to>
      <xdr:col>72</xdr:col>
      <xdr:colOff>123825</xdr:colOff>
      <xdr:row>29</xdr:row>
      <xdr:rowOff>100076</xdr:rowOff>
    </xdr:to>
    <xdr:sp macro="" textlink="">
      <xdr:nvSpPr>
        <xdr:cNvPr id="139" name="フローチャート: 判断 138">
          <a:extLst>
            <a:ext uri="{FF2B5EF4-FFF2-40B4-BE49-F238E27FC236}">
              <a16:creationId xmlns:a16="http://schemas.microsoft.com/office/drawing/2014/main" id="{77C463F7-6EC2-4E99-9DF2-5C984BDAFC16}"/>
            </a:ext>
          </a:extLst>
        </xdr:cNvPr>
        <xdr:cNvSpPr/>
      </xdr:nvSpPr>
      <xdr:spPr>
        <a:xfrm>
          <a:off x="14033500" y="5742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122891</xdr:rowOff>
    </xdr:from>
    <xdr:to>
      <xdr:col>68</xdr:col>
      <xdr:colOff>123825</xdr:colOff>
      <xdr:row>29</xdr:row>
      <xdr:rowOff>53041</xdr:rowOff>
    </xdr:to>
    <xdr:sp macro="" textlink="">
      <xdr:nvSpPr>
        <xdr:cNvPr id="140" name="フローチャート: 判断 139">
          <a:extLst>
            <a:ext uri="{FF2B5EF4-FFF2-40B4-BE49-F238E27FC236}">
              <a16:creationId xmlns:a16="http://schemas.microsoft.com/office/drawing/2014/main" id="{3F27EF01-5EAA-4C44-AA9C-86651EC6FCE6}"/>
            </a:ext>
          </a:extLst>
        </xdr:cNvPr>
        <xdr:cNvSpPr/>
      </xdr:nvSpPr>
      <xdr:spPr>
        <a:xfrm>
          <a:off x="13271500" y="569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16555</xdr:rowOff>
    </xdr:from>
    <xdr:to>
      <xdr:col>64</xdr:col>
      <xdr:colOff>123825</xdr:colOff>
      <xdr:row>30</xdr:row>
      <xdr:rowOff>118155</xdr:rowOff>
    </xdr:to>
    <xdr:sp macro="" textlink="">
      <xdr:nvSpPr>
        <xdr:cNvPr id="141" name="フローチャート: 判断 140">
          <a:extLst>
            <a:ext uri="{FF2B5EF4-FFF2-40B4-BE49-F238E27FC236}">
              <a16:creationId xmlns:a16="http://schemas.microsoft.com/office/drawing/2014/main" id="{59E38388-CB94-4BEE-8523-408F0C55E2AC}"/>
            </a:ext>
          </a:extLst>
        </xdr:cNvPr>
        <xdr:cNvSpPr/>
      </xdr:nvSpPr>
      <xdr:spPr>
        <a:xfrm>
          <a:off x="12509500" y="593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91349</xdr:rowOff>
    </xdr:from>
    <xdr:to>
      <xdr:col>60</xdr:col>
      <xdr:colOff>123825</xdr:colOff>
      <xdr:row>31</xdr:row>
      <xdr:rowOff>21499</xdr:rowOff>
    </xdr:to>
    <xdr:sp macro="" textlink="">
      <xdr:nvSpPr>
        <xdr:cNvPr id="142" name="フローチャート: 判断 141">
          <a:extLst>
            <a:ext uri="{FF2B5EF4-FFF2-40B4-BE49-F238E27FC236}">
              <a16:creationId xmlns:a16="http://schemas.microsoft.com/office/drawing/2014/main" id="{1EE9C260-FF31-4109-844B-AA4BE2AA737C}"/>
            </a:ext>
          </a:extLst>
        </xdr:cNvPr>
        <xdr:cNvSpPr/>
      </xdr:nvSpPr>
      <xdr:spPr>
        <a:xfrm>
          <a:off x="11747500" y="600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2A44C6AE-4E0C-4C4A-A5DB-7A57D43509A1}"/>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767FE1F5-83D8-44B2-ACEF-716BBBF86AE8}"/>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5D8C09BD-6A14-4FCA-B799-DAC48ED8499C}"/>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A2FFD2B8-6AC6-41B5-9C04-C34180CB0556}"/>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9E24A355-5E84-4C2F-B9DA-406D43C3C94F}"/>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105882</xdr:rowOff>
    </xdr:from>
    <xdr:to>
      <xdr:col>76</xdr:col>
      <xdr:colOff>73025</xdr:colOff>
      <xdr:row>32</xdr:row>
      <xdr:rowOff>36032</xdr:rowOff>
    </xdr:to>
    <xdr:sp macro="" textlink="">
      <xdr:nvSpPr>
        <xdr:cNvPr id="148" name="楕円 147">
          <a:extLst>
            <a:ext uri="{FF2B5EF4-FFF2-40B4-BE49-F238E27FC236}">
              <a16:creationId xmlns:a16="http://schemas.microsoft.com/office/drawing/2014/main" id="{C2E68552-7631-4D62-8FBA-B9D35C8E034A}"/>
            </a:ext>
          </a:extLst>
        </xdr:cNvPr>
        <xdr:cNvSpPr/>
      </xdr:nvSpPr>
      <xdr:spPr>
        <a:xfrm>
          <a:off x="14744700" y="619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84309</xdr:rowOff>
    </xdr:from>
    <xdr:ext cx="469744" cy="259045"/>
    <xdr:sp macro="" textlink="">
      <xdr:nvSpPr>
        <xdr:cNvPr id="149" name="債務償還比率該当値テキスト">
          <a:extLst>
            <a:ext uri="{FF2B5EF4-FFF2-40B4-BE49-F238E27FC236}">
              <a16:creationId xmlns:a16="http://schemas.microsoft.com/office/drawing/2014/main" id="{0227AABF-1764-45F6-A42E-E8F3E2005550}"/>
            </a:ext>
          </a:extLst>
        </xdr:cNvPr>
        <xdr:cNvSpPr txBox="1"/>
      </xdr:nvSpPr>
      <xdr:spPr>
        <a:xfrm>
          <a:off x="14846300" y="6170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2404</xdr:rowOff>
    </xdr:from>
    <xdr:to>
      <xdr:col>72</xdr:col>
      <xdr:colOff>123825</xdr:colOff>
      <xdr:row>31</xdr:row>
      <xdr:rowOff>104004</xdr:rowOff>
    </xdr:to>
    <xdr:sp macro="" textlink="">
      <xdr:nvSpPr>
        <xdr:cNvPr id="150" name="楕円 149">
          <a:extLst>
            <a:ext uri="{FF2B5EF4-FFF2-40B4-BE49-F238E27FC236}">
              <a16:creationId xmlns:a16="http://schemas.microsoft.com/office/drawing/2014/main" id="{B8507890-A59E-4183-8290-02F44841BC49}"/>
            </a:ext>
          </a:extLst>
        </xdr:cNvPr>
        <xdr:cNvSpPr/>
      </xdr:nvSpPr>
      <xdr:spPr>
        <a:xfrm>
          <a:off x="14033500" y="608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53204</xdr:rowOff>
    </xdr:from>
    <xdr:to>
      <xdr:col>76</xdr:col>
      <xdr:colOff>22225</xdr:colOff>
      <xdr:row>31</xdr:row>
      <xdr:rowOff>156682</xdr:rowOff>
    </xdr:to>
    <xdr:cxnSp macro="">
      <xdr:nvCxnSpPr>
        <xdr:cNvPr id="151" name="直線コネクタ 150">
          <a:extLst>
            <a:ext uri="{FF2B5EF4-FFF2-40B4-BE49-F238E27FC236}">
              <a16:creationId xmlns:a16="http://schemas.microsoft.com/office/drawing/2014/main" id="{3D71D72D-EE5F-467B-A1CA-3B86F8462FC5}"/>
            </a:ext>
          </a:extLst>
        </xdr:cNvPr>
        <xdr:cNvCxnSpPr/>
      </xdr:nvCxnSpPr>
      <xdr:spPr>
        <a:xfrm>
          <a:off x="14084300" y="6139679"/>
          <a:ext cx="711200" cy="10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88419</xdr:rowOff>
    </xdr:from>
    <xdr:to>
      <xdr:col>68</xdr:col>
      <xdr:colOff>123825</xdr:colOff>
      <xdr:row>31</xdr:row>
      <xdr:rowOff>18569</xdr:rowOff>
    </xdr:to>
    <xdr:sp macro="" textlink="">
      <xdr:nvSpPr>
        <xdr:cNvPr id="152" name="楕円 151">
          <a:extLst>
            <a:ext uri="{FF2B5EF4-FFF2-40B4-BE49-F238E27FC236}">
              <a16:creationId xmlns:a16="http://schemas.microsoft.com/office/drawing/2014/main" id="{E92B94C0-B395-4D80-8B58-66E8DF73990D}"/>
            </a:ext>
          </a:extLst>
        </xdr:cNvPr>
        <xdr:cNvSpPr/>
      </xdr:nvSpPr>
      <xdr:spPr>
        <a:xfrm>
          <a:off x="13271500" y="600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139219</xdr:rowOff>
    </xdr:from>
    <xdr:to>
      <xdr:col>72</xdr:col>
      <xdr:colOff>73025</xdr:colOff>
      <xdr:row>31</xdr:row>
      <xdr:rowOff>53204</xdr:rowOff>
    </xdr:to>
    <xdr:cxnSp macro="">
      <xdr:nvCxnSpPr>
        <xdr:cNvPr id="153" name="直線コネクタ 152">
          <a:extLst>
            <a:ext uri="{FF2B5EF4-FFF2-40B4-BE49-F238E27FC236}">
              <a16:creationId xmlns:a16="http://schemas.microsoft.com/office/drawing/2014/main" id="{7BF2A83A-F3BB-4F67-A13F-75D63AA000D0}"/>
            </a:ext>
          </a:extLst>
        </xdr:cNvPr>
        <xdr:cNvCxnSpPr/>
      </xdr:nvCxnSpPr>
      <xdr:spPr>
        <a:xfrm>
          <a:off x="13322300" y="6054244"/>
          <a:ext cx="762000" cy="85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149869</xdr:rowOff>
    </xdr:from>
    <xdr:to>
      <xdr:col>64</xdr:col>
      <xdr:colOff>123825</xdr:colOff>
      <xdr:row>33</xdr:row>
      <xdr:rowOff>80019</xdr:rowOff>
    </xdr:to>
    <xdr:sp macro="" textlink="">
      <xdr:nvSpPr>
        <xdr:cNvPr id="154" name="楕円 153">
          <a:extLst>
            <a:ext uri="{FF2B5EF4-FFF2-40B4-BE49-F238E27FC236}">
              <a16:creationId xmlns:a16="http://schemas.microsoft.com/office/drawing/2014/main" id="{4ED1818E-2852-40EE-9C5F-7AB979066482}"/>
            </a:ext>
          </a:extLst>
        </xdr:cNvPr>
        <xdr:cNvSpPr/>
      </xdr:nvSpPr>
      <xdr:spPr>
        <a:xfrm>
          <a:off x="12509500" y="640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139219</xdr:rowOff>
    </xdr:from>
    <xdr:to>
      <xdr:col>68</xdr:col>
      <xdr:colOff>73025</xdr:colOff>
      <xdr:row>33</xdr:row>
      <xdr:rowOff>29219</xdr:rowOff>
    </xdr:to>
    <xdr:cxnSp macro="">
      <xdr:nvCxnSpPr>
        <xdr:cNvPr id="155" name="直線コネクタ 154">
          <a:extLst>
            <a:ext uri="{FF2B5EF4-FFF2-40B4-BE49-F238E27FC236}">
              <a16:creationId xmlns:a16="http://schemas.microsoft.com/office/drawing/2014/main" id="{571CADB6-2783-4E21-81F6-DDBD091E2BBA}"/>
            </a:ext>
          </a:extLst>
        </xdr:cNvPr>
        <xdr:cNvCxnSpPr/>
      </xdr:nvCxnSpPr>
      <xdr:spPr>
        <a:xfrm flipV="1">
          <a:off x="12560300" y="6054244"/>
          <a:ext cx="762000" cy="404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84210</xdr:rowOff>
    </xdr:from>
    <xdr:to>
      <xdr:col>60</xdr:col>
      <xdr:colOff>123825</xdr:colOff>
      <xdr:row>34</xdr:row>
      <xdr:rowOff>14360</xdr:rowOff>
    </xdr:to>
    <xdr:sp macro="" textlink="">
      <xdr:nvSpPr>
        <xdr:cNvPr id="156" name="楕円 155">
          <a:extLst>
            <a:ext uri="{FF2B5EF4-FFF2-40B4-BE49-F238E27FC236}">
              <a16:creationId xmlns:a16="http://schemas.microsoft.com/office/drawing/2014/main" id="{3EACCD33-5CCB-4111-99F0-63EDF7C94121}"/>
            </a:ext>
          </a:extLst>
        </xdr:cNvPr>
        <xdr:cNvSpPr/>
      </xdr:nvSpPr>
      <xdr:spPr>
        <a:xfrm>
          <a:off x="11747500" y="651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29219</xdr:rowOff>
    </xdr:from>
    <xdr:to>
      <xdr:col>64</xdr:col>
      <xdr:colOff>73025</xdr:colOff>
      <xdr:row>33</xdr:row>
      <xdr:rowOff>135010</xdr:rowOff>
    </xdr:to>
    <xdr:cxnSp macro="">
      <xdr:nvCxnSpPr>
        <xdr:cNvPr id="157" name="直線コネクタ 156">
          <a:extLst>
            <a:ext uri="{FF2B5EF4-FFF2-40B4-BE49-F238E27FC236}">
              <a16:creationId xmlns:a16="http://schemas.microsoft.com/office/drawing/2014/main" id="{05728D86-0976-4E64-93E8-C7FC3A5AD663}"/>
            </a:ext>
          </a:extLst>
        </xdr:cNvPr>
        <xdr:cNvCxnSpPr/>
      </xdr:nvCxnSpPr>
      <xdr:spPr>
        <a:xfrm flipV="1">
          <a:off x="11798300" y="6458594"/>
          <a:ext cx="762000" cy="10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116603</xdr:rowOff>
    </xdr:from>
    <xdr:ext cx="469744" cy="259045"/>
    <xdr:sp macro="" textlink="">
      <xdr:nvSpPr>
        <xdr:cNvPr id="158" name="n_1aveValue債務償還比率">
          <a:extLst>
            <a:ext uri="{FF2B5EF4-FFF2-40B4-BE49-F238E27FC236}">
              <a16:creationId xmlns:a16="http://schemas.microsoft.com/office/drawing/2014/main" id="{2C7B5492-EA06-47DA-9429-5D4F07A09033}"/>
            </a:ext>
          </a:extLst>
        </xdr:cNvPr>
        <xdr:cNvSpPr txBox="1"/>
      </xdr:nvSpPr>
      <xdr:spPr>
        <a:xfrm>
          <a:off x="13836727" y="551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69568</xdr:rowOff>
    </xdr:from>
    <xdr:ext cx="469744" cy="259045"/>
    <xdr:sp macro="" textlink="">
      <xdr:nvSpPr>
        <xdr:cNvPr id="159" name="n_2aveValue債務償還比率">
          <a:extLst>
            <a:ext uri="{FF2B5EF4-FFF2-40B4-BE49-F238E27FC236}">
              <a16:creationId xmlns:a16="http://schemas.microsoft.com/office/drawing/2014/main" id="{BB1CD665-948B-488F-B579-D7446017CEAD}"/>
            </a:ext>
          </a:extLst>
        </xdr:cNvPr>
        <xdr:cNvSpPr txBox="1"/>
      </xdr:nvSpPr>
      <xdr:spPr>
        <a:xfrm>
          <a:off x="13087427" y="5470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134682</xdr:rowOff>
    </xdr:from>
    <xdr:ext cx="469744" cy="259045"/>
    <xdr:sp macro="" textlink="">
      <xdr:nvSpPr>
        <xdr:cNvPr id="160" name="n_3aveValue債務償還比率">
          <a:extLst>
            <a:ext uri="{FF2B5EF4-FFF2-40B4-BE49-F238E27FC236}">
              <a16:creationId xmlns:a16="http://schemas.microsoft.com/office/drawing/2014/main" id="{F24B2087-3CEC-4F3C-B5A8-72FD7FEACF44}"/>
            </a:ext>
          </a:extLst>
        </xdr:cNvPr>
        <xdr:cNvSpPr txBox="1"/>
      </xdr:nvSpPr>
      <xdr:spPr>
        <a:xfrm>
          <a:off x="12325427" y="5706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38026</xdr:rowOff>
    </xdr:from>
    <xdr:ext cx="469744" cy="259045"/>
    <xdr:sp macro="" textlink="">
      <xdr:nvSpPr>
        <xdr:cNvPr id="161" name="n_4aveValue債務償還比率">
          <a:extLst>
            <a:ext uri="{FF2B5EF4-FFF2-40B4-BE49-F238E27FC236}">
              <a16:creationId xmlns:a16="http://schemas.microsoft.com/office/drawing/2014/main" id="{88E74711-E04B-47A8-92DC-4D8A0E1AD56B}"/>
            </a:ext>
          </a:extLst>
        </xdr:cNvPr>
        <xdr:cNvSpPr txBox="1"/>
      </xdr:nvSpPr>
      <xdr:spPr>
        <a:xfrm>
          <a:off x="11563427" y="5781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95131</xdr:rowOff>
    </xdr:from>
    <xdr:ext cx="469744" cy="259045"/>
    <xdr:sp macro="" textlink="">
      <xdr:nvSpPr>
        <xdr:cNvPr id="162" name="n_1mainValue債務償還比率">
          <a:extLst>
            <a:ext uri="{FF2B5EF4-FFF2-40B4-BE49-F238E27FC236}">
              <a16:creationId xmlns:a16="http://schemas.microsoft.com/office/drawing/2014/main" id="{C7020B1E-E877-471D-8C6E-5B7703799189}"/>
            </a:ext>
          </a:extLst>
        </xdr:cNvPr>
        <xdr:cNvSpPr txBox="1"/>
      </xdr:nvSpPr>
      <xdr:spPr>
        <a:xfrm>
          <a:off x="13836727" y="6181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9696</xdr:rowOff>
    </xdr:from>
    <xdr:ext cx="469744" cy="259045"/>
    <xdr:sp macro="" textlink="">
      <xdr:nvSpPr>
        <xdr:cNvPr id="163" name="n_2mainValue債務償還比率">
          <a:extLst>
            <a:ext uri="{FF2B5EF4-FFF2-40B4-BE49-F238E27FC236}">
              <a16:creationId xmlns:a16="http://schemas.microsoft.com/office/drawing/2014/main" id="{A83DF846-FAA5-4717-9340-B6A029DF29DE}"/>
            </a:ext>
          </a:extLst>
        </xdr:cNvPr>
        <xdr:cNvSpPr txBox="1"/>
      </xdr:nvSpPr>
      <xdr:spPr>
        <a:xfrm>
          <a:off x="13087427" y="6096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71146</xdr:rowOff>
    </xdr:from>
    <xdr:ext cx="469744" cy="259045"/>
    <xdr:sp macro="" textlink="">
      <xdr:nvSpPr>
        <xdr:cNvPr id="164" name="n_3mainValue債務償還比率">
          <a:extLst>
            <a:ext uri="{FF2B5EF4-FFF2-40B4-BE49-F238E27FC236}">
              <a16:creationId xmlns:a16="http://schemas.microsoft.com/office/drawing/2014/main" id="{D7194D21-12BF-48AF-9D8D-E4FBD5F4EA1E}"/>
            </a:ext>
          </a:extLst>
        </xdr:cNvPr>
        <xdr:cNvSpPr txBox="1"/>
      </xdr:nvSpPr>
      <xdr:spPr>
        <a:xfrm>
          <a:off x="12325427" y="6500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34</xdr:row>
      <xdr:rowOff>5487</xdr:rowOff>
    </xdr:from>
    <xdr:ext cx="560923" cy="259045"/>
    <xdr:sp macro="" textlink="">
      <xdr:nvSpPr>
        <xdr:cNvPr id="165" name="n_4mainValue債務償還比率">
          <a:extLst>
            <a:ext uri="{FF2B5EF4-FFF2-40B4-BE49-F238E27FC236}">
              <a16:creationId xmlns:a16="http://schemas.microsoft.com/office/drawing/2014/main" id="{F9819FAF-12F6-4308-929D-A2E8C04B43D5}"/>
            </a:ext>
          </a:extLst>
        </xdr:cNvPr>
        <xdr:cNvSpPr txBox="1"/>
      </xdr:nvSpPr>
      <xdr:spPr>
        <a:xfrm>
          <a:off x="11517838" y="660631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6" name="正方形/長方形 165">
          <a:extLst>
            <a:ext uri="{FF2B5EF4-FFF2-40B4-BE49-F238E27FC236}">
              <a16:creationId xmlns:a16="http://schemas.microsoft.com/office/drawing/2014/main" id="{2AE0E9CE-BF1E-4991-9888-9A042A59A02F}"/>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7" name="正方形/長方形 166">
          <a:extLst>
            <a:ext uri="{FF2B5EF4-FFF2-40B4-BE49-F238E27FC236}">
              <a16:creationId xmlns:a16="http://schemas.microsoft.com/office/drawing/2014/main" id="{C65E0E38-0D09-4B64-8697-46450EDC1FDB}"/>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8" name="テキスト ボックス 167">
          <a:extLst>
            <a:ext uri="{FF2B5EF4-FFF2-40B4-BE49-F238E27FC236}">
              <a16:creationId xmlns:a16="http://schemas.microsoft.com/office/drawing/2014/main" id="{302EDE6F-7E13-4FC6-9732-B16A29B3DD43}"/>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9" name="テキスト ボックス 168">
          <a:extLst>
            <a:ext uri="{FF2B5EF4-FFF2-40B4-BE49-F238E27FC236}">
              <a16:creationId xmlns:a16="http://schemas.microsoft.com/office/drawing/2014/main" id="{60C5A730-D877-45C1-B0C5-FB2CA54764EC}"/>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0" name="テキスト ボックス 169">
          <a:extLst>
            <a:ext uri="{FF2B5EF4-FFF2-40B4-BE49-F238E27FC236}">
              <a16:creationId xmlns:a16="http://schemas.microsoft.com/office/drawing/2014/main" id="{1CC74BBC-E222-4E62-8736-6C803CD145C8}"/>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1" name="テキスト ボックス 170">
          <a:extLst>
            <a:ext uri="{FF2B5EF4-FFF2-40B4-BE49-F238E27FC236}">
              <a16:creationId xmlns:a16="http://schemas.microsoft.com/office/drawing/2014/main" id="{C47BD0E8-34AB-4E40-90F2-DAE669D85BF1}"/>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6C3C94B-9263-4925-8DDD-3707240DA50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2CC10DA-1797-4391-908A-4F063130C1D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F60E044-A664-4300-A64B-ED82FFC9E93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142A037-833D-4731-8BB6-971EA9A0DC4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京都府綾部市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909CFA6-40C7-4FBA-AFB6-6756E19C935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DB1727E-232F-46F1-A810-44449B34C13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9D5FA47-E770-49F9-BB92-87DA1CD8D32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269CB8B-F511-4362-8375-D6A1C9DED1D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2A31A3D-7A6E-488C-94FA-285B5544D48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BA4195E-4D13-4643-852E-44A67DDE7B5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31,526
30,816
347.10
20,380,181
20,303,410
67,913
10,254,069
14,841,922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5D312F4-8220-4447-A666-A3B9AC8E22A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E654358-8ABA-4D31-9974-44C7E6D6F0B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F508868-06FC-4274-B3AB-1DD730FAD63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95.7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B437F0C-5E11-4A3C-A824-A5755E408DA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27E22D5-5BC5-43C4-BA0B-89A03BFBB76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70E6D316-FF1F-49B2-9447-B72676498DE3}"/>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162CB81-C85C-4D6D-9253-F4363A0BAC2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B95B04B-14CC-4840-A8B2-209EBF9218F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CCF9D70-2DC8-444A-9C6E-3553B27F378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EB25660-E097-44E1-9C7A-633753A1D20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C70D46E-9508-43E5-B297-B4F78B2CE13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3B934CC-F471-4362-B6E2-BFC4ECFC157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67F5343-0CAA-477F-917F-720C8136B5B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DA55B00-B8F6-401D-A371-4F1BDAE66B4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90682F8-B019-47FF-92A3-9C0182C7B75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A698EB7-99EE-4FCB-BCD1-88CD52F9F05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40FFB2F-988D-4015-8419-E1D9CAFFD24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1257DEE-B36B-42B0-9695-E86F281E477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D31ACD7-140D-4D7A-8D6D-40E58C719AA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1B125AA-5A87-414C-92EA-592FEB57645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2731DC1-35FC-4314-988F-80C20C995E7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416C9D1-E50C-40C7-8860-488D59FA1C7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BECE2E4-C7B5-49A1-83A3-9576A80F158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B63AD72-3C48-433A-8A19-CAE582F86AE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9389AC6-6056-4E00-BFF0-470B74D300F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80AA8AE-4BE6-4522-90DB-CC909A8EC08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1722538-8652-41A3-AAA7-1FDE0B11604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4D38C41-6055-4D0C-9075-B428EE7A956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0680DBA-38F4-4C41-87AC-53755A8BCDB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C0BEF4E-4111-4758-A603-2B72D49D8F4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B73372E-913E-4A8D-AC5B-43907361A0F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8CD668A-F9B3-42C1-92A7-F77A5BF2B4AE}"/>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414B8206-BB7F-4FF0-BDD0-A38B17A6D83B}"/>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767AAFF6-A998-4B2D-A344-7197BA99D463}"/>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EF86FAB7-6F16-4D39-B81A-9147EBA6236C}"/>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99B1340D-168B-4178-B211-404C242F9BE8}"/>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79DE29E8-4860-4806-B045-508BCE0190A8}"/>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E24CE2B6-2405-4F44-96C3-B86879E5ECC1}"/>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B2F1640D-819A-4ECB-AF8A-478EACB79BC3}"/>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27443B86-318F-4CB5-8E74-D8678473BA2A}"/>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3BA6B125-2B75-4364-B87F-6C7E714D00EC}"/>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F8070430-9580-4B75-947F-6AE8F18A5D67}"/>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A00AA9C0-B6E2-4D8A-98C3-0BCBC4A262D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6935C5D6-E759-4E67-87FD-6EA2EEC18E91}"/>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C7C0C32E-6BD1-453B-8871-1B0428DB959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24765</xdr:rowOff>
    </xdr:to>
    <xdr:cxnSp macro="">
      <xdr:nvCxnSpPr>
        <xdr:cNvPr id="57" name="直線コネクタ 56">
          <a:extLst>
            <a:ext uri="{FF2B5EF4-FFF2-40B4-BE49-F238E27FC236}">
              <a16:creationId xmlns:a16="http://schemas.microsoft.com/office/drawing/2014/main" id="{17E1364A-19FF-490D-8156-1559A131D96E}"/>
            </a:ext>
          </a:extLst>
        </xdr:cNvPr>
        <xdr:cNvCxnSpPr/>
      </xdr:nvCxnSpPr>
      <xdr:spPr>
        <a:xfrm flipV="1">
          <a:off x="4634865" y="5779770"/>
          <a:ext cx="0" cy="144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28592</xdr:rowOff>
    </xdr:from>
    <xdr:ext cx="405111" cy="259045"/>
    <xdr:sp macro="" textlink="">
      <xdr:nvSpPr>
        <xdr:cNvPr id="58" name="【道路】&#10;有形固定資産減価償却率最小値テキスト">
          <a:extLst>
            <a:ext uri="{FF2B5EF4-FFF2-40B4-BE49-F238E27FC236}">
              <a16:creationId xmlns:a16="http://schemas.microsoft.com/office/drawing/2014/main" id="{FDB9F388-9DF1-4CB0-80E7-A3A6CE1D48FC}"/>
            </a:ext>
          </a:extLst>
        </xdr:cNvPr>
        <xdr:cNvSpPr txBox="1"/>
      </xdr:nvSpPr>
      <xdr:spPr>
        <a:xfrm>
          <a:off x="4673600" y="722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24765</xdr:rowOff>
    </xdr:from>
    <xdr:to>
      <xdr:col>24</xdr:col>
      <xdr:colOff>152400</xdr:colOff>
      <xdr:row>42</xdr:row>
      <xdr:rowOff>24765</xdr:rowOff>
    </xdr:to>
    <xdr:cxnSp macro="">
      <xdr:nvCxnSpPr>
        <xdr:cNvPr id="59" name="直線コネクタ 58">
          <a:extLst>
            <a:ext uri="{FF2B5EF4-FFF2-40B4-BE49-F238E27FC236}">
              <a16:creationId xmlns:a16="http://schemas.microsoft.com/office/drawing/2014/main" id="{0D2320A9-782F-419C-8BA6-772BA578B073}"/>
            </a:ext>
          </a:extLst>
        </xdr:cNvPr>
        <xdr:cNvCxnSpPr/>
      </xdr:nvCxnSpPr>
      <xdr:spPr>
        <a:xfrm>
          <a:off x="4546600" y="722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37164A7C-4582-4190-9CCF-2E422977CA66}"/>
            </a:ext>
          </a:extLst>
        </xdr:cNvPr>
        <xdr:cNvSpPr txBox="1"/>
      </xdr:nvSpPr>
      <xdr:spPr>
        <a:xfrm>
          <a:off x="4673600" y="555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DBFF3FB8-4F2E-4106-AFB3-41B1ED13AE65}"/>
            </a:ext>
          </a:extLst>
        </xdr:cNvPr>
        <xdr:cNvCxnSpPr/>
      </xdr:nvCxnSpPr>
      <xdr:spPr>
        <a:xfrm>
          <a:off x="4546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118762</xdr:rowOff>
    </xdr:from>
    <xdr:ext cx="405111" cy="259045"/>
    <xdr:sp macro="" textlink="">
      <xdr:nvSpPr>
        <xdr:cNvPr id="62" name="【道路】&#10;有形固定資産減価償却率平均値テキスト">
          <a:extLst>
            <a:ext uri="{FF2B5EF4-FFF2-40B4-BE49-F238E27FC236}">
              <a16:creationId xmlns:a16="http://schemas.microsoft.com/office/drawing/2014/main" id="{3C9FA711-5DBD-404C-8B56-82A85CE4BFE6}"/>
            </a:ext>
          </a:extLst>
        </xdr:cNvPr>
        <xdr:cNvSpPr txBox="1"/>
      </xdr:nvSpPr>
      <xdr:spPr>
        <a:xfrm>
          <a:off x="4673600" y="64624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95885</xdr:rowOff>
    </xdr:from>
    <xdr:to>
      <xdr:col>24</xdr:col>
      <xdr:colOff>114300</xdr:colOff>
      <xdr:row>39</xdr:row>
      <xdr:rowOff>26035</xdr:rowOff>
    </xdr:to>
    <xdr:sp macro="" textlink="">
      <xdr:nvSpPr>
        <xdr:cNvPr id="63" name="フローチャート: 判断 62">
          <a:extLst>
            <a:ext uri="{FF2B5EF4-FFF2-40B4-BE49-F238E27FC236}">
              <a16:creationId xmlns:a16="http://schemas.microsoft.com/office/drawing/2014/main" id="{9AFEA012-8FAB-4728-95BF-D58BBD6C006E}"/>
            </a:ext>
          </a:extLst>
        </xdr:cNvPr>
        <xdr:cNvSpPr/>
      </xdr:nvSpPr>
      <xdr:spPr>
        <a:xfrm>
          <a:off x="4584700" y="66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50165</xdr:rowOff>
    </xdr:from>
    <xdr:to>
      <xdr:col>20</xdr:col>
      <xdr:colOff>38100</xdr:colOff>
      <xdr:row>38</xdr:row>
      <xdr:rowOff>151765</xdr:rowOff>
    </xdr:to>
    <xdr:sp macro="" textlink="">
      <xdr:nvSpPr>
        <xdr:cNvPr id="64" name="フローチャート: 判断 63">
          <a:extLst>
            <a:ext uri="{FF2B5EF4-FFF2-40B4-BE49-F238E27FC236}">
              <a16:creationId xmlns:a16="http://schemas.microsoft.com/office/drawing/2014/main" id="{C21A2F05-2A64-4DAF-BFD9-1F72815132F3}"/>
            </a:ext>
          </a:extLst>
        </xdr:cNvPr>
        <xdr:cNvSpPr/>
      </xdr:nvSpPr>
      <xdr:spPr>
        <a:xfrm>
          <a:off x="3746500" y="65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10160</xdr:rowOff>
    </xdr:from>
    <xdr:to>
      <xdr:col>15</xdr:col>
      <xdr:colOff>101600</xdr:colOff>
      <xdr:row>38</xdr:row>
      <xdr:rowOff>111760</xdr:rowOff>
    </xdr:to>
    <xdr:sp macro="" textlink="">
      <xdr:nvSpPr>
        <xdr:cNvPr id="65" name="フローチャート: 判断 64">
          <a:extLst>
            <a:ext uri="{FF2B5EF4-FFF2-40B4-BE49-F238E27FC236}">
              <a16:creationId xmlns:a16="http://schemas.microsoft.com/office/drawing/2014/main" id="{5E5193E5-F05A-4912-BF93-F48AAF7A1F50}"/>
            </a:ext>
          </a:extLst>
        </xdr:cNvPr>
        <xdr:cNvSpPr/>
      </xdr:nvSpPr>
      <xdr:spPr>
        <a:xfrm>
          <a:off x="2857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4326B083-780A-4A65-950B-37F3C37FC01A}"/>
            </a:ext>
          </a:extLst>
        </xdr:cNvPr>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a:extLst>
            <a:ext uri="{FF2B5EF4-FFF2-40B4-BE49-F238E27FC236}">
              <a16:creationId xmlns:a16="http://schemas.microsoft.com/office/drawing/2014/main" id="{6B5D4E0C-E466-4CD9-BFD5-D41A6AA9FF3C}"/>
            </a:ext>
          </a:extLst>
        </xdr:cNvPr>
        <xdr:cNvSpPr/>
      </xdr:nvSpPr>
      <xdr:spPr>
        <a:xfrm>
          <a:off x="1079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263B057-F69C-4E51-B17E-1D1D7C297E7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215DA75-32FC-4EE3-AC35-EE72A5C1C1C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77A0830-71EF-4D72-9698-F5154222CD5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AB3D944-B099-4558-81EC-A3270C77DDB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74B6FAE-5AE8-4285-91A2-A5DBBB9837F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59690</xdr:rowOff>
    </xdr:from>
    <xdr:to>
      <xdr:col>24</xdr:col>
      <xdr:colOff>114300</xdr:colOff>
      <xdr:row>39</xdr:row>
      <xdr:rowOff>161290</xdr:rowOff>
    </xdr:to>
    <xdr:sp macro="" textlink="">
      <xdr:nvSpPr>
        <xdr:cNvPr id="73" name="楕円 72">
          <a:extLst>
            <a:ext uri="{FF2B5EF4-FFF2-40B4-BE49-F238E27FC236}">
              <a16:creationId xmlns:a16="http://schemas.microsoft.com/office/drawing/2014/main" id="{40C6011C-F7C3-4001-99F4-482443758F80}"/>
            </a:ext>
          </a:extLst>
        </xdr:cNvPr>
        <xdr:cNvSpPr/>
      </xdr:nvSpPr>
      <xdr:spPr>
        <a:xfrm>
          <a:off x="45847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38117</xdr:rowOff>
    </xdr:from>
    <xdr:ext cx="405111" cy="259045"/>
    <xdr:sp macro="" textlink="">
      <xdr:nvSpPr>
        <xdr:cNvPr id="74" name="【道路】&#10;有形固定資産減価償却率該当値テキスト">
          <a:extLst>
            <a:ext uri="{FF2B5EF4-FFF2-40B4-BE49-F238E27FC236}">
              <a16:creationId xmlns:a16="http://schemas.microsoft.com/office/drawing/2014/main" id="{86E7908D-F0EE-4C3E-8CEF-B6E5AC22BD9C}"/>
            </a:ext>
          </a:extLst>
        </xdr:cNvPr>
        <xdr:cNvSpPr txBox="1"/>
      </xdr:nvSpPr>
      <xdr:spPr>
        <a:xfrm>
          <a:off x="4673600"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19685</xdr:rowOff>
    </xdr:from>
    <xdr:to>
      <xdr:col>20</xdr:col>
      <xdr:colOff>38100</xdr:colOff>
      <xdr:row>39</xdr:row>
      <xdr:rowOff>121285</xdr:rowOff>
    </xdr:to>
    <xdr:sp macro="" textlink="">
      <xdr:nvSpPr>
        <xdr:cNvPr id="75" name="楕円 74">
          <a:extLst>
            <a:ext uri="{FF2B5EF4-FFF2-40B4-BE49-F238E27FC236}">
              <a16:creationId xmlns:a16="http://schemas.microsoft.com/office/drawing/2014/main" id="{D53D65B5-554F-4262-8BBE-8AD8A97C9DA7}"/>
            </a:ext>
          </a:extLst>
        </xdr:cNvPr>
        <xdr:cNvSpPr/>
      </xdr:nvSpPr>
      <xdr:spPr>
        <a:xfrm>
          <a:off x="3746500" y="670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70485</xdr:rowOff>
    </xdr:from>
    <xdr:to>
      <xdr:col>24</xdr:col>
      <xdr:colOff>63500</xdr:colOff>
      <xdr:row>39</xdr:row>
      <xdr:rowOff>110490</xdr:rowOff>
    </xdr:to>
    <xdr:cxnSp macro="">
      <xdr:nvCxnSpPr>
        <xdr:cNvPr id="76" name="直線コネクタ 75">
          <a:extLst>
            <a:ext uri="{FF2B5EF4-FFF2-40B4-BE49-F238E27FC236}">
              <a16:creationId xmlns:a16="http://schemas.microsoft.com/office/drawing/2014/main" id="{BFBC0A15-D87D-4B62-83A7-E89C1DF8EE29}"/>
            </a:ext>
          </a:extLst>
        </xdr:cNvPr>
        <xdr:cNvCxnSpPr/>
      </xdr:nvCxnSpPr>
      <xdr:spPr>
        <a:xfrm>
          <a:off x="3797300" y="675703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154940</xdr:rowOff>
    </xdr:from>
    <xdr:to>
      <xdr:col>15</xdr:col>
      <xdr:colOff>101600</xdr:colOff>
      <xdr:row>39</xdr:row>
      <xdr:rowOff>85090</xdr:rowOff>
    </xdr:to>
    <xdr:sp macro="" textlink="">
      <xdr:nvSpPr>
        <xdr:cNvPr id="77" name="楕円 76">
          <a:extLst>
            <a:ext uri="{FF2B5EF4-FFF2-40B4-BE49-F238E27FC236}">
              <a16:creationId xmlns:a16="http://schemas.microsoft.com/office/drawing/2014/main" id="{F205867F-3B04-4722-B0C2-DE8AFBED9878}"/>
            </a:ext>
          </a:extLst>
        </xdr:cNvPr>
        <xdr:cNvSpPr/>
      </xdr:nvSpPr>
      <xdr:spPr>
        <a:xfrm>
          <a:off x="2857500" y="667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34290</xdr:rowOff>
    </xdr:from>
    <xdr:to>
      <xdr:col>19</xdr:col>
      <xdr:colOff>177800</xdr:colOff>
      <xdr:row>39</xdr:row>
      <xdr:rowOff>70485</xdr:rowOff>
    </xdr:to>
    <xdr:cxnSp macro="">
      <xdr:nvCxnSpPr>
        <xdr:cNvPr id="78" name="直線コネクタ 77">
          <a:extLst>
            <a:ext uri="{FF2B5EF4-FFF2-40B4-BE49-F238E27FC236}">
              <a16:creationId xmlns:a16="http://schemas.microsoft.com/office/drawing/2014/main" id="{CE7852A7-921E-4A92-A20D-2588423F3BD3}"/>
            </a:ext>
          </a:extLst>
        </xdr:cNvPr>
        <xdr:cNvCxnSpPr/>
      </xdr:nvCxnSpPr>
      <xdr:spPr>
        <a:xfrm>
          <a:off x="2908300" y="672084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116840</xdr:rowOff>
    </xdr:from>
    <xdr:to>
      <xdr:col>10</xdr:col>
      <xdr:colOff>165100</xdr:colOff>
      <xdr:row>39</xdr:row>
      <xdr:rowOff>46990</xdr:rowOff>
    </xdr:to>
    <xdr:sp macro="" textlink="">
      <xdr:nvSpPr>
        <xdr:cNvPr id="79" name="楕円 78">
          <a:extLst>
            <a:ext uri="{FF2B5EF4-FFF2-40B4-BE49-F238E27FC236}">
              <a16:creationId xmlns:a16="http://schemas.microsoft.com/office/drawing/2014/main" id="{2491B8AA-AFFA-4EBC-B0A7-678F08726E23}"/>
            </a:ext>
          </a:extLst>
        </xdr:cNvPr>
        <xdr:cNvSpPr/>
      </xdr:nvSpPr>
      <xdr:spPr>
        <a:xfrm>
          <a:off x="1968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167640</xdr:rowOff>
    </xdr:from>
    <xdr:to>
      <xdr:col>15</xdr:col>
      <xdr:colOff>50800</xdr:colOff>
      <xdr:row>39</xdr:row>
      <xdr:rowOff>34290</xdr:rowOff>
    </xdr:to>
    <xdr:cxnSp macro="">
      <xdr:nvCxnSpPr>
        <xdr:cNvPr id="80" name="直線コネクタ 79">
          <a:extLst>
            <a:ext uri="{FF2B5EF4-FFF2-40B4-BE49-F238E27FC236}">
              <a16:creationId xmlns:a16="http://schemas.microsoft.com/office/drawing/2014/main" id="{41C142E1-569B-4638-9F7E-6824A256CFFD}"/>
            </a:ext>
          </a:extLst>
        </xdr:cNvPr>
        <xdr:cNvCxnSpPr/>
      </xdr:nvCxnSpPr>
      <xdr:spPr>
        <a:xfrm>
          <a:off x="2019300" y="66827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78740</xdr:rowOff>
    </xdr:from>
    <xdr:to>
      <xdr:col>6</xdr:col>
      <xdr:colOff>38100</xdr:colOff>
      <xdr:row>39</xdr:row>
      <xdr:rowOff>8890</xdr:rowOff>
    </xdr:to>
    <xdr:sp macro="" textlink="">
      <xdr:nvSpPr>
        <xdr:cNvPr id="81" name="楕円 80">
          <a:extLst>
            <a:ext uri="{FF2B5EF4-FFF2-40B4-BE49-F238E27FC236}">
              <a16:creationId xmlns:a16="http://schemas.microsoft.com/office/drawing/2014/main" id="{1712A04D-AE60-4138-9C62-B68BC64DFBD2}"/>
            </a:ext>
          </a:extLst>
        </xdr:cNvPr>
        <xdr:cNvSpPr/>
      </xdr:nvSpPr>
      <xdr:spPr>
        <a:xfrm>
          <a:off x="1079500" y="65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129540</xdr:rowOff>
    </xdr:from>
    <xdr:to>
      <xdr:col>10</xdr:col>
      <xdr:colOff>114300</xdr:colOff>
      <xdr:row>38</xdr:row>
      <xdr:rowOff>167640</xdr:rowOff>
    </xdr:to>
    <xdr:cxnSp macro="">
      <xdr:nvCxnSpPr>
        <xdr:cNvPr id="82" name="直線コネクタ 81">
          <a:extLst>
            <a:ext uri="{FF2B5EF4-FFF2-40B4-BE49-F238E27FC236}">
              <a16:creationId xmlns:a16="http://schemas.microsoft.com/office/drawing/2014/main" id="{86D5123B-C92C-4816-BFEA-92CF370E01E9}"/>
            </a:ext>
          </a:extLst>
        </xdr:cNvPr>
        <xdr:cNvCxnSpPr/>
      </xdr:nvCxnSpPr>
      <xdr:spPr>
        <a:xfrm>
          <a:off x="1130300" y="66446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168292</xdr:rowOff>
    </xdr:from>
    <xdr:ext cx="405111" cy="259045"/>
    <xdr:sp macro="" textlink="">
      <xdr:nvSpPr>
        <xdr:cNvPr id="83" name="n_1aveValue【道路】&#10;有形固定資産減価償却率">
          <a:extLst>
            <a:ext uri="{FF2B5EF4-FFF2-40B4-BE49-F238E27FC236}">
              <a16:creationId xmlns:a16="http://schemas.microsoft.com/office/drawing/2014/main" id="{B670AE78-37D3-4E77-8BF7-C75F2E8B832D}"/>
            </a:ext>
          </a:extLst>
        </xdr:cNvPr>
        <xdr:cNvSpPr txBox="1"/>
      </xdr:nvSpPr>
      <xdr:spPr>
        <a:xfrm>
          <a:off x="3582044" y="634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128287</xdr:rowOff>
    </xdr:from>
    <xdr:ext cx="405111" cy="259045"/>
    <xdr:sp macro="" textlink="">
      <xdr:nvSpPr>
        <xdr:cNvPr id="84" name="n_2aveValue【道路】&#10;有形固定資産減価償却率">
          <a:extLst>
            <a:ext uri="{FF2B5EF4-FFF2-40B4-BE49-F238E27FC236}">
              <a16:creationId xmlns:a16="http://schemas.microsoft.com/office/drawing/2014/main" id="{83827B15-A155-45B4-AE04-F82486423C04}"/>
            </a:ext>
          </a:extLst>
        </xdr:cNvPr>
        <xdr:cNvSpPr txBox="1"/>
      </xdr:nvSpPr>
      <xdr:spPr>
        <a:xfrm>
          <a:off x="2705744" y="630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80662</xdr:rowOff>
    </xdr:from>
    <xdr:ext cx="405111" cy="259045"/>
    <xdr:sp macro="" textlink="">
      <xdr:nvSpPr>
        <xdr:cNvPr id="85" name="n_3aveValue【道路】&#10;有形固定資産減価償却率">
          <a:extLst>
            <a:ext uri="{FF2B5EF4-FFF2-40B4-BE49-F238E27FC236}">
              <a16:creationId xmlns:a16="http://schemas.microsoft.com/office/drawing/2014/main" id="{EADF8015-9E77-486C-8852-872361925C52}"/>
            </a:ext>
          </a:extLst>
        </xdr:cNvPr>
        <xdr:cNvSpPr txBox="1"/>
      </xdr:nvSpPr>
      <xdr:spPr>
        <a:xfrm>
          <a:off x="1816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59707</xdr:rowOff>
    </xdr:from>
    <xdr:ext cx="405111" cy="259045"/>
    <xdr:sp macro="" textlink="">
      <xdr:nvSpPr>
        <xdr:cNvPr id="86" name="n_4aveValue【道路】&#10;有形固定資産減価償却率">
          <a:extLst>
            <a:ext uri="{FF2B5EF4-FFF2-40B4-BE49-F238E27FC236}">
              <a16:creationId xmlns:a16="http://schemas.microsoft.com/office/drawing/2014/main" id="{5FEC17DC-B5EA-4D86-A0F7-7B8536D7F57A}"/>
            </a:ext>
          </a:extLst>
        </xdr:cNvPr>
        <xdr:cNvSpPr txBox="1"/>
      </xdr:nvSpPr>
      <xdr:spPr>
        <a:xfrm>
          <a:off x="9277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112412</xdr:rowOff>
    </xdr:from>
    <xdr:ext cx="405111" cy="259045"/>
    <xdr:sp macro="" textlink="">
      <xdr:nvSpPr>
        <xdr:cNvPr id="87" name="n_1mainValue【道路】&#10;有形固定資産減価償却率">
          <a:extLst>
            <a:ext uri="{FF2B5EF4-FFF2-40B4-BE49-F238E27FC236}">
              <a16:creationId xmlns:a16="http://schemas.microsoft.com/office/drawing/2014/main" id="{617C2632-BD89-4417-9A05-B34038245328}"/>
            </a:ext>
          </a:extLst>
        </xdr:cNvPr>
        <xdr:cNvSpPr txBox="1"/>
      </xdr:nvSpPr>
      <xdr:spPr>
        <a:xfrm>
          <a:off x="3582044" y="679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76217</xdr:rowOff>
    </xdr:from>
    <xdr:ext cx="405111" cy="259045"/>
    <xdr:sp macro="" textlink="">
      <xdr:nvSpPr>
        <xdr:cNvPr id="88" name="n_2mainValue【道路】&#10;有形固定資産減価償却率">
          <a:extLst>
            <a:ext uri="{FF2B5EF4-FFF2-40B4-BE49-F238E27FC236}">
              <a16:creationId xmlns:a16="http://schemas.microsoft.com/office/drawing/2014/main" id="{4B9F6655-7943-4303-A8B2-A1C5E4E06E67}"/>
            </a:ext>
          </a:extLst>
        </xdr:cNvPr>
        <xdr:cNvSpPr txBox="1"/>
      </xdr:nvSpPr>
      <xdr:spPr>
        <a:xfrm>
          <a:off x="2705744" y="676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38117</xdr:rowOff>
    </xdr:from>
    <xdr:ext cx="405111" cy="259045"/>
    <xdr:sp macro="" textlink="">
      <xdr:nvSpPr>
        <xdr:cNvPr id="89" name="n_3mainValue【道路】&#10;有形固定資産減価償却率">
          <a:extLst>
            <a:ext uri="{FF2B5EF4-FFF2-40B4-BE49-F238E27FC236}">
              <a16:creationId xmlns:a16="http://schemas.microsoft.com/office/drawing/2014/main" id="{C411BA34-D6A0-4967-8CC8-648BC9606F20}"/>
            </a:ext>
          </a:extLst>
        </xdr:cNvPr>
        <xdr:cNvSpPr txBox="1"/>
      </xdr:nvSpPr>
      <xdr:spPr>
        <a:xfrm>
          <a:off x="18167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17</xdr:rowOff>
    </xdr:from>
    <xdr:ext cx="405111" cy="259045"/>
    <xdr:sp macro="" textlink="">
      <xdr:nvSpPr>
        <xdr:cNvPr id="90" name="n_4mainValue【道路】&#10;有形固定資産減価償却率">
          <a:extLst>
            <a:ext uri="{FF2B5EF4-FFF2-40B4-BE49-F238E27FC236}">
              <a16:creationId xmlns:a16="http://schemas.microsoft.com/office/drawing/2014/main" id="{275AEF69-D1D9-4EC9-9B6C-8A455C31C3DE}"/>
            </a:ext>
          </a:extLst>
        </xdr:cNvPr>
        <xdr:cNvSpPr txBox="1"/>
      </xdr:nvSpPr>
      <xdr:spPr>
        <a:xfrm>
          <a:off x="927744" y="668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8DAABB15-3C28-41C4-9AED-96162086CCE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DAEDD7DD-D607-4BEB-A6BF-50B5CAC0A4B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512B904F-007E-47F0-ACDE-E38E454F08A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AC41908F-956E-483D-8496-772ABE28488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F495E1EA-99FB-4615-8717-98F17D6462F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137E290C-8D58-4897-ADA4-14A6F059E18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A2BBB4C8-8185-43F7-A94A-A02B376DDC2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AF400D08-8C49-4236-836F-59AC572301E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66EB1218-EA46-4992-BECB-4EC389941387}"/>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763C2CA3-86A7-4844-9048-AFBD730EDBB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C71E6E30-B2CA-471B-8051-4639254C903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6AB31F46-E53F-4CFE-9361-03D4CD32FC93}"/>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CCC9D1DF-1493-4CBD-9829-C536DEBE6FC9}"/>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41279AD9-E432-48FD-B743-B74B71DBD8F7}"/>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60301C0E-0C94-4D82-A423-6DE83BC32A32}"/>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1EEA9CD5-81BF-427D-8173-6CED09738DE9}"/>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E4C48E42-4150-41A0-9300-FA7431E76CDA}"/>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8D034A19-591D-485A-A1F2-0F145082C875}"/>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F4995A86-F908-4701-9F50-A4B84B89C55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418E8142-A76D-4611-BD40-7F45D5B39DFA}"/>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A37FD6FD-BFD9-4097-BB5C-F6D73CBBAEB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a:extLst>
            <a:ext uri="{FF2B5EF4-FFF2-40B4-BE49-F238E27FC236}">
              <a16:creationId xmlns:a16="http://schemas.microsoft.com/office/drawing/2014/main" id="{B2C281B3-5E82-4BD4-AA40-D4A021F1E2DF}"/>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BC415760-CBF6-464C-B2B3-9CC610C0800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a:extLst>
            <a:ext uri="{FF2B5EF4-FFF2-40B4-BE49-F238E27FC236}">
              <a16:creationId xmlns:a16="http://schemas.microsoft.com/office/drawing/2014/main" id="{E499FF99-0517-4386-A841-430E074BF302}"/>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FA8DCCA8-1402-481B-8696-30F318D16FB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83711</xdr:rowOff>
    </xdr:from>
    <xdr:to>
      <xdr:col>54</xdr:col>
      <xdr:colOff>189865</xdr:colOff>
      <xdr:row>41</xdr:row>
      <xdr:rowOff>127864</xdr:rowOff>
    </xdr:to>
    <xdr:cxnSp macro="">
      <xdr:nvCxnSpPr>
        <xdr:cNvPr id="116" name="直線コネクタ 115">
          <a:extLst>
            <a:ext uri="{FF2B5EF4-FFF2-40B4-BE49-F238E27FC236}">
              <a16:creationId xmlns:a16="http://schemas.microsoft.com/office/drawing/2014/main" id="{B5AEEF9A-EB3C-4C01-B033-D285ED8318C8}"/>
            </a:ext>
          </a:extLst>
        </xdr:cNvPr>
        <xdr:cNvCxnSpPr/>
      </xdr:nvCxnSpPr>
      <xdr:spPr>
        <a:xfrm flipV="1">
          <a:off x="10476865" y="5741561"/>
          <a:ext cx="0" cy="1415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131691</xdr:rowOff>
    </xdr:from>
    <xdr:ext cx="469744" cy="259045"/>
    <xdr:sp macro="" textlink="">
      <xdr:nvSpPr>
        <xdr:cNvPr id="117" name="【道路】&#10;一人当たり延長最小値テキスト">
          <a:extLst>
            <a:ext uri="{FF2B5EF4-FFF2-40B4-BE49-F238E27FC236}">
              <a16:creationId xmlns:a16="http://schemas.microsoft.com/office/drawing/2014/main" id="{47726564-BF81-4EE1-ACA1-EDEA3966A5EB}"/>
            </a:ext>
          </a:extLst>
        </xdr:cNvPr>
        <xdr:cNvSpPr txBox="1"/>
      </xdr:nvSpPr>
      <xdr:spPr>
        <a:xfrm>
          <a:off x="10515600" y="716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127864</xdr:rowOff>
    </xdr:from>
    <xdr:to>
      <xdr:col>55</xdr:col>
      <xdr:colOff>88900</xdr:colOff>
      <xdr:row>41</xdr:row>
      <xdr:rowOff>127864</xdr:rowOff>
    </xdr:to>
    <xdr:cxnSp macro="">
      <xdr:nvCxnSpPr>
        <xdr:cNvPr id="118" name="直線コネクタ 117">
          <a:extLst>
            <a:ext uri="{FF2B5EF4-FFF2-40B4-BE49-F238E27FC236}">
              <a16:creationId xmlns:a16="http://schemas.microsoft.com/office/drawing/2014/main" id="{E458DCCC-37DE-44C5-9664-AF4278C0672C}"/>
            </a:ext>
          </a:extLst>
        </xdr:cNvPr>
        <xdr:cNvCxnSpPr/>
      </xdr:nvCxnSpPr>
      <xdr:spPr>
        <a:xfrm>
          <a:off x="10388600" y="7157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30388</xdr:rowOff>
    </xdr:from>
    <xdr:ext cx="534377" cy="259045"/>
    <xdr:sp macro="" textlink="">
      <xdr:nvSpPr>
        <xdr:cNvPr id="119" name="【道路】&#10;一人当たり延長最大値テキスト">
          <a:extLst>
            <a:ext uri="{FF2B5EF4-FFF2-40B4-BE49-F238E27FC236}">
              <a16:creationId xmlns:a16="http://schemas.microsoft.com/office/drawing/2014/main" id="{662853D7-E145-466A-A78A-488A75DE99CB}"/>
            </a:ext>
          </a:extLst>
        </xdr:cNvPr>
        <xdr:cNvSpPr txBox="1"/>
      </xdr:nvSpPr>
      <xdr:spPr>
        <a:xfrm>
          <a:off x="10515600" y="551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83711</xdr:rowOff>
    </xdr:from>
    <xdr:to>
      <xdr:col>55</xdr:col>
      <xdr:colOff>88900</xdr:colOff>
      <xdr:row>33</xdr:row>
      <xdr:rowOff>83711</xdr:rowOff>
    </xdr:to>
    <xdr:cxnSp macro="">
      <xdr:nvCxnSpPr>
        <xdr:cNvPr id="120" name="直線コネクタ 119">
          <a:extLst>
            <a:ext uri="{FF2B5EF4-FFF2-40B4-BE49-F238E27FC236}">
              <a16:creationId xmlns:a16="http://schemas.microsoft.com/office/drawing/2014/main" id="{58BF7652-4768-44BF-B99B-83F3AB2B287E}"/>
            </a:ext>
          </a:extLst>
        </xdr:cNvPr>
        <xdr:cNvCxnSpPr/>
      </xdr:nvCxnSpPr>
      <xdr:spPr>
        <a:xfrm>
          <a:off x="10388600" y="574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105358</xdr:rowOff>
    </xdr:from>
    <xdr:ext cx="534377" cy="259045"/>
    <xdr:sp macro="" textlink="">
      <xdr:nvSpPr>
        <xdr:cNvPr id="121" name="【道路】&#10;一人当たり延長平均値テキスト">
          <a:extLst>
            <a:ext uri="{FF2B5EF4-FFF2-40B4-BE49-F238E27FC236}">
              <a16:creationId xmlns:a16="http://schemas.microsoft.com/office/drawing/2014/main" id="{3EF2FE4F-BFA8-4B48-82CE-79BA4DDB35BA}"/>
            </a:ext>
          </a:extLst>
        </xdr:cNvPr>
        <xdr:cNvSpPr txBox="1"/>
      </xdr:nvSpPr>
      <xdr:spPr>
        <a:xfrm>
          <a:off x="10515600" y="66204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126931</xdr:rowOff>
    </xdr:from>
    <xdr:to>
      <xdr:col>55</xdr:col>
      <xdr:colOff>50800</xdr:colOff>
      <xdr:row>39</xdr:row>
      <xdr:rowOff>57081</xdr:rowOff>
    </xdr:to>
    <xdr:sp macro="" textlink="">
      <xdr:nvSpPr>
        <xdr:cNvPr id="122" name="フローチャート: 判断 121">
          <a:extLst>
            <a:ext uri="{FF2B5EF4-FFF2-40B4-BE49-F238E27FC236}">
              <a16:creationId xmlns:a16="http://schemas.microsoft.com/office/drawing/2014/main" id="{98154449-DEBB-4D9C-A38B-AE96DC2A47AC}"/>
            </a:ext>
          </a:extLst>
        </xdr:cNvPr>
        <xdr:cNvSpPr/>
      </xdr:nvSpPr>
      <xdr:spPr>
        <a:xfrm>
          <a:off x="10426700" y="664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123502</xdr:rowOff>
    </xdr:from>
    <xdr:to>
      <xdr:col>50</xdr:col>
      <xdr:colOff>165100</xdr:colOff>
      <xdr:row>39</xdr:row>
      <xdr:rowOff>53652</xdr:rowOff>
    </xdr:to>
    <xdr:sp macro="" textlink="">
      <xdr:nvSpPr>
        <xdr:cNvPr id="123" name="フローチャート: 判断 122">
          <a:extLst>
            <a:ext uri="{FF2B5EF4-FFF2-40B4-BE49-F238E27FC236}">
              <a16:creationId xmlns:a16="http://schemas.microsoft.com/office/drawing/2014/main" id="{B586F8CC-EE2A-4FB0-99DD-4E205E798593}"/>
            </a:ext>
          </a:extLst>
        </xdr:cNvPr>
        <xdr:cNvSpPr/>
      </xdr:nvSpPr>
      <xdr:spPr>
        <a:xfrm>
          <a:off x="9588500" y="663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126441</xdr:rowOff>
    </xdr:from>
    <xdr:to>
      <xdr:col>46</xdr:col>
      <xdr:colOff>38100</xdr:colOff>
      <xdr:row>39</xdr:row>
      <xdr:rowOff>56591</xdr:rowOff>
    </xdr:to>
    <xdr:sp macro="" textlink="">
      <xdr:nvSpPr>
        <xdr:cNvPr id="124" name="フローチャート: 判断 123">
          <a:extLst>
            <a:ext uri="{FF2B5EF4-FFF2-40B4-BE49-F238E27FC236}">
              <a16:creationId xmlns:a16="http://schemas.microsoft.com/office/drawing/2014/main" id="{DE7BAEE6-EFFB-46E5-B41A-4E7EAFF93508}"/>
            </a:ext>
          </a:extLst>
        </xdr:cNvPr>
        <xdr:cNvSpPr/>
      </xdr:nvSpPr>
      <xdr:spPr>
        <a:xfrm>
          <a:off x="8699500" y="664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75790</xdr:rowOff>
    </xdr:from>
    <xdr:to>
      <xdr:col>41</xdr:col>
      <xdr:colOff>101600</xdr:colOff>
      <xdr:row>38</xdr:row>
      <xdr:rowOff>5940</xdr:rowOff>
    </xdr:to>
    <xdr:sp macro="" textlink="">
      <xdr:nvSpPr>
        <xdr:cNvPr id="125" name="フローチャート: 判断 124">
          <a:extLst>
            <a:ext uri="{FF2B5EF4-FFF2-40B4-BE49-F238E27FC236}">
              <a16:creationId xmlns:a16="http://schemas.microsoft.com/office/drawing/2014/main" id="{499B4E07-6B9D-4B99-B681-46009D11EAE0}"/>
            </a:ext>
          </a:extLst>
        </xdr:cNvPr>
        <xdr:cNvSpPr/>
      </xdr:nvSpPr>
      <xdr:spPr>
        <a:xfrm>
          <a:off x="7810500" y="64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94307</xdr:rowOff>
    </xdr:from>
    <xdr:to>
      <xdr:col>36</xdr:col>
      <xdr:colOff>165100</xdr:colOff>
      <xdr:row>38</xdr:row>
      <xdr:rowOff>24457</xdr:rowOff>
    </xdr:to>
    <xdr:sp macro="" textlink="">
      <xdr:nvSpPr>
        <xdr:cNvPr id="126" name="フローチャート: 判断 125">
          <a:extLst>
            <a:ext uri="{FF2B5EF4-FFF2-40B4-BE49-F238E27FC236}">
              <a16:creationId xmlns:a16="http://schemas.microsoft.com/office/drawing/2014/main" id="{CEEF3687-EA0A-4D10-8FB6-31B6B285B508}"/>
            </a:ext>
          </a:extLst>
        </xdr:cNvPr>
        <xdr:cNvSpPr/>
      </xdr:nvSpPr>
      <xdr:spPr>
        <a:xfrm>
          <a:off x="6921500" y="643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4309981-66FA-45F8-BD76-264283A4B7B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6C9A2F1-611E-4680-BDED-6BA3591D7CCB}"/>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AB64A612-E07C-499D-A693-F24899D075A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7243035-6D86-43E0-9623-9FD13A2D4C0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74A1A251-DDD0-4343-96A8-369455AC29E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107141</xdr:rowOff>
    </xdr:from>
    <xdr:to>
      <xdr:col>55</xdr:col>
      <xdr:colOff>50800</xdr:colOff>
      <xdr:row>38</xdr:row>
      <xdr:rowOff>37291</xdr:rowOff>
    </xdr:to>
    <xdr:sp macro="" textlink="">
      <xdr:nvSpPr>
        <xdr:cNvPr id="132" name="楕円 131">
          <a:extLst>
            <a:ext uri="{FF2B5EF4-FFF2-40B4-BE49-F238E27FC236}">
              <a16:creationId xmlns:a16="http://schemas.microsoft.com/office/drawing/2014/main" id="{DFB3CF50-9319-45C6-8231-CBD4B74F074E}"/>
            </a:ext>
          </a:extLst>
        </xdr:cNvPr>
        <xdr:cNvSpPr/>
      </xdr:nvSpPr>
      <xdr:spPr>
        <a:xfrm>
          <a:off x="10426700" y="645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130018</xdr:rowOff>
    </xdr:from>
    <xdr:ext cx="534377" cy="259045"/>
    <xdr:sp macro="" textlink="">
      <xdr:nvSpPr>
        <xdr:cNvPr id="133" name="【道路】&#10;一人当たり延長該当値テキスト">
          <a:extLst>
            <a:ext uri="{FF2B5EF4-FFF2-40B4-BE49-F238E27FC236}">
              <a16:creationId xmlns:a16="http://schemas.microsoft.com/office/drawing/2014/main" id="{9C983FF4-C041-454E-81A3-F31056227259}"/>
            </a:ext>
          </a:extLst>
        </xdr:cNvPr>
        <xdr:cNvSpPr txBox="1"/>
      </xdr:nvSpPr>
      <xdr:spPr>
        <a:xfrm>
          <a:off x="10515600" y="6302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117950</xdr:rowOff>
    </xdr:from>
    <xdr:to>
      <xdr:col>50</xdr:col>
      <xdr:colOff>165100</xdr:colOff>
      <xdr:row>38</xdr:row>
      <xdr:rowOff>48100</xdr:rowOff>
    </xdr:to>
    <xdr:sp macro="" textlink="">
      <xdr:nvSpPr>
        <xdr:cNvPr id="134" name="楕円 133">
          <a:extLst>
            <a:ext uri="{FF2B5EF4-FFF2-40B4-BE49-F238E27FC236}">
              <a16:creationId xmlns:a16="http://schemas.microsoft.com/office/drawing/2014/main" id="{7631B381-31E0-45F7-99A6-69913EE17D45}"/>
            </a:ext>
          </a:extLst>
        </xdr:cNvPr>
        <xdr:cNvSpPr/>
      </xdr:nvSpPr>
      <xdr:spPr>
        <a:xfrm>
          <a:off x="9588500" y="64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157941</xdr:rowOff>
    </xdr:from>
    <xdr:to>
      <xdr:col>55</xdr:col>
      <xdr:colOff>0</xdr:colOff>
      <xdr:row>37</xdr:row>
      <xdr:rowOff>168750</xdr:rowOff>
    </xdr:to>
    <xdr:cxnSp macro="">
      <xdr:nvCxnSpPr>
        <xdr:cNvPr id="135" name="直線コネクタ 134">
          <a:extLst>
            <a:ext uri="{FF2B5EF4-FFF2-40B4-BE49-F238E27FC236}">
              <a16:creationId xmlns:a16="http://schemas.microsoft.com/office/drawing/2014/main" id="{C466DBD6-7BC0-492B-BE19-909F71E3108D}"/>
            </a:ext>
          </a:extLst>
        </xdr:cNvPr>
        <xdr:cNvCxnSpPr/>
      </xdr:nvCxnSpPr>
      <xdr:spPr>
        <a:xfrm flipV="1">
          <a:off x="9639300" y="6501591"/>
          <a:ext cx="838200" cy="10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128499</xdr:rowOff>
    </xdr:from>
    <xdr:to>
      <xdr:col>46</xdr:col>
      <xdr:colOff>38100</xdr:colOff>
      <xdr:row>38</xdr:row>
      <xdr:rowOff>58649</xdr:rowOff>
    </xdr:to>
    <xdr:sp macro="" textlink="">
      <xdr:nvSpPr>
        <xdr:cNvPr id="136" name="楕円 135">
          <a:extLst>
            <a:ext uri="{FF2B5EF4-FFF2-40B4-BE49-F238E27FC236}">
              <a16:creationId xmlns:a16="http://schemas.microsoft.com/office/drawing/2014/main" id="{66948B00-2536-48BA-8DE6-5878D95B809E}"/>
            </a:ext>
          </a:extLst>
        </xdr:cNvPr>
        <xdr:cNvSpPr/>
      </xdr:nvSpPr>
      <xdr:spPr>
        <a:xfrm>
          <a:off x="8699500" y="647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168750</xdr:rowOff>
    </xdr:from>
    <xdr:to>
      <xdr:col>50</xdr:col>
      <xdr:colOff>114300</xdr:colOff>
      <xdr:row>38</xdr:row>
      <xdr:rowOff>7848</xdr:rowOff>
    </xdr:to>
    <xdr:cxnSp macro="">
      <xdr:nvCxnSpPr>
        <xdr:cNvPr id="137" name="直線コネクタ 136">
          <a:extLst>
            <a:ext uri="{FF2B5EF4-FFF2-40B4-BE49-F238E27FC236}">
              <a16:creationId xmlns:a16="http://schemas.microsoft.com/office/drawing/2014/main" id="{FE2A4226-7E77-4F64-95BB-F68A023A365F}"/>
            </a:ext>
          </a:extLst>
        </xdr:cNvPr>
        <xdr:cNvCxnSpPr/>
      </xdr:nvCxnSpPr>
      <xdr:spPr>
        <a:xfrm flipV="1">
          <a:off x="8750300" y="6512400"/>
          <a:ext cx="889000" cy="10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140222</xdr:rowOff>
    </xdr:from>
    <xdr:to>
      <xdr:col>41</xdr:col>
      <xdr:colOff>101600</xdr:colOff>
      <xdr:row>38</xdr:row>
      <xdr:rowOff>70372</xdr:rowOff>
    </xdr:to>
    <xdr:sp macro="" textlink="">
      <xdr:nvSpPr>
        <xdr:cNvPr id="138" name="楕円 137">
          <a:extLst>
            <a:ext uri="{FF2B5EF4-FFF2-40B4-BE49-F238E27FC236}">
              <a16:creationId xmlns:a16="http://schemas.microsoft.com/office/drawing/2014/main" id="{9190A807-D1AE-4F7B-BD0D-DA152C55D226}"/>
            </a:ext>
          </a:extLst>
        </xdr:cNvPr>
        <xdr:cNvSpPr/>
      </xdr:nvSpPr>
      <xdr:spPr>
        <a:xfrm>
          <a:off x="7810500" y="648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7848</xdr:rowOff>
    </xdr:from>
    <xdr:to>
      <xdr:col>45</xdr:col>
      <xdr:colOff>177800</xdr:colOff>
      <xdr:row>38</xdr:row>
      <xdr:rowOff>19572</xdr:rowOff>
    </xdr:to>
    <xdr:cxnSp macro="">
      <xdr:nvCxnSpPr>
        <xdr:cNvPr id="139" name="直線コネクタ 138">
          <a:extLst>
            <a:ext uri="{FF2B5EF4-FFF2-40B4-BE49-F238E27FC236}">
              <a16:creationId xmlns:a16="http://schemas.microsoft.com/office/drawing/2014/main" id="{429BCCA5-3249-48CE-BC6F-864D2775BC42}"/>
            </a:ext>
          </a:extLst>
        </xdr:cNvPr>
        <xdr:cNvCxnSpPr/>
      </xdr:nvCxnSpPr>
      <xdr:spPr>
        <a:xfrm flipV="1">
          <a:off x="7861300" y="6522948"/>
          <a:ext cx="889000" cy="1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148942</xdr:rowOff>
    </xdr:from>
    <xdr:to>
      <xdr:col>36</xdr:col>
      <xdr:colOff>165100</xdr:colOff>
      <xdr:row>38</xdr:row>
      <xdr:rowOff>79092</xdr:rowOff>
    </xdr:to>
    <xdr:sp macro="" textlink="">
      <xdr:nvSpPr>
        <xdr:cNvPr id="140" name="楕円 139">
          <a:extLst>
            <a:ext uri="{FF2B5EF4-FFF2-40B4-BE49-F238E27FC236}">
              <a16:creationId xmlns:a16="http://schemas.microsoft.com/office/drawing/2014/main" id="{5026C183-9F2E-4CB9-92BF-89E294E8C64C}"/>
            </a:ext>
          </a:extLst>
        </xdr:cNvPr>
        <xdr:cNvSpPr/>
      </xdr:nvSpPr>
      <xdr:spPr>
        <a:xfrm>
          <a:off x="6921500" y="6492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19572</xdr:rowOff>
    </xdr:from>
    <xdr:to>
      <xdr:col>41</xdr:col>
      <xdr:colOff>50800</xdr:colOff>
      <xdr:row>38</xdr:row>
      <xdr:rowOff>28292</xdr:rowOff>
    </xdr:to>
    <xdr:cxnSp macro="">
      <xdr:nvCxnSpPr>
        <xdr:cNvPr id="141" name="直線コネクタ 140">
          <a:extLst>
            <a:ext uri="{FF2B5EF4-FFF2-40B4-BE49-F238E27FC236}">
              <a16:creationId xmlns:a16="http://schemas.microsoft.com/office/drawing/2014/main" id="{1D0A214F-7BE3-44CE-9CF3-FC5792C7AA10}"/>
            </a:ext>
          </a:extLst>
        </xdr:cNvPr>
        <xdr:cNvCxnSpPr/>
      </xdr:nvCxnSpPr>
      <xdr:spPr>
        <a:xfrm flipV="1">
          <a:off x="6972300" y="6534672"/>
          <a:ext cx="889000" cy="8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44779</xdr:rowOff>
    </xdr:from>
    <xdr:ext cx="534377" cy="259045"/>
    <xdr:sp macro="" textlink="">
      <xdr:nvSpPr>
        <xdr:cNvPr id="142" name="n_1aveValue【道路】&#10;一人当たり延長">
          <a:extLst>
            <a:ext uri="{FF2B5EF4-FFF2-40B4-BE49-F238E27FC236}">
              <a16:creationId xmlns:a16="http://schemas.microsoft.com/office/drawing/2014/main" id="{7115A4FE-F49D-4B66-93AF-230FECB5F690}"/>
            </a:ext>
          </a:extLst>
        </xdr:cNvPr>
        <xdr:cNvSpPr txBox="1"/>
      </xdr:nvSpPr>
      <xdr:spPr>
        <a:xfrm>
          <a:off x="9359411" y="673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47718</xdr:rowOff>
    </xdr:from>
    <xdr:ext cx="534377" cy="259045"/>
    <xdr:sp macro="" textlink="">
      <xdr:nvSpPr>
        <xdr:cNvPr id="143" name="n_2aveValue【道路】&#10;一人当たり延長">
          <a:extLst>
            <a:ext uri="{FF2B5EF4-FFF2-40B4-BE49-F238E27FC236}">
              <a16:creationId xmlns:a16="http://schemas.microsoft.com/office/drawing/2014/main" id="{026FEDB6-AAD6-47BB-9236-0AA28D3155F3}"/>
            </a:ext>
          </a:extLst>
        </xdr:cNvPr>
        <xdr:cNvSpPr txBox="1"/>
      </xdr:nvSpPr>
      <xdr:spPr>
        <a:xfrm>
          <a:off x="8483111" y="673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22467</xdr:rowOff>
    </xdr:from>
    <xdr:ext cx="534377" cy="259045"/>
    <xdr:sp macro="" textlink="">
      <xdr:nvSpPr>
        <xdr:cNvPr id="144" name="n_3aveValue【道路】&#10;一人当たり延長">
          <a:extLst>
            <a:ext uri="{FF2B5EF4-FFF2-40B4-BE49-F238E27FC236}">
              <a16:creationId xmlns:a16="http://schemas.microsoft.com/office/drawing/2014/main" id="{1F614180-EE62-42AA-A034-9ED107328AA5}"/>
            </a:ext>
          </a:extLst>
        </xdr:cNvPr>
        <xdr:cNvSpPr txBox="1"/>
      </xdr:nvSpPr>
      <xdr:spPr>
        <a:xfrm>
          <a:off x="7594111" y="619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40984</xdr:rowOff>
    </xdr:from>
    <xdr:ext cx="534377" cy="259045"/>
    <xdr:sp macro="" textlink="">
      <xdr:nvSpPr>
        <xdr:cNvPr id="145" name="n_4aveValue【道路】&#10;一人当たり延長">
          <a:extLst>
            <a:ext uri="{FF2B5EF4-FFF2-40B4-BE49-F238E27FC236}">
              <a16:creationId xmlns:a16="http://schemas.microsoft.com/office/drawing/2014/main" id="{E576E874-B5CE-463A-9D00-CFED46CACF6D}"/>
            </a:ext>
          </a:extLst>
        </xdr:cNvPr>
        <xdr:cNvSpPr txBox="1"/>
      </xdr:nvSpPr>
      <xdr:spPr>
        <a:xfrm>
          <a:off x="6705111" y="6213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64627</xdr:rowOff>
    </xdr:from>
    <xdr:ext cx="534377" cy="259045"/>
    <xdr:sp macro="" textlink="">
      <xdr:nvSpPr>
        <xdr:cNvPr id="146" name="n_1mainValue【道路】&#10;一人当たり延長">
          <a:extLst>
            <a:ext uri="{FF2B5EF4-FFF2-40B4-BE49-F238E27FC236}">
              <a16:creationId xmlns:a16="http://schemas.microsoft.com/office/drawing/2014/main" id="{7384B36B-70F9-46EC-BC3B-3031A875739E}"/>
            </a:ext>
          </a:extLst>
        </xdr:cNvPr>
        <xdr:cNvSpPr txBox="1"/>
      </xdr:nvSpPr>
      <xdr:spPr>
        <a:xfrm>
          <a:off x="9359411" y="623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75176</xdr:rowOff>
    </xdr:from>
    <xdr:ext cx="534377" cy="259045"/>
    <xdr:sp macro="" textlink="">
      <xdr:nvSpPr>
        <xdr:cNvPr id="147" name="n_2mainValue【道路】&#10;一人当たり延長">
          <a:extLst>
            <a:ext uri="{FF2B5EF4-FFF2-40B4-BE49-F238E27FC236}">
              <a16:creationId xmlns:a16="http://schemas.microsoft.com/office/drawing/2014/main" id="{ADA7A03E-2A49-491A-AE1B-BD5FFA54BBB3}"/>
            </a:ext>
          </a:extLst>
        </xdr:cNvPr>
        <xdr:cNvSpPr txBox="1"/>
      </xdr:nvSpPr>
      <xdr:spPr>
        <a:xfrm>
          <a:off x="8483111" y="6247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61499</xdr:rowOff>
    </xdr:from>
    <xdr:ext cx="534377" cy="259045"/>
    <xdr:sp macro="" textlink="">
      <xdr:nvSpPr>
        <xdr:cNvPr id="148" name="n_3mainValue【道路】&#10;一人当たり延長">
          <a:extLst>
            <a:ext uri="{FF2B5EF4-FFF2-40B4-BE49-F238E27FC236}">
              <a16:creationId xmlns:a16="http://schemas.microsoft.com/office/drawing/2014/main" id="{2ECDDF77-7F1E-4AF3-8C19-CADE2EAFBE46}"/>
            </a:ext>
          </a:extLst>
        </xdr:cNvPr>
        <xdr:cNvSpPr txBox="1"/>
      </xdr:nvSpPr>
      <xdr:spPr>
        <a:xfrm>
          <a:off x="7594111" y="6576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70219</xdr:rowOff>
    </xdr:from>
    <xdr:ext cx="534377" cy="259045"/>
    <xdr:sp macro="" textlink="">
      <xdr:nvSpPr>
        <xdr:cNvPr id="149" name="n_4mainValue【道路】&#10;一人当たり延長">
          <a:extLst>
            <a:ext uri="{FF2B5EF4-FFF2-40B4-BE49-F238E27FC236}">
              <a16:creationId xmlns:a16="http://schemas.microsoft.com/office/drawing/2014/main" id="{BE460DD5-092C-4334-81D3-D1122B29B82E}"/>
            </a:ext>
          </a:extLst>
        </xdr:cNvPr>
        <xdr:cNvSpPr txBox="1"/>
      </xdr:nvSpPr>
      <xdr:spPr>
        <a:xfrm>
          <a:off x="6705111" y="6585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5EA06085-94D8-4543-A91A-221F85C788D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260E5F43-D715-48FA-8C08-266461833D3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8E5CD342-168D-4D8C-BED7-DCBDB25AEFA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1A78CF92-0718-4FB4-847E-3DC165700AF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FB378928-B507-49FF-ACB8-CCF7BF2F085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6F8A46B3-3112-4C79-BB42-D25E6B7349F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BEED13D4-4282-46D4-A3D3-6040159A400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A8CFE681-81D6-4DB7-8178-AA6D89B7E3F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0256CDE8-374F-4AAB-AD2D-FC536DC2A7B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3F60A226-4A29-4147-8410-FFBBE67BFF5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2B51C7A4-E841-4EDF-8E30-C6A43F301B4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76DBDEC8-CF45-4406-BF18-2627A9021077}"/>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DDD5215E-E649-43C7-AE7B-DDA047414E52}"/>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7C6CFF37-7403-4DCD-BCE3-5B81AD8D126B}"/>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F40DD2CE-461B-49BC-9CFE-EA708E0E37AC}"/>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F6DC0F96-1CFB-4B9F-A0BC-02CEE9B40EDC}"/>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24B27C08-EC19-4786-A16F-D9D5AEE5D64D}"/>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85A9B81E-0646-4BFC-A7A5-995C6DFDD62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EB3E134B-80D1-4B08-B289-4B639149FA27}"/>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FD27BF61-AD32-498F-9F27-0A942EB87566}"/>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B8F57D0D-B3C0-4874-8B2D-50007B3EADC8}"/>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A62762F9-38E0-473F-8BFF-AC3A3B0B53AE}"/>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62A5C598-1180-485E-AE9F-29FF3DAFE2ED}"/>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07C9B5F7-56D3-443E-A814-DA5A353EA86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3D14EB3A-0699-45BD-A9B7-ED9E51BA663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63681</xdr:rowOff>
    </xdr:from>
    <xdr:to>
      <xdr:col>24</xdr:col>
      <xdr:colOff>62865</xdr:colOff>
      <xdr:row>64</xdr:row>
      <xdr:rowOff>0</xdr:rowOff>
    </xdr:to>
    <xdr:cxnSp macro="">
      <xdr:nvCxnSpPr>
        <xdr:cNvPr id="175" name="直線コネクタ 174">
          <a:extLst>
            <a:ext uri="{FF2B5EF4-FFF2-40B4-BE49-F238E27FC236}">
              <a16:creationId xmlns:a16="http://schemas.microsoft.com/office/drawing/2014/main" id="{5BAA9926-370B-4F07-9689-D7A6BD9E7A5E}"/>
            </a:ext>
          </a:extLst>
        </xdr:cNvPr>
        <xdr:cNvCxnSpPr/>
      </xdr:nvCxnSpPr>
      <xdr:spPr>
        <a:xfrm flipV="1">
          <a:off x="4634865" y="9664881"/>
          <a:ext cx="0" cy="1307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BE8E0984-1F97-4565-9B5E-CD278CE5D626}"/>
            </a:ext>
          </a:extLst>
        </xdr:cNvPr>
        <xdr:cNvSpPr txBox="1"/>
      </xdr:nvSpPr>
      <xdr:spPr>
        <a:xfrm>
          <a:off x="46736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7" name="直線コネクタ 176">
          <a:extLst>
            <a:ext uri="{FF2B5EF4-FFF2-40B4-BE49-F238E27FC236}">
              <a16:creationId xmlns:a16="http://schemas.microsoft.com/office/drawing/2014/main" id="{38EBF297-07E1-4BC7-B44C-F535DCDF9A6F}"/>
            </a:ext>
          </a:extLst>
        </xdr:cNvPr>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10358</xdr:rowOff>
    </xdr:from>
    <xdr:ext cx="405111" cy="259045"/>
    <xdr:sp macro="" textlink="">
      <xdr:nvSpPr>
        <xdr:cNvPr id="178" name="【橋りょう・トンネル】&#10;有形固定資産減価償却率最大値テキスト">
          <a:extLst>
            <a:ext uri="{FF2B5EF4-FFF2-40B4-BE49-F238E27FC236}">
              <a16:creationId xmlns:a16="http://schemas.microsoft.com/office/drawing/2014/main" id="{AE501974-55DE-4C37-A3AB-7CCD3D4D5226}"/>
            </a:ext>
          </a:extLst>
        </xdr:cNvPr>
        <xdr:cNvSpPr txBox="1"/>
      </xdr:nvSpPr>
      <xdr:spPr>
        <a:xfrm>
          <a:off x="4673600" y="9440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63681</xdr:rowOff>
    </xdr:from>
    <xdr:to>
      <xdr:col>24</xdr:col>
      <xdr:colOff>152400</xdr:colOff>
      <xdr:row>56</xdr:row>
      <xdr:rowOff>63681</xdr:rowOff>
    </xdr:to>
    <xdr:cxnSp macro="">
      <xdr:nvCxnSpPr>
        <xdr:cNvPr id="179" name="直線コネクタ 178">
          <a:extLst>
            <a:ext uri="{FF2B5EF4-FFF2-40B4-BE49-F238E27FC236}">
              <a16:creationId xmlns:a16="http://schemas.microsoft.com/office/drawing/2014/main" id="{F304F7DB-6DF8-41E1-8436-AD0CA965B302}"/>
            </a:ext>
          </a:extLst>
        </xdr:cNvPr>
        <xdr:cNvCxnSpPr/>
      </xdr:nvCxnSpPr>
      <xdr:spPr>
        <a:xfrm>
          <a:off x="4546600" y="966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73314</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5AAD42EA-5581-4CBD-8190-8C8B659E908A}"/>
            </a:ext>
          </a:extLst>
        </xdr:cNvPr>
        <xdr:cNvSpPr txBox="1"/>
      </xdr:nvSpPr>
      <xdr:spPr>
        <a:xfrm>
          <a:off x="4673600" y="10360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50437</xdr:rowOff>
    </xdr:from>
    <xdr:to>
      <xdr:col>24</xdr:col>
      <xdr:colOff>114300</xdr:colOff>
      <xdr:row>61</xdr:row>
      <xdr:rowOff>152037</xdr:rowOff>
    </xdr:to>
    <xdr:sp macro="" textlink="">
      <xdr:nvSpPr>
        <xdr:cNvPr id="181" name="フローチャート: 判断 180">
          <a:extLst>
            <a:ext uri="{FF2B5EF4-FFF2-40B4-BE49-F238E27FC236}">
              <a16:creationId xmlns:a16="http://schemas.microsoft.com/office/drawing/2014/main" id="{83E57D66-6C19-4A3D-81C7-7119F7EED3DA}"/>
            </a:ext>
          </a:extLst>
        </xdr:cNvPr>
        <xdr:cNvSpPr/>
      </xdr:nvSpPr>
      <xdr:spPr>
        <a:xfrm>
          <a:off x="4584700" y="1050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82" name="フローチャート: 判断 181">
          <a:extLst>
            <a:ext uri="{FF2B5EF4-FFF2-40B4-BE49-F238E27FC236}">
              <a16:creationId xmlns:a16="http://schemas.microsoft.com/office/drawing/2014/main" id="{04EF3651-442A-4361-B8E4-0FCC4B391734}"/>
            </a:ext>
          </a:extLst>
        </xdr:cNvPr>
        <xdr:cNvSpPr/>
      </xdr:nvSpPr>
      <xdr:spPr>
        <a:xfrm>
          <a:off x="3746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21046</xdr:rowOff>
    </xdr:from>
    <xdr:to>
      <xdr:col>15</xdr:col>
      <xdr:colOff>101600</xdr:colOff>
      <xdr:row>61</xdr:row>
      <xdr:rowOff>122646</xdr:rowOff>
    </xdr:to>
    <xdr:sp macro="" textlink="">
      <xdr:nvSpPr>
        <xdr:cNvPr id="183" name="フローチャート: 判断 182">
          <a:extLst>
            <a:ext uri="{FF2B5EF4-FFF2-40B4-BE49-F238E27FC236}">
              <a16:creationId xmlns:a16="http://schemas.microsoft.com/office/drawing/2014/main" id="{5DF48E13-4807-4F53-84A9-4CD7E955BE48}"/>
            </a:ext>
          </a:extLst>
        </xdr:cNvPr>
        <xdr:cNvSpPr/>
      </xdr:nvSpPr>
      <xdr:spPr>
        <a:xfrm>
          <a:off x="2857500" y="1047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115751</xdr:rowOff>
    </xdr:from>
    <xdr:to>
      <xdr:col>10</xdr:col>
      <xdr:colOff>165100</xdr:colOff>
      <xdr:row>61</xdr:row>
      <xdr:rowOff>45901</xdr:rowOff>
    </xdr:to>
    <xdr:sp macro="" textlink="">
      <xdr:nvSpPr>
        <xdr:cNvPr id="184" name="フローチャート: 判断 183">
          <a:extLst>
            <a:ext uri="{FF2B5EF4-FFF2-40B4-BE49-F238E27FC236}">
              <a16:creationId xmlns:a16="http://schemas.microsoft.com/office/drawing/2014/main" id="{FEA91896-4354-4916-A90B-2BB0D216397B}"/>
            </a:ext>
          </a:extLst>
        </xdr:cNvPr>
        <xdr:cNvSpPr/>
      </xdr:nvSpPr>
      <xdr:spPr>
        <a:xfrm>
          <a:off x="19685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85" name="フローチャート: 判断 184">
          <a:extLst>
            <a:ext uri="{FF2B5EF4-FFF2-40B4-BE49-F238E27FC236}">
              <a16:creationId xmlns:a16="http://schemas.microsoft.com/office/drawing/2014/main" id="{38468722-E699-4088-A9BF-3FAD5FF841A1}"/>
            </a:ext>
          </a:extLst>
        </xdr:cNvPr>
        <xdr:cNvSpPr/>
      </xdr:nvSpPr>
      <xdr:spPr>
        <a:xfrm>
          <a:off x="1079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C6ED70E-AEC0-410C-8065-B53ED9FFCD6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4ADA8470-D4C6-4BAB-B28D-864B9B63719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98A27240-2C69-4227-ADE1-7ECD3A11C22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74736925-702F-4042-BC93-3BA88A470B6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E0B8C751-C64A-49BA-ABD1-A090D19FA76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55335</xdr:rowOff>
    </xdr:from>
    <xdr:to>
      <xdr:col>24</xdr:col>
      <xdr:colOff>114300</xdr:colOff>
      <xdr:row>61</xdr:row>
      <xdr:rowOff>156935</xdr:rowOff>
    </xdr:to>
    <xdr:sp macro="" textlink="">
      <xdr:nvSpPr>
        <xdr:cNvPr id="191" name="楕円 190">
          <a:extLst>
            <a:ext uri="{FF2B5EF4-FFF2-40B4-BE49-F238E27FC236}">
              <a16:creationId xmlns:a16="http://schemas.microsoft.com/office/drawing/2014/main" id="{957FC44A-E008-4C47-AED3-B9168320C1E0}"/>
            </a:ext>
          </a:extLst>
        </xdr:cNvPr>
        <xdr:cNvSpPr/>
      </xdr:nvSpPr>
      <xdr:spPr>
        <a:xfrm>
          <a:off x="4584700" y="1051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33762</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BA848D2C-3B95-476C-BED0-BE7713EE7516}"/>
            </a:ext>
          </a:extLst>
        </xdr:cNvPr>
        <xdr:cNvSpPr txBox="1"/>
      </xdr:nvSpPr>
      <xdr:spPr>
        <a:xfrm>
          <a:off x="4673600" y="1049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34109</xdr:rowOff>
    </xdr:from>
    <xdr:to>
      <xdr:col>20</xdr:col>
      <xdr:colOff>38100</xdr:colOff>
      <xdr:row>61</xdr:row>
      <xdr:rowOff>135709</xdr:rowOff>
    </xdr:to>
    <xdr:sp macro="" textlink="">
      <xdr:nvSpPr>
        <xdr:cNvPr id="193" name="楕円 192">
          <a:extLst>
            <a:ext uri="{FF2B5EF4-FFF2-40B4-BE49-F238E27FC236}">
              <a16:creationId xmlns:a16="http://schemas.microsoft.com/office/drawing/2014/main" id="{A4ED6259-A15E-48E0-B216-B319ECFFE6E8}"/>
            </a:ext>
          </a:extLst>
        </xdr:cNvPr>
        <xdr:cNvSpPr/>
      </xdr:nvSpPr>
      <xdr:spPr>
        <a:xfrm>
          <a:off x="3746500" y="1049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84909</xdr:rowOff>
    </xdr:from>
    <xdr:to>
      <xdr:col>24</xdr:col>
      <xdr:colOff>63500</xdr:colOff>
      <xdr:row>61</xdr:row>
      <xdr:rowOff>106135</xdr:rowOff>
    </xdr:to>
    <xdr:cxnSp macro="">
      <xdr:nvCxnSpPr>
        <xdr:cNvPr id="194" name="直線コネクタ 193">
          <a:extLst>
            <a:ext uri="{FF2B5EF4-FFF2-40B4-BE49-F238E27FC236}">
              <a16:creationId xmlns:a16="http://schemas.microsoft.com/office/drawing/2014/main" id="{393F6DDC-B1E9-46FA-AC0E-204A4F92905C}"/>
            </a:ext>
          </a:extLst>
        </xdr:cNvPr>
        <xdr:cNvCxnSpPr/>
      </xdr:nvCxnSpPr>
      <xdr:spPr>
        <a:xfrm>
          <a:off x="3797300" y="10543359"/>
          <a:ext cx="8382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12881</xdr:rowOff>
    </xdr:from>
    <xdr:to>
      <xdr:col>15</xdr:col>
      <xdr:colOff>101600</xdr:colOff>
      <xdr:row>61</xdr:row>
      <xdr:rowOff>114481</xdr:rowOff>
    </xdr:to>
    <xdr:sp macro="" textlink="">
      <xdr:nvSpPr>
        <xdr:cNvPr id="195" name="楕円 194">
          <a:extLst>
            <a:ext uri="{FF2B5EF4-FFF2-40B4-BE49-F238E27FC236}">
              <a16:creationId xmlns:a16="http://schemas.microsoft.com/office/drawing/2014/main" id="{8B06A4E4-0339-45B2-BAFD-4059170FCCE5}"/>
            </a:ext>
          </a:extLst>
        </xdr:cNvPr>
        <xdr:cNvSpPr/>
      </xdr:nvSpPr>
      <xdr:spPr>
        <a:xfrm>
          <a:off x="2857500" y="1047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63681</xdr:rowOff>
    </xdr:from>
    <xdr:to>
      <xdr:col>19</xdr:col>
      <xdr:colOff>177800</xdr:colOff>
      <xdr:row>61</xdr:row>
      <xdr:rowOff>84909</xdr:rowOff>
    </xdr:to>
    <xdr:cxnSp macro="">
      <xdr:nvCxnSpPr>
        <xdr:cNvPr id="196" name="直線コネクタ 195">
          <a:extLst>
            <a:ext uri="{FF2B5EF4-FFF2-40B4-BE49-F238E27FC236}">
              <a16:creationId xmlns:a16="http://schemas.microsoft.com/office/drawing/2014/main" id="{C9287C32-423A-4034-8B30-FF6C1D1068C4}"/>
            </a:ext>
          </a:extLst>
        </xdr:cNvPr>
        <xdr:cNvCxnSpPr/>
      </xdr:nvCxnSpPr>
      <xdr:spPr>
        <a:xfrm>
          <a:off x="2908300" y="10522131"/>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161472</xdr:rowOff>
    </xdr:from>
    <xdr:to>
      <xdr:col>10</xdr:col>
      <xdr:colOff>165100</xdr:colOff>
      <xdr:row>61</xdr:row>
      <xdr:rowOff>91622</xdr:rowOff>
    </xdr:to>
    <xdr:sp macro="" textlink="">
      <xdr:nvSpPr>
        <xdr:cNvPr id="197" name="楕円 196">
          <a:extLst>
            <a:ext uri="{FF2B5EF4-FFF2-40B4-BE49-F238E27FC236}">
              <a16:creationId xmlns:a16="http://schemas.microsoft.com/office/drawing/2014/main" id="{463E833C-3519-4E75-B96E-A4159ACA89BF}"/>
            </a:ext>
          </a:extLst>
        </xdr:cNvPr>
        <xdr:cNvSpPr/>
      </xdr:nvSpPr>
      <xdr:spPr>
        <a:xfrm>
          <a:off x="1968500" y="1044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40822</xdr:rowOff>
    </xdr:from>
    <xdr:to>
      <xdr:col>15</xdr:col>
      <xdr:colOff>50800</xdr:colOff>
      <xdr:row>61</xdr:row>
      <xdr:rowOff>63681</xdr:rowOff>
    </xdr:to>
    <xdr:cxnSp macro="">
      <xdr:nvCxnSpPr>
        <xdr:cNvPr id="198" name="直線コネクタ 197">
          <a:extLst>
            <a:ext uri="{FF2B5EF4-FFF2-40B4-BE49-F238E27FC236}">
              <a16:creationId xmlns:a16="http://schemas.microsoft.com/office/drawing/2014/main" id="{FFCE6545-DA72-48C4-8A84-285D4951F439}"/>
            </a:ext>
          </a:extLst>
        </xdr:cNvPr>
        <xdr:cNvCxnSpPr/>
      </xdr:nvCxnSpPr>
      <xdr:spPr>
        <a:xfrm>
          <a:off x="2019300" y="10499272"/>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140244</xdr:rowOff>
    </xdr:from>
    <xdr:to>
      <xdr:col>6</xdr:col>
      <xdr:colOff>38100</xdr:colOff>
      <xdr:row>61</xdr:row>
      <xdr:rowOff>70394</xdr:rowOff>
    </xdr:to>
    <xdr:sp macro="" textlink="">
      <xdr:nvSpPr>
        <xdr:cNvPr id="199" name="楕円 198">
          <a:extLst>
            <a:ext uri="{FF2B5EF4-FFF2-40B4-BE49-F238E27FC236}">
              <a16:creationId xmlns:a16="http://schemas.microsoft.com/office/drawing/2014/main" id="{65B1F98D-5296-4ACA-917D-30C8B2ECA1EC}"/>
            </a:ext>
          </a:extLst>
        </xdr:cNvPr>
        <xdr:cNvSpPr/>
      </xdr:nvSpPr>
      <xdr:spPr>
        <a:xfrm>
          <a:off x="1079500" y="1042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19594</xdr:rowOff>
    </xdr:from>
    <xdr:to>
      <xdr:col>10</xdr:col>
      <xdr:colOff>114300</xdr:colOff>
      <xdr:row>61</xdr:row>
      <xdr:rowOff>40822</xdr:rowOff>
    </xdr:to>
    <xdr:cxnSp macro="">
      <xdr:nvCxnSpPr>
        <xdr:cNvPr id="200" name="直線コネクタ 199">
          <a:extLst>
            <a:ext uri="{FF2B5EF4-FFF2-40B4-BE49-F238E27FC236}">
              <a16:creationId xmlns:a16="http://schemas.microsoft.com/office/drawing/2014/main" id="{2D46C8D2-5A2C-477F-9C24-BE54A083FDB9}"/>
            </a:ext>
          </a:extLst>
        </xdr:cNvPr>
        <xdr:cNvCxnSpPr/>
      </xdr:nvCxnSpPr>
      <xdr:spPr>
        <a:xfrm>
          <a:off x="1130300" y="10478044"/>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126836</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37333019-9A5F-459E-91B2-19328212506C}"/>
            </a:ext>
          </a:extLst>
        </xdr:cNvPr>
        <xdr:cNvSpPr txBox="1"/>
      </xdr:nvSpPr>
      <xdr:spPr>
        <a:xfrm>
          <a:off x="3582044" y="1058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113773</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A8C3A1F2-4454-4EF8-A119-FBBECBC0C434}"/>
            </a:ext>
          </a:extLst>
        </xdr:cNvPr>
        <xdr:cNvSpPr txBox="1"/>
      </xdr:nvSpPr>
      <xdr:spPr>
        <a:xfrm>
          <a:off x="2705744" y="1057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62428</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905DBAC3-BD32-4DA6-8919-89FFDB620AA2}"/>
            </a:ext>
          </a:extLst>
        </xdr:cNvPr>
        <xdr:cNvSpPr txBox="1"/>
      </xdr:nvSpPr>
      <xdr:spPr>
        <a:xfrm>
          <a:off x="1816744" y="1017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57530</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47C28243-AE80-4428-B445-814C5E2D6FF8}"/>
            </a:ext>
          </a:extLst>
        </xdr:cNvPr>
        <xdr:cNvSpPr txBox="1"/>
      </xdr:nvSpPr>
      <xdr:spPr>
        <a:xfrm>
          <a:off x="927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152236</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FF5AC0CE-F727-4EFA-BD86-97B4D7616A7E}"/>
            </a:ext>
          </a:extLst>
        </xdr:cNvPr>
        <xdr:cNvSpPr txBox="1"/>
      </xdr:nvSpPr>
      <xdr:spPr>
        <a:xfrm>
          <a:off x="3582044" y="10267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131008</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AAE537B3-3AA0-4830-8175-ACBB324CF8BD}"/>
            </a:ext>
          </a:extLst>
        </xdr:cNvPr>
        <xdr:cNvSpPr txBox="1"/>
      </xdr:nvSpPr>
      <xdr:spPr>
        <a:xfrm>
          <a:off x="2705744" y="10246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82749</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43CE40CC-4749-4DAD-9673-D0B300DAD59F}"/>
            </a:ext>
          </a:extLst>
        </xdr:cNvPr>
        <xdr:cNvSpPr txBox="1"/>
      </xdr:nvSpPr>
      <xdr:spPr>
        <a:xfrm>
          <a:off x="1816744" y="1054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61521</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63FF2912-C274-4A5C-8856-249AC6CE6509}"/>
            </a:ext>
          </a:extLst>
        </xdr:cNvPr>
        <xdr:cNvSpPr txBox="1"/>
      </xdr:nvSpPr>
      <xdr:spPr>
        <a:xfrm>
          <a:off x="927744" y="105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B1355E7D-DB09-4B27-BE37-9C0C5DA67B0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F2884C1B-4564-4F6E-8603-06AC3FD3574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D8D56F2F-C2EB-4122-978F-CF74790ABD0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80A66F14-941A-453D-A028-8A8B438386A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CEFBED4A-F4A9-4F36-846B-F7A9E18D996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953294CB-E48C-4D4C-B154-F3D94B16F35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AF5E021C-DB8B-429E-A876-0BEADF36686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3E50D1D4-F756-4A3A-9BA2-5C418964C69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44974A7C-2301-441A-BDCF-1587D9A2811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99E8EAA4-5E0E-4729-B912-243C0547C64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a:extLst>
            <a:ext uri="{FF2B5EF4-FFF2-40B4-BE49-F238E27FC236}">
              <a16:creationId xmlns:a16="http://schemas.microsoft.com/office/drawing/2014/main" id="{7D206EC0-D290-4F73-943E-1024CAD93821}"/>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0" name="テキスト ボックス 219">
          <a:extLst>
            <a:ext uri="{FF2B5EF4-FFF2-40B4-BE49-F238E27FC236}">
              <a16:creationId xmlns:a16="http://schemas.microsoft.com/office/drawing/2014/main" id="{B8401583-0F37-4E44-A59C-9842B135103F}"/>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a:extLst>
            <a:ext uri="{FF2B5EF4-FFF2-40B4-BE49-F238E27FC236}">
              <a16:creationId xmlns:a16="http://schemas.microsoft.com/office/drawing/2014/main" id="{EA976DC3-D75A-4D18-A1F8-8A0A3ACFFDE1}"/>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2" name="テキスト ボックス 221">
          <a:extLst>
            <a:ext uri="{FF2B5EF4-FFF2-40B4-BE49-F238E27FC236}">
              <a16:creationId xmlns:a16="http://schemas.microsoft.com/office/drawing/2014/main" id="{69AB2454-12B1-4E1E-9022-196F12ECB0C2}"/>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a:extLst>
            <a:ext uri="{FF2B5EF4-FFF2-40B4-BE49-F238E27FC236}">
              <a16:creationId xmlns:a16="http://schemas.microsoft.com/office/drawing/2014/main" id="{F6DA7275-7772-4812-B4E9-493E0290DFF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4" name="テキスト ボックス 223">
          <a:extLst>
            <a:ext uri="{FF2B5EF4-FFF2-40B4-BE49-F238E27FC236}">
              <a16:creationId xmlns:a16="http://schemas.microsoft.com/office/drawing/2014/main" id="{9B5AD529-35D0-4096-8B6E-30884540A4E4}"/>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a:extLst>
            <a:ext uri="{FF2B5EF4-FFF2-40B4-BE49-F238E27FC236}">
              <a16:creationId xmlns:a16="http://schemas.microsoft.com/office/drawing/2014/main" id="{776EA659-424C-47E2-BA9B-95FCDC038775}"/>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6" name="テキスト ボックス 225">
          <a:extLst>
            <a:ext uri="{FF2B5EF4-FFF2-40B4-BE49-F238E27FC236}">
              <a16:creationId xmlns:a16="http://schemas.microsoft.com/office/drawing/2014/main" id="{C2F0F632-70B5-4003-B99B-1D9D5D323025}"/>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a:extLst>
            <a:ext uri="{FF2B5EF4-FFF2-40B4-BE49-F238E27FC236}">
              <a16:creationId xmlns:a16="http://schemas.microsoft.com/office/drawing/2014/main" id="{BA4574D0-E28C-4737-9E16-DFDAE0E74985}"/>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8" name="テキスト ボックス 227">
          <a:extLst>
            <a:ext uri="{FF2B5EF4-FFF2-40B4-BE49-F238E27FC236}">
              <a16:creationId xmlns:a16="http://schemas.microsoft.com/office/drawing/2014/main" id="{F07ED160-6BD3-4A6A-8536-F751C6AEB170}"/>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a:extLst>
            <a:ext uri="{FF2B5EF4-FFF2-40B4-BE49-F238E27FC236}">
              <a16:creationId xmlns:a16="http://schemas.microsoft.com/office/drawing/2014/main" id="{8C481B3D-3451-4BFA-8AD2-074A5B8C030F}"/>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30" name="テキスト ボックス 229">
          <a:extLst>
            <a:ext uri="{FF2B5EF4-FFF2-40B4-BE49-F238E27FC236}">
              <a16:creationId xmlns:a16="http://schemas.microsoft.com/office/drawing/2014/main" id="{D0A7B3EC-3BAE-4C66-BC06-584B3ACCAB43}"/>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a:extLst>
            <a:ext uri="{FF2B5EF4-FFF2-40B4-BE49-F238E27FC236}">
              <a16:creationId xmlns:a16="http://schemas.microsoft.com/office/drawing/2014/main" id="{17E568FD-77A9-410B-95FC-87A074A295B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2" name="テキスト ボックス 231">
          <a:extLst>
            <a:ext uri="{FF2B5EF4-FFF2-40B4-BE49-F238E27FC236}">
              <a16:creationId xmlns:a16="http://schemas.microsoft.com/office/drawing/2014/main" id="{02DC7109-78CF-4F90-A8CB-74F47718A903}"/>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橋りょう・トンネル】&#10;一人当たり有形固定資産（償却資産）額グラフ枠">
          <a:extLst>
            <a:ext uri="{FF2B5EF4-FFF2-40B4-BE49-F238E27FC236}">
              <a16:creationId xmlns:a16="http://schemas.microsoft.com/office/drawing/2014/main" id="{CC1B8878-2280-4A7C-A9A2-0DCCC47906E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62151</xdr:rowOff>
    </xdr:from>
    <xdr:to>
      <xdr:col>54</xdr:col>
      <xdr:colOff>189865</xdr:colOff>
      <xdr:row>64</xdr:row>
      <xdr:rowOff>129877</xdr:rowOff>
    </xdr:to>
    <xdr:cxnSp macro="">
      <xdr:nvCxnSpPr>
        <xdr:cNvPr id="234" name="直線コネクタ 233">
          <a:extLst>
            <a:ext uri="{FF2B5EF4-FFF2-40B4-BE49-F238E27FC236}">
              <a16:creationId xmlns:a16="http://schemas.microsoft.com/office/drawing/2014/main" id="{6FF166B9-4841-49A0-B55C-0F9FFF2B0787}"/>
            </a:ext>
          </a:extLst>
        </xdr:cNvPr>
        <xdr:cNvCxnSpPr/>
      </xdr:nvCxnSpPr>
      <xdr:spPr>
        <a:xfrm flipV="1">
          <a:off x="10476865" y="9491901"/>
          <a:ext cx="0" cy="1610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133704</xdr:rowOff>
    </xdr:from>
    <xdr:ext cx="378565" cy="259045"/>
    <xdr:sp macro="" textlink="">
      <xdr:nvSpPr>
        <xdr:cNvPr id="235" name="【橋りょう・トンネル】&#10;一人当たり有形固定資産（償却資産）額最小値テキスト">
          <a:extLst>
            <a:ext uri="{FF2B5EF4-FFF2-40B4-BE49-F238E27FC236}">
              <a16:creationId xmlns:a16="http://schemas.microsoft.com/office/drawing/2014/main" id="{BDAF75F9-1A0F-4DC2-9DB1-FACC58E948CB}"/>
            </a:ext>
          </a:extLst>
        </xdr:cNvPr>
        <xdr:cNvSpPr txBox="1"/>
      </xdr:nvSpPr>
      <xdr:spPr>
        <a:xfrm>
          <a:off x="10515600" y="11106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129877</xdr:rowOff>
    </xdr:from>
    <xdr:to>
      <xdr:col>55</xdr:col>
      <xdr:colOff>88900</xdr:colOff>
      <xdr:row>64</xdr:row>
      <xdr:rowOff>129877</xdr:rowOff>
    </xdr:to>
    <xdr:cxnSp macro="">
      <xdr:nvCxnSpPr>
        <xdr:cNvPr id="236" name="直線コネクタ 235">
          <a:extLst>
            <a:ext uri="{FF2B5EF4-FFF2-40B4-BE49-F238E27FC236}">
              <a16:creationId xmlns:a16="http://schemas.microsoft.com/office/drawing/2014/main" id="{AA65FEDD-C82F-44CF-9EF1-2C3ADE92EAB6}"/>
            </a:ext>
          </a:extLst>
        </xdr:cNvPr>
        <xdr:cNvCxnSpPr/>
      </xdr:nvCxnSpPr>
      <xdr:spPr>
        <a:xfrm>
          <a:off x="10388600" y="11102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8828</xdr:rowOff>
    </xdr:from>
    <xdr:ext cx="599010" cy="259045"/>
    <xdr:sp macro="" textlink="">
      <xdr:nvSpPr>
        <xdr:cNvPr id="237" name="【橋りょう・トンネル】&#10;一人当たり有形固定資産（償却資産）額最大値テキスト">
          <a:extLst>
            <a:ext uri="{FF2B5EF4-FFF2-40B4-BE49-F238E27FC236}">
              <a16:creationId xmlns:a16="http://schemas.microsoft.com/office/drawing/2014/main" id="{6D00E3CA-CAFD-4042-BF77-EE59D67F958C}"/>
            </a:ext>
          </a:extLst>
        </xdr:cNvPr>
        <xdr:cNvSpPr txBox="1"/>
      </xdr:nvSpPr>
      <xdr:spPr>
        <a:xfrm>
          <a:off x="10515600" y="9267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62151</xdr:rowOff>
    </xdr:from>
    <xdr:to>
      <xdr:col>55</xdr:col>
      <xdr:colOff>88900</xdr:colOff>
      <xdr:row>55</xdr:row>
      <xdr:rowOff>62151</xdr:rowOff>
    </xdr:to>
    <xdr:cxnSp macro="">
      <xdr:nvCxnSpPr>
        <xdr:cNvPr id="238" name="直線コネクタ 237">
          <a:extLst>
            <a:ext uri="{FF2B5EF4-FFF2-40B4-BE49-F238E27FC236}">
              <a16:creationId xmlns:a16="http://schemas.microsoft.com/office/drawing/2014/main" id="{3E55E349-7153-4E3F-86E9-48859389811F}"/>
            </a:ext>
          </a:extLst>
        </xdr:cNvPr>
        <xdr:cNvCxnSpPr/>
      </xdr:nvCxnSpPr>
      <xdr:spPr>
        <a:xfrm>
          <a:off x="10388600" y="949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78140</xdr:rowOff>
    </xdr:from>
    <xdr:ext cx="599010" cy="259045"/>
    <xdr:sp macro="" textlink="">
      <xdr:nvSpPr>
        <xdr:cNvPr id="239" name="【橋りょう・トンネル】&#10;一人当たり有形固定資産（償却資産）額平均値テキスト">
          <a:extLst>
            <a:ext uri="{FF2B5EF4-FFF2-40B4-BE49-F238E27FC236}">
              <a16:creationId xmlns:a16="http://schemas.microsoft.com/office/drawing/2014/main" id="{E7364ECF-7588-4CA6-B0C9-02611FCC8FA0}"/>
            </a:ext>
          </a:extLst>
        </xdr:cNvPr>
        <xdr:cNvSpPr txBox="1"/>
      </xdr:nvSpPr>
      <xdr:spPr>
        <a:xfrm>
          <a:off x="10515600" y="105365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99713</xdr:rowOff>
    </xdr:from>
    <xdr:to>
      <xdr:col>55</xdr:col>
      <xdr:colOff>50800</xdr:colOff>
      <xdr:row>62</xdr:row>
      <xdr:rowOff>29863</xdr:rowOff>
    </xdr:to>
    <xdr:sp macro="" textlink="">
      <xdr:nvSpPr>
        <xdr:cNvPr id="240" name="フローチャート: 判断 239">
          <a:extLst>
            <a:ext uri="{FF2B5EF4-FFF2-40B4-BE49-F238E27FC236}">
              <a16:creationId xmlns:a16="http://schemas.microsoft.com/office/drawing/2014/main" id="{C1000647-1725-479B-AE16-1C2E2120AAE6}"/>
            </a:ext>
          </a:extLst>
        </xdr:cNvPr>
        <xdr:cNvSpPr/>
      </xdr:nvSpPr>
      <xdr:spPr>
        <a:xfrm>
          <a:off x="10426700" y="1055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116153</xdr:rowOff>
    </xdr:from>
    <xdr:to>
      <xdr:col>50</xdr:col>
      <xdr:colOff>165100</xdr:colOff>
      <xdr:row>62</xdr:row>
      <xdr:rowOff>46303</xdr:rowOff>
    </xdr:to>
    <xdr:sp macro="" textlink="">
      <xdr:nvSpPr>
        <xdr:cNvPr id="241" name="フローチャート: 判断 240">
          <a:extLst>
            <a:ext uri="{FF2B5EF4-FFF2-40B4-BE49-F238E27FC236}">
              <a16:creationId xmlns:a16="http://schemas.microsoft.com/office/drawing/2014/main" id="{F3D5807C-AFFB-4768-88E5-DFDF6EE484D6}"/>
            </a:ext>
          </a:extLst>
        </xdr:cNvPr>
        <xdr:cNvSpPr/>
      </xdr:nvSpPr>
      <xdr:spPr>
        <a:xfrm>
          <a:off x="9588500" y="1057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110902</xdr:rowOff>
    </xdr:from>
    <xdr:to>
      <xdr:col>46</xdr:col>
      <xdr:colOff>38100</xdr:colOff>
      <xdr:row>62</xdr:row>
      <xdr:rowOff>41052</xdr:rowOff>
    </xdr:to>
    <xdr:sp macro="" textlink="">
      <xdr:nvSpPr>
        <xdr:cNvPr id="242" name="フローチャート: 判断 241">
          <a:extLst>
            <a:ext uri="{FF2B5EF4-FFF2-40B4-BE49-F238E27FC236}">
              <a16:creationId xmlns:a16="http://schemas.microsoft.com/office/drawing/2014/main" id="{2E9C7541-A67E-47E3-9415-23BD185A4C8E}"/>
            </a:ext>
          </a:extLst>
        </xdr:cNvPr>
        <xdr:cNvSpPr/>
      </xdr:nvSpPr>
      <xdr:spPr>
        <a:xfrm>
          <a:off x="8699500" y="1056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170228</xdr:rowOff>
    </xdr:from>
    <xdr:to>
      <xdr:col>41</xdr:col>
      <xdr:colOff>101600</xdr:colOff>
      <xdr:row>61</xdr:row>
      <xdr:rowOff>100378</xdr:rowOff>
    </xdr:to>
    <xdr:sp macro="" textlink="">
      <xdr:nvSpPr>
        <xdr:cNvPr id="243" name="フローチャート: 判断 242">
          <a:extLst>
            <a:ext uri="{FF2B5EF4-FFF2-40B4-BE49-F238E27FC236}">
              <a16:creationId xmlns:a16="http://schemas.microsoft.com/office/drawing/2014/main" id="{2D74FC9C-78E1-490E-A99A-7A52F3CB1C6C}"/>
            </a:ext>
          </a:extLst>
        </xdr:cNvPr>
        <xdr:cNvSpPr/>
      </xdr:nvSpPr>
      <xdr:spPr>
        <a:xfrm>
          <a:off x="7810500" y="1045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171213</xdr:rowOff>
    </xdr:from>
    <xdr:to>
      <xdr:col>36</xdr:col>
      <xdr:colOff>165100</xdr:colOff>
      <xdr:row>61</xdr:row>
      <xdr:rowOff>101363</xdr:rowOff>
    </xdr:to>
    <xdr:sp macro="" textlink="">
      <xdr:nvSpPr>
        <xdr:cNvPr id="244" name="フローチャート: 判断 243">
          <a:extLst>
            <a:ext uri="{FF2B5EF4-FFF2-40B4-BE49-F238E27FC236}">
              <a16:creationId xmlns:a16="http://schemas.microsoft.com/office/drawing/2014/main" id="{050BEB23-077A-413A-BCD1-69B1A1EB6195}"/>
            </a:ext>
          </a:extLst>
        </xdr:cNvPr>
        <xdr:cNvSpPr/>
      </xdr:nvSpPr>
      <xdr:spPr>
        <a:xfrm>
          <a:off x="6921500" y="10458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4D0DCE8C-00C4-478F-910C-DD21FFB873F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7516703C-55D0-4BAD-BA91-101B9EC6AD4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FC5E7370-1EC0-4A2D-B473-D97E6DE63FB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631D1312-D5DB-4190-88A1-C8C5122829F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8306BB0F-AAF7-4320-B550-4C27E2A2F0F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101900</xdr:rowOff>
    </xdr:from>
    <xdr:to>
      <xdr:col>55</xdr:col>
      <xdr:colOff>50800</xdr:colOff>
      <xdr:row>59</xdr:row>
      <xdr:rowOff>32050</xdr:rowOff>
    </xdr:to>
    <xdr:sp macro="" textlink="">
      <xdr:nvSpPr>
        <xdr:cNvPr id="250" name="楕円 249">
          <a:extLst>
            <a:ext uri="{FF2B5EF4-FFF2-40B4-BE49-F238E27FC236}">
              <a16:creationId xmlns:a16="http://schemas.microsoft.com/office/drawing/2014/main" id="{EA9BA31C-D136-4BCC-BE0E-FC0C3FF1544E}"/>
            </a:ext>
          </a:extLst>
        </xdr:cNvPr>
        <xdr:cNvSpPr/>
      </xdr:nvSpPr>
      <xdr:spPr>
        <a:xfrm>
          <a:off x="10426700" y="1004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124777</xdr:rowOff>
    </xdr:from>
    <xdr:ext cx="599010" cy="259045"/>
    <xdr:sp macro="" textlink="">
      <xdr:nvSpPr>
        <xdr:cNvPr id="251" name="【橋りょう・トンネル】&#10;一人当たり有形固定資産（償却資産）額該当値テキスト">
          <a:extLst>
            <a:ext uri="{FF2B5EF4-FFF2-40B4-BE49-F238E27FC236}">
              <a16:creationId xmlns:a16="http://schemas.microsoft.com/office/drawing/2014/main" id="{6308C08B-7D41-4D9C-86A4-36206028D7CC}"/>
            </a:ext>
          </a:extLst>
        </xdr:cNvPr>
        <xdr:cNvSpPr txBox="1"/>
      </xdr:nvSpPr>
      <xdr:spPr>
        <a:xfrm>
          <a:off x="10515600" y="9897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117002</xdr:rowOff>
    </xdr:from>
    <xdr:to>
      <xdr:col>50</xdr:col>
      <xdr:colOff>165100</xdr:colOff>
      <xdr:row>59</xdr:row>
      <xdr:rowOff>47152</xdr:rowOff>
    </xdr:to>
    <xdr:sp macro="" textlink="">
      <xdr:nvSpPr>
        <xdr:cNvPr id="252" name="楕円 251">
          <a:extLst>
            <a:ext uri="{FF2B5EF4-FFF2-40B4-BE49-F238E27FC236}">
              <a16:creationId xmlns:a16="http://schemas.microsoft.com/office/drawing/2014/main" id="{DC461138-16E9-4C2C-A653-F5187E7D9A9C}"/>
            </a:ext>
          </a:extLst>
        </xdr:cNvPr>
        <xdr:cNvSpPr/>
      </xdr:nvSpPr>
      <xdr:spPr>
        <a:xfrm>
          <a:off x="9588500" y="10061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152700</xdr:rowOff>
    </xdr:from>
    <xdr:to>
      <xdr:col>55</xdr:col>
      <xdr:colOff>0</xdr:colOff>
      <xdr:row>58</xdr:row>
      <xdr:rowOff>167802</xdr:rowOff>
    </xdr:to>
    <xdr:cxnSp macro="">
      <xdr:nvCxnSpPr>
        <xdr:cNvPr id="253" name="直線コネクタ 252">
          <a:extLst>
            <a:ext uri="{FF2B5EF4-FFF2-40B4-BE49-F238E27FC236}">
              <a16:creationId xmlns:a16="http://schemas.microsoft.com/office/drawing/2014/main" id="{64E61A9D-DE71-475D-8D36-415625778A8C}"/>
            </a:ext>
          </a:extLst>
        </xdr:cNvPr>
        <xdr:cNvCxnSpPr/>
      </xdr:nvCxnSpPr>
      <xdr:spPr>
        <a:xfrm flipV="1">
          <a:off x="9639300" y="10096800"/>
          <a:ext cx="838200" cy="15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130658</xdr:rowOff>
    </xdr:from>
    <xdr:to>
      <xdr:col>46</xdr:col>
      <xdr:colOff>38100</xdr:colOff>
      <xdr:row>59</xdr:row>
      <xdr:rowOff>60808</xdr:rowOff>
    </xdr:to>
    <xdr:sp macro="" textlink="">
      <xdr:nvSpPr>
        <xdr:cNvPr id="254" name="楕円 253">
          <a:extLst>
            <a:ext uri="{FF2B5EF4-FFF2-40B4-BE49-F238E27FC236}">
              <a16:creationId xmlns:a16="http://schemas.microsoft.com/office/drawing/2014/main" id="{2311AD0F-F5C7-4F35-9493-967E7FB464F2}"/>
            </a:ext>
          </a:extLst>
        </xdr:cNvPr>
        <xdr:cNvSpPr/>
      </xdr:nvSpPr>
      <xdr:spPr>
        <a:xfrm>
          <a:off x="8699500" y="1007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167802</xdr:rowOff>
    </xdr:from>
    <xdr:to>
      <xdr:col>50</xdr:col>
      <xdr:colOff>114300</xdr:colOff>
      <xdr:row>59</xdr:row>
      <xdr:rowOff>10008</xdr:rowOff>
    </xdr:to>
    <xdr:cxnSp macro="">
      <xdr:nvCxnSpPr>
        <xdr:cNvPr id="255" name="直線コネクタ 254">
          <a:extLst>
            <a:ext uri="{FF2B5EF4-FFF2-40B4-BE49-F238E27FC236}">
              <a16:creationId xmlns:a16="http://schemas.microsoft.com/office/drawing/2014/main" id="{227FD8E4-432C-4FEE-92AF-0877E39E77CD}"/>
            </a:ext>
          </a:extLst>
        </xdr:cNvPr>
        <xdr:cNvCxnSpPr/>
      </xdr:nvCxnSpPr>
      <xdr:spPr>
        <a:xfrm flipV="1">
          <a:off x="8750300" y="10111902"/>
          <a:ext cx="889000" cy="13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146619</xdr:rowOff>
    </xdr:from>
    <xdr:to>
      <xdr:col>41</xdr:col>
      <xdr:colOff>101600</xdr:colOff>
      <xdr:row>59</xdr:row>
      <xdr:rowOff>76769</xdr:rowOff>
    </xdr:to>
    <xdr:sp macro="" textlink="">
      <xdr:nvSpPr>
        <xdr:cNvPr id="256" name="楕円 255">
          <a:extLst>
            <a:ext uri="{FF2B5EF4-FFF2-40B4-BE49-F238E27FC236}">
              <a16:creationId xmlns:a16="http://schemas.microsoft.com/office/drawing/2014/main" id="{D981473F-8EC5-466A-B789-BD8D03856751}"/>
            </a:ext>
          </a:extLst>
        </xdr:cNvPr>
        <xdr:cNvSpPr/>
      </xdr:nvSpPr>
      <xdr:spPr>
        <a:xfrm>
          <a:off x="7810500" y="1009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10008</xdr:rowOff>
    </xdr:from>
    <xdr:to>
      <xdr:col>45</xdr:col>
      <xdr:colOff>177800</xdr:colOff>
      <xdr:row>59</xdr:row>
      <xdr:rowOff>25969</xdr:rowOff>
    </xdr:to>
    <xdr:cxnSp macro="">
      <xdr:nvCxnSpPr>
        <xdr:cNvPr id="257" name="直線コネクタ 256">
          <a:extLst>
            <a:ext uri="{FF2B5EF4-FFF2-40B4-BE49-F238E27FC236}">
              <a16:creationId xmlns:a16="http://schemas.microsoft.com/office/drawing/2014/main" id="{FB3D64A6-F255-4E52-87A7-8E767715807E}"/>
            </a:ext>
          </a:extLst>
        </xdr:cNvPr>
        <xdr:cNvCxnSpPr/>
      </xdr:nvCxnSpPr>
      <xdr:spPr>
        <a:xfrm flipV="1">
          <a:off x="7861300" y="10125558"/>
          <a:ext cx="889000" cy="1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159137</xdr:rowOff>
    </xdr:from>
    <xdr:to>
      <xdr:col>36</xdr:col>
      <xdr:colOff>165100</xdr:colOff>
      <xdr:row>59</xdr:row>
      <xdr:rowOff>89287</xdr:rowOff>
    </xdr:to>
    <xdr:sp macro="" textlink="">
      <xdr:nvSpPr>
        <xdr:cNvPr id="258" name="楕円 257">
          <a:extLst>
            <a:ext uri="{FF2B5EF4-FFF2-40B4-BE49-F238E27FC236}">
              <a16:creationId xmlns:a16="http://schemas.microsoft.com/office/drawing/2014/main" id="{09FF5FA5-D9CB-418E-8C64-88D2598FF76A}"/>
            </a:ext>
          </a:extLst>
        </xdr:cNvPr>
        <xdr:cNvSpPr/>
      </xdr:nvSpPr>
      <xdr:spPr>
        <a:xfrm>
          <a:off x="6921500" y="1010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25969</xdr:rowOff>
    </xdr:from>
    <xdr:to>
      <xdr:col>41</xdr:col>
      <xdr:colOff>50800</xdr:colOff>
      <xdr:row>59</xdr:row>
      <xdr:rowOff>38487</xdr:rowOff>
    </xdr:to>
    <xdr:cxnSp macro="">
      <xdr:nvCxnSpPr>
        <xdr:cNvPr id="259" name="直線コネクタ 258">
          <a:extLst>
            <a:ext uri="{FF2B5EF4-FFF2-40B4-BE49-F238E27FC236}">
              <a16:creationId xmlns:a16="http://schemas.microsoft.com/office/drawing/2014/main" id="{3492538E-5981-4A1B-9BF1-C414552516A5}"/>
            </a:ext>
          </a:extLst>
        </xdr:cNvPr>
        <xdr:cNvCxnSpPr/>
      </xdr:nvCxnSpPr>
      <xdr:spPr>
        <a:xfrm flipV="1">
          <a:off x="6972300" y="10141519"/>
          <a:ext cx="889000" cy="12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37430</xdr:rowOff>
    </xdr:from>
    <xdr:ext cx="599010" cy="259045"/>
    <xdr:sp macro="" textlink="">
      <xdr:nvSpPr>
        <xdr:cNvPr id="260" name="n_1aveValue【橋りょう・トンネル】&#10;一人当たり有形固定資産（償却資産）額">
          <a:extLst>
            <a:ext uri="{FF2B5EF4-FFF2-40B4-BE49-F238E27FC236}">
              <a16:creationId xmlns:a16="http://schemas.microsoft.com/office/drawing/2014/main" id="{942A5C21-1C52-4446-A4D2-10BF488F00BA}"/>
            </a:ext>
          </a:extLst>
        </xdr:cNvPr>
        <xdr:cNvSpPr txBox="1"/>
      </xdr:nvSpPr>
      <xdr:spPr>
        <a:xfrm>
          <a:off x="9327095" y="10667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32179</xdr:rowOff>
    </xdr:from>
    <xdr:ext cx="599010" cy="259045"/>
    <xdr:sp macro="" textlink="">
      <xdr:nvSpPr>
        <xdr:cNvPr id="261" name="n_2aveValue【橋りょう・トンネル】&#10;一人当たり有形固定資産（償却資産）額">
          <a:extLst>
            <a:ext uri="{FF2B5EF4-FFF2-40B4-BE49-F238E27FC236}">
              <a16:creationId xmlns:a16="http://schemas.microsoft.com/office/drawing/2014/main" id="{D9BA6AEC-5975-4CC7-ADC7-9F15C1A9483F}"/>
            </a:ext>
          </a:extLst>
        </xdr:cNvPr>
        <xdr:cNvSpPr txBox="1"/>
      </xdr:nvSpPr>
      <xdr:spPr>
        <a:xfrm>
          <a:off x="8450795" y="10662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91505</xdr:rowOff>
    </xdr:from>
    <xdr:ext cx="599010" cy="259045"/>
    <xdr:sp macro="" textlink="">
      <xdr:nvSpPr>
        <xdr:cNvPr id="262" name="n_3aveValue【橋りょう・トンネル】&#10;一人当たり有形固定資産（償却資産）額">
          <a:extLst>
            <a:ext uri="{FF2B5EF4-FFF2-40B4-BE49-F238E27FC236}">
              <a16:creationId xmlns:a16="http://schemas.microsoft.com/office/drawing/2014/main" id="{0C9040BF-3B79-4B00-8F9E-135971F1CC10}"/>
            </a:ext>
          </a:extLst>
        </xdr:cNvPr>
        <xdr:cNvSpPr txBox="1"/>
      </xdr:nvSpPr>
      <xdr:spPr>
        <a:xfrm>
          <a:off x="7561795" y="10549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92490</xdr:rowOff>
    </xdr:from>
    <xdr:ext cx="599010" cy="259045"/>
    <xdr:sp macro="" textlink="">
      <xdr:nvSpPr>
        <xdr:cNvPr id="263" name="n_4aveValue【橋りょう・トンネル】&#10;一人当たり有形固定資産（償却資産）額">
          <a:extLst>
            <a:ext uri="{FF2B5EF4-FFF2-40B4-BE49-F238E27FC236}">
              <a16:creationId xmlns:a16="http://schemas.microsoft.com/office/drawing/2014/main" id="{04E6DA5F-5CAD-4B72-93CF-F711B15E977E}"/>
            </a:ext>
          </a:extLst>
        </xdr:cNvPr>
        <xdr:cNvSpPr txBox="1"/>
      </xdr:nvSpPr>
      <xdr:spPr>
        <a:xfrm>
          <a:off x="6672795" y="10550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57</xdr:row>
      <xdr:rowOff>63679</xdr:rowOff>
    </xdr:from>
    <xdr:ext cx="599010" cy="259045"/>
    <xdr:sp macro="" textlink="">
      <xdr:nvSpPr>
        <xdr:cNvPr id="264" name="n_1mainValue【橋りょう・トンネル】&#10;一人当たり有形固定資産（償却資産）額">
          <a:extLst>
            <a:ext uri="{FF2B5EF4-FFF2-40B4-BE49-F238E27FC236}">
              <a16:creationId xmlns:a16="http://schemas.microsoft.com/office/drawing/2014/main" id="{C76C0E75-6C44-4079-8705-DB77220A386A}"/>
            </a:ext>
          </a:extLst>
        </xdr:cNvPr>
        <xdr:cNvSpPr txBox="1"/>
      </xdr:nvSpPr>
      <xdr:spPr>
        <a:xfrm>
          <a:off x="9327095" y="9836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57</xdr:row>
      <xdr:rowOff>77335</xdr:rowOff>
    </xdr:from>
    <xdr:ext cx="599010" cy="259045"/>
    <xdr:sp macro="" textlink="">
      <xdr:nvSpPr>
        <xdr:cNvPr id="265" name="n_2mainValue【橋りょう・トンネル】&#10;一人当たり有形固定資産（償却資産）額">
          <a:extLst>
            <a:ext uri="{FF2B5EF4-FFF2-40B4-BE49-F238E27FC236}">
              <a16:creationId xmlns:a16="http://schemas.microsoft.com/office/drawing/2014/main" id="{780655F2-44FC-4291-B759-6F1512906B8C}"/>
            </a:ext>
          </a:extLst>
        </xdr:cNvPr>
        <xdr:cNvSpPr txBox="1"/>
      </xdr:nvSpPr>
      <xdr:spPr>
        <a:xfrm>
          <a:off x="8450795" y="9849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57</xdr:row>
      <xdr:rowOff>93296</xdr:rowOff>
    </xdr:from>
    <xdr:ext cx="599010" cy="259045"/>
    <xdr:sp macro="" textlink="">
      <xdr:nvSpPr>
        <xdr:cNvPr id="266" name="n_3mainValue【橋りょう・トンネル】&#10;一人当たり有形固定資産（償却資産）額">
          <a:extLst>
            <a:ext uri="{FF2B5EF4-FFF2-40B4-BE49-F238E27FC236}">
              <a16:creationId xmlns:a16="http://schemas.microsoft.com/office/drawing/2014/main" id="{1762BEB6-DA28-4031-9D6D-B29087D82711}"/>
            </a:ext>
          </a:extLst>
        </xdr:cNvPr>
        <xdr:cNvSpPr txBox="1"/>
      </xdr:nvSpPr>
      <xdr:spPr>
        <a:xfrm>
          <a:off x="7561795" y="9865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57</xdr:row>
      <xdr:rowOff>105814</xdr:rowOff>
    </xdr:from>
    <xdr:ext cx="599010" cy="259045"/>
    <xdr:sp macro="" textlink="">
      <xdr:nvSpPr>
        <xdr:cNvPr id="267" name="n_4mainValue【橋りょう・トンネル】&#10;一人当たり有形固定資産（償却資産）額">
          <a:extLst>
            <a:ext uri="{FF2B5EF4-FFF2-40B4-BE49-F238E27FC236}">
              <a16:creationId xmlns:a16="http://schemas.microsoft.com/office/drawing/2014/main" id="{4B72D316-172B-40E5-A7C6-6A305D5454DA}"/>
            </a:ext>
          </a:extLst>
        </xdr:cNvPr>
        <xdr:cNvSpPr txBox="1"/>
      </xdr:nvSpPr>
      <xdr:spPr>
        <a:xfrm>
          <a:off x="6672795" y="9878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a:extLst>
            <a:ext uri="{FF2B5EF4-FFF2-40B4-BE49-F238E27FC236}">
              <a16:creationId xmlns:a16="http://schemas.microsoft.com/office/drawing/2014/main" id="{6ABA2A89-985B-4E37-ABD8-A35A4451ADE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a:extLst>
            <a:ext uri="{FF2B5EF4-FFF2-40B4-BE49-F238E27FC236}">
              <a16:creationId xmlns:a16="http://schemas.microsoft.com/office/drawing/2014/main" id="{2D5764DB-3DDF-49EA-86A4-3CCC8C113D7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a:extLst>
            <a:ext uri="{FF2B5EF4-FFF2-40B4-BE49-F238E27FC236}">
              <a16:creationId xmlns:a16="http://schemas.microsoft.com/office/drawing/2014/main" id="{03A677E0-C391-45F2-9948-031F0ED80D2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a:extLst>
            <a:ext uri="{FF2B5EF4-FFF2-40B4-BE49-F238E27FC236}">
              <a16:creationId xmlns:a16="http://schemas.microsoft.com/office/drawing/2014/main" id="{E2DA2373-F456-4AD4-9762-A878C631BE3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a:extLst>
            <a:ext uri="{FF2B5EF4-FFF2-40B4-BE49-F238E27FC236}">
              <a16:creationId xmlns:a16="http://schemas.microsoft.com/office/drawing/2014/main" id="{DA7BBD15-3276-4467-802F-13CE2F131FA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a:extLst>
            <a:ext uri="{FF2B5EF4-FFF2-40B4-BE49-F238E27FC236}">
              <a16:creationId xmlns:a16="http://schemas.microsoft.com/office/drawing/2014/main" id="{ACF907B5-ECE9-445D-9F2C-5B4F5C458A5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a:extLst>
            <a:ext uri="{FF2B5EF4-FFF2-40B4-BE49-F238E27FC236}">
              <a16:creationId xmlns:a16="http://schemas.microsoft.com/office/drawing/2014/main" id="{B5046A9D-1752-43D4-9709-903615AE008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a:extLst>
            <a:ext uri="{FF2B5EF4-FFF2-40B4-BE49-F238E27FC236}">
              <a16:creationId xmlns:a16="http://schemas.microsoft.com/office/drawing/2014/main" id="{14794C20-E7EC-4DE2-A336-D9D282D1BAC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a:extLst>
            <a:ext uri="{FF2B5EF4-FFF2-40B4-BE49-F238E27FC236}">
              <a16:creationId xmlns:a16="http://schemas.microsoft.com/office/drawing/2014/main" id="{14A5CEC4-28E9-4984-9840-C8D3A013B38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a:extLst>
            <a:ext uri="{FF2B5EF4-FFF2-40B4-BE49-F238E27FC236}">
              <a16:creationId xmlns:a16="http://schemas.microsoft.com/office/drawing/2014/main" id="{9C857B30-521E-48A5-B648-4DCD96F1469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a:extLst>
            <a:ext uri="{FF2B5EF4-FFF2-40B4-BE49-F238E27FC236}">
              <a16:creationId xmlns:a16="http://schemas.microsoft.com/office/drawing/2014/main" id="{3385F7A7-9B7D-4C8E-9557-BB7DBB054BE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9" name="直線コネクタ 278">
          <a:extLst>
            <a:ext uri="{FF2B5EF4-FFF2-40B4-BE49-F238E27FC236}">
              <a16:creationId xmlns:a16="http://schemas.microsoft.com/office/drawing/2014/main" id="{A63DDC64-D3D6-4A71-8468-6373B2A05469}"/>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0" name="テキスト ボックス 279">
          <a:extLst>
            <a:ext uri="{FF2B5EF4-FFF2-40B4-BE49-F238E27FC236}">
              <a16:creationId xmlns:a16="http://schemas.microsoft.com/office/drawing/2014/main" id="{30A05263-D215-4D61-8879-4B65E3910F4F}"/>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1" name="直線コネクタ 280">
          <a:extLst>
            <a:ext uri="{FF2B5EF4-FFF2-40B4-BE49-F238E27FC236}">
              <a16:creationId xmlns:a16="http://schemas.microsoft.com/office/drawing/2014/main" id="{A140BC5B-F7C3-47A3-A13F-99E9740374CF}"/>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2" name="テキスト ボックス 281">
          <a:extLst>
            <a:ext uri="{FF2B5EF4-FFF2-40B4-BE49-F238E27FC236}">
              <a16:creationId xmlns:a16="http://schemas.microsoft.com/office/drawing/2014/main" id="{351AC228-2AB5-4E51-9738-453B92AC0203}"/>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3" name="直線コネクタ 282">
          <a:extLst>
            <a:ext uri="{FF2B5EF4-FFF2-40B4-BE49-F238E27FC236}">
              <a16:creationId xmlns:a16="http://schemas.microsoft.com/office/drawing/2014/main" id="{66FBE28F-9071-430A-B12B-E845523625DB}"/>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4" name="テキスト ボックス 283">
          <a:extLst>
            <a:ext uri="{FF2B5EF4-FFF2-40B4-BE49-F238E27FC236}">
              <a16:creationId xmlns:a16="http://schemas.microsoft.com/office/drawing/2014/main" id="{32EEF5C5-91D7-43DF-AC3B-9291FCD24A31}"/>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a:extLst>
            <a:ext uri="{FF2B5EF4-FFF2-40B4-BE49-F238E27FC236}">
              <a16:creationId xmlns:a16="http://schemas.microsoft.com/office/drawing/2014/main" id="{8FF118E3-8334-4F4A-AF29-AF52F07341F8}"/>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6" name="テキスト ボックス 285">
          <a:extLst>
            <a:ext uri="{FF2B5EF4-FFF2-40B4-BE49-F238E27FC236}">
              <a16:creationId xmlns:a16="http://schemas.microsoft.com/office/drawing/2014/main" id="{ABFAF790-7908-4DB5-AD94-5229DBB0925B}"/>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7" name="直線コネクタ 286">
          <a:extLst>
            <a:ext uri="{FF2B5EF4-FFF2-40B4-BE49-F238E27FC236}">
              <a16:creationId xmlns:a16="http://schemas.microsoft.com/office/drawing/2014/main" id="{5DF6EA59-199F-40A4-A70D-CB5E31B7835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8" name="テキスト ボックス 287">
          <a:extLst>
            <a:ext uri="{FF2B5EF4-FFF2-40B4-BE49-F238E27FC236}">
              <a16:creationId xmlns:a16="http://schemas.microsoft.com/office/drawing/2014/main" id="{EADEC041-1146-427F-B272-F4B430A1D3BB}"/>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2679CFF2-2E8E-4AA4-805C-081FD62BBB5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0" name="テキスト ボックス 289">
          <a:extLst>
            <a:ext uri="{FF2B5EF4-FFF2-40B4-BE49-F238E27FC236}">
              <a16:creationId xmlns:a16="http://schemas.microsoft.com/office/drawing/2014/main" id="{79DE97D2-EE7D-46A6-8BF2-169F0C394F18}"/>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a:extLst>
            <a:ext uri="{FF2B5EF4-FFF2-40B4-BE49-F238E27FC236}">
              <a16:creationId xmlns:a16="http://schemas.microsoft.com/office/drawing/2014/main" id="{C807E1AB-AA6D-4092-B8B9-2ACE822FDAA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40005</xdr:rowOff>
    </xdr:from>
    <xdr:to>
      <xdr:col>24</xdr:col>
      <xdr:colOff>62865</xdr:colOff>
      <xdr:row>86</xdr:row>
      <xdr:rowOff>93345</xdr:rowOff>
    </xdr:to>
    <xdr:cxnSp macro="">
      <xdr:nvCxnSpPr>
        <xdr:cNvPr id="292" name="直線コネクタ 291">
          <a:extLst>
            <a:ext uri="{FF2B5EF4-FFF2-40B4-BE49-F238E27FC236}">
              <a16:creationId xmlns:a16="http://schemas.microsoft.com/office/drawing/2014/main" id="{3C1F0498-BFA6-4A1C-9459-D1B7BE2A71D7}"/>
            </a:ext>
          </a:extLst>
        </xdr:cNvPr>
        <xdr:cNvCxnSpPr/>
      </xdr:nvCxnSpPr>
      <xdr:spPr>
        <a:xfrm flipV="1">
          <a:off x="4634865" y="13413105"/>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97172</xdr:rowOff>
    </xdr:from>
    <xdr:ext cx="405111" cy="259045"/>
    <xdr:sp macro="" textlink="">
      <xdr:nvSpPr>
        <xdr:cNvPr id="293" name="【公営住宅】&#10;有形固定資産減価償却率最小値テキスト">
          <a:extLst>
            <a:ext uri="{FF2B5EF4-FFF2-40B4-BE49-F238E27FC236}">
              <a16:creationId xmlns:a16="http://schemas.microsoft.com/office/drawing/2014/main" id="{E6B7E390-5EA8-4E8A-93FE-2093814449C3}"/>
            </a:ext>
          </a:extLst>
        </xdr:cNvPr>
        <xdr:cNvSpPr txBox="1"/>
      </xdr:nvSpPr>
      <xdr:spPr>
        <a:xfrm>
          <a:off x="4673600" y="1484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93345</xdr:rowOff>
    </xdr:from>
    <xdr:to>
      <xdr:col>24</xdr:col>
      <xdr:colOff>152400</xdr:colOff>
      <xdr:row>86</xdr:row>
      <xdr:rowOff>93345</xdr:rowOff>
    </xdr:to>
    <xdr:cxnSp macro="">
      <xdr:nvCxnSpPr>
        <xdr:cNvPr id="294" name="直線コネクタ 293">
          <a:extLst>
            <a:ext uri="{FF2B5EF4-FFF2-40B4-BE49-F238E27FC236}">
              <a16:creationId xmlns:a16="http://schemas.microsoft.com/office/drawing/2014/main" id="{03513D13-823C-427B-8A41-083C1E08A4A0}"/>
            </a:ext>
          </a:extLst>
        </xdr:cNvPr>
        <xdr:cNvCxnSpPr/>
      </xdr:nvCxnSpPr>
      <xdr:spPr>
        <a:xfrm>
          <a:off x="4546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158132</xdr:rowOff>
    </xdr:from>
    <xdr:ext cx="405111" cy="259045"/>
    <xdr:sp macro="" textlink="">
      <xdr:nvSpPr>
        <xdr:cNvPr id="295" name="【公営住宅】&#10;有形固定資産減価償却率最大値テキスト">
          <a:extLst>
            <a:ext uri="{FF2B5EF4-FFF2-40B4-BE49-F238E27FC236}">
              <a16:creationId xmlns:a16="http://schemas.microsoft.com/office/drawing/2014/main" id="{4B3EC8D7-FDA3-4746-804D-3AD0F742129C}"/>
            </a:ext>
          </a:extLst>
        </xdr:cNvPr>
        <xdr:cNvSpPr txBox="1"/>
      </xdr:nvSpPr>
      <xdr:spPr>
        <a:xfrm>
          <a:off x="4673600" y="1318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40005</xdr:rowOff>
    </xdr:from>
    <xdr:to>
      <xdr:col>24</xdr:col>
      <xdr:colOff>152400</xdr:colOff>
      <xdr:row>78</xdr:row>
      <xdr:rowOff>40005</xdr:rowOff>
    </xdr:to>
    <xdr:cxnSp macro="">
      <xdr:nvCxnSpPr>
        <xdr:cNvPr id="296" name="直線コネクタ 295">
          <a:extLst>
            <a:ext uri="{FF2B5EF4-FFF2-40B4-BE49-F238E27FC236}">
              <a16:creationId xmlns:a16="http://schemas.microsoft.com/office/drawing/2014/main" id="{579493C7-AD33-4838-A3E2-A8D83F536C72}"/>
            </a:ext>
          </a:extLst>
        </xdr:cNvPr>
        <xdr:cNvCxnSpPr/>
      </xdr:nvCxnSpPr>
      <xdr:spPr>
        <a:xfrm>
          <a:off x="4546600" y="1341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67327</xdr:rowOff>
    </xdr:from>
    <xdr:ext cx="405111" cy="259045"/>
    <xdr:sp macro="" textlink="">
      <xdr:nvSpPr>
        <xdr:cNvPr id="297" name="【公営住宅】&#10;有形固定資産減価償却率平均値テキスト">
          <a:extLst>
            <a:ext uri="{FF2B5EF4-FFF2-40B4-BE49-F238E27FC236}">
              <a16:creationId xmlns:a16="http://schemas.microsoft.com/office/drawing/2014/main" id="{5B080EF1-BF9F-4968-9047-32AFC5F1BAB3}"/>
            </a:ext>
          </a:extLst>
        </xdr:cNvPr>
        <xdr:cNvSpPr txBox="1"/>
      </xdr:nvSpPr>
      <xdr:spPr>
        <a:xfrm>
          <a:off x="4673600" y="14126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44450</xdr:rowOff>
    </xdr:from>
    <xdr:to>
      <xdr:col>24</xdr:col>
      <xdr:colOff>114300</xdr:colOff>
      <xdr:row>83</xdr:row>
      <xdr:rowOff>146050</xdr:rowOff>
    </xdr:to>
    <xdr:sp macro="" textlink="">
      <xdr:nvSpPr>
        <xdr:cNvPr id="298" name="フローチャート: 判断 297">
          <a:extLst>
            <a:ext uri="{FF2B5EF4-FFF2-40B4-BE49-F238E27FC236}">
              <a16:creationId xmlns:a16="http://schemas.microsoft.com/office/drawing/2014/main" id="{0C63842D-F6B8-4127-ADB6-9F86C67F247F}"/>
            </a:ext>
          </a:extLst>
        </xdr:cNvPr>
        <xdr:cNvSpPr/>
      </xdr:nvSpPr>
      <xdr:spPr>
        <a:xfrm>
          <a:off x="4584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130175</xdr:rowOff>
    </xdr:from>
    <xdr:to>
      <xdr:col>20</xdr:col>
      <xdr:colOff>38100</xdr:colOff>
      <xdr:row>83</xdr:row>
      <xdr:rowOff>60325</xdr:rowOff>
    </xdr:to>
    <xdr:sp macro="" textlink="">
      <xdr:nvSpPr>
        <xdr:cNvPr id="299" name="フローチャート: 判断 298">
          <a:extLst>
            <a:ext uri="{FF2B5EF4-FFF2-40B4-BE49-F238E27FC236}">
              <a16:creationId xmlns:a16="http://schemas.microsoft.com/office/drawing/2014/main" id="{B1721439-0CE5-4515-84D7-B90F7F3ACB0D}"/>
            </a:ext>
          </a:extLst>
        </xdr:cNvPr>
        <xdr:cNvSpPr/>
      </xdr:nvSpPr>
      <xdr:spPr>
        <a:xfrm>
          <a:off x="3746500" y="1418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71120</xdr:rowOff>
    </xdr:from>
    <xdr:to>
      <xdr:col>15</xdr:col>
      <xdr:colOff>101600</xdr:colOff>
      <xdr:row>83</xdr:row>
      <xdr:rowOff>1270</xdr:rowOff>
    </xdr:to>
    <xdr:sp macro="" textlink="">
      <xdr:nvSpPr>
        <xdr:cNvPr id="300" name="フローチャート: 判断 299">
          <a:extLst>
            <a:ext uri="{FF2B5EF4-FFF2-40B4-BE49-F238E27FC236}">
              <a16:creationId xmlns:a16="http://schemas.microsoft.com/office/drawing/2014/main" id="{0FD474BA-788D-4012-B2EC-8AA0F8AAA142}"/>
            </a:ext>
          </a:extLst>
        </xdr:cNvPr>
        <xdr:cNvSpPr/>
      </xdr:nvSpPr>
      <xdr:spPr>
        <a:xfrm>
          <a:off x="2857500" y="1413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301" name="フローチャート: 判断 300">
          <a:extLst>
            <a:ext uri="{FF2B5EF4-FFF2-40B4-BE49-F238E27FC236}">
              <a16:creationId xmlns:a16="http://schemas.microsoft.com/office/drawing/2014/main" id="{31FB4F8A-87EF-46B2-84E3-6A6D6F3019CB}"/>
            </a:ext>
          </a:extLst>
        </xdr:cNvPr>
        <xdr:cNvSpPr/>
      </xdr:nvSpPr>
      <xdr:spPr>
        <a:xfrm>
          <a:off x="1968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128270</xdr:rowOff>
    </xdr:from>
    <xdr:to>
      <xdr:col>6</xdr:col>
      <xdr:colOff>38100</xdr:colOff>
      <xdr:row>83</xdr:row>
      <xdr:rowOff>58420</xdr:rowOff>
    </xdr:to>
    <xdr:sp macro="" textlink="">
      <xdr:nvSpPr>
        <xdr:cNvPr id="302" name="フローチャート: 判断 301">
          <a:extLst>
            <a:ext uri="{FF2B5EF4-FFF2-40B4-BE49-F238E27FC236}">
              <a16:creationId xmlns:a16="http://schemas.microsoft.com/office/drawing/2014/main" id="{DEF260A3-B359-4F1C-A69F-22D48A5EA7A9}"/>
            </a:ext>
          </a:extLst>
        </xdr:cNvPr>
        <xdr:cNvSpPr/>
      </xdr:nvSpPr>
      <xdr:spPr>
        <a:xfrm>
          <a:off x="1079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AB416DB4-1409-450A-9898-E5156397EAF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5A6243AB-72E9-4C01-88A9-E3C58FCAA2F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E145C95A-097E-47A2-8FAA-D4DBEE147B2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8BCEC3E3-C298-46B1-AAEA-A5413BDCB2C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4335EBE7-B604-4C19-8466-7594C8878C1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156845</xdr:rowOff>
    </xdr:from>
    <xdr:to>
      <xdr:col>24</xdr:col>
      <xdr:colOff>114300</xdr:colOff>
      <xdr:row>86</xdr:row>
      <xdr:rowOff>86995</xdr:rowOff>
    </xdr:to>
    <xdr:sp macro="" textlink="">
      <xdr:nvSpPr>
        <xdr:cNvPr id="308" name="楕円 307">
          <a:extLst>
            <a:ext uri="{FF2B5EF4-FFF2-40B4-BE49-F238E27FC236}">
              <a16:creationId xmlns:a16="http://schemas.microsoft.com/office/drawing/2014/main" id="{4FCED001-A643-4D37-A728-2405F8B8636F}"/>
            </a:ext>
          </a:extLst>
        </xdr:cNvPr>
        <xdr:cNvSpPr/>
      </xdr:nvSpPr>
      <xdr:spPr>
        <a:xfrm>
          <a:off x="4584700" y="1473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71772</xdr:rowOff>
    </xdr:from>
    <xdr:ext cx="405111" cy="259045"/>
    <xdr:sp macro="" textlink="">
      <xdr:nvSpPr>
        <xdr:cNvPr id="309" name="【公営住宅】&#10;有形固定資産減価償却率該当値テキスト">
          <a:extLst>
            <a:ext uri="{FF2B5EF4-FFF2-40B4-BE49-F238E27FC236}">
              <a16:creationId xmlns:a16="http://schemas.microsoft.com/office/drawing/2014/main" id="{B2987DFE-D1E8-44B4-BA53-8FFC5295CE55}"/>
            </a:ext>
          </a:extLst>
        </xdr:cNvPr>
        <xdr:cNvSpPr txBox="1"/>
      </xdr:nvSpPr>
      <xdr:spPr>
        <a:xfrm>
          <a:off x="4673600" y="14645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149225</xdr:rowOff>
    </xdr:from>
    <xdr:to>
      <xdr:col>20</xdr:col>
      <xdr:colOff>38100</xdr:colOff>
      <xdr:row>86</xdr:row>
      <xdr:rowOff>79375</xdr:rowOff>
    </xdr:to>
    <xdr:sp macro="" textlink="">
      <xdr:nvSpPr>
        <xdr:cNvPr id="310" name="楕円 309">
          <a:extLst>
            <a:ext uri="{FF2B5EF4-FFF2-40B4-BE49-F238E27FC236}">
              <a16:creationId xmlns:a16="http://schemas.microsoft.com/office/drawing/2014/main" id="{17F56294-E5D0-4771-A7CD-E63CFD865073}"/>
            </a:ext>
          </a:extLst>
        </xdr:cNvPr>
        <xdr:cNvSpPr/>
      </xdr:nvSpPr>
      <xdr:spPr>
        <a:xfrm>
          <a:off x="3746500" y="1472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28575</xdr:rowOff>
    </xdr:from>
    <xdr:to>
      <xdr:col>24</xdr:col>
      <xdr:colOff>63500</xdr:colOff>
      <xdr:row>86</xdr:row>
      <xdr:rowOff>36195</xdr:rowOff>
    </xdr:to>
    <xdr:cxnSp macro="">
      <xdr:nvCxnSpPr>
        <xdr:cNvPr id="311" name="直線コネクタ 310">
          <a:extLst>
            <a:ext uri="{FF2B5EF4-FFF2-40B4-BE49-F238E27FC236}">
              <a16:creationId xmlns:a16="http://schemas.microsoft.com/office/drawing/2014/main" id="{AE06886B-1D5D-4D2A-AC87-21B70F8E89F6}"/>
            </a:ext>
          </a:extLst>
        </xdr:cNvPr>
        <xdr:cNvCxnSpPr/>
      </xdr:nvCxnSpPr>
      <xdr:spPr>
        <a:xfrm>
          <a:off x="3797300" y="1477327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139700</xdr:rowOff>
    </xdr:from>
    <xdr:to>
      <xdr:col>15</xdr:col>
      <xdr:colOff>101600</xdr:colOff>
      <xdr:row>86</xdr:row>
      <xdr:rowOff>69850</xdr:rowOff>
    </xdr:to>
    <xdr:sp macro="" textlink="">
      <xdr:nvSpPr>
        <xdr:cNvPr id="312" name="楕円 311">
          <a:extLst>
            <a:ext uri="{FF2B5EF4-FFF2-40B4-BE49-F238E27FC236}">
              <a16:creationId xmlns:a16="http://schemas.microsoft.com/office/drawing/2014/main" id="{B5A5F6E6-9D52-4A64-B5A0-0D246616CBB8}"/>
            </a:ext>
          </a:extLst>
        </xdr:cNvPr>
        <xdr:cNvSpPr/>
      </xdr:nvSpPr>
      <xdr:spPr>
        <a:xfrm>
          <a:off x="28575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19050</xdr:rowOff>
    </xdr:from>
    <xdr:to>
      <xdr:col>19</xdr:col>
      <xdr:colOff>177800</xdr:colOff>
      <xdr:row>86</xdr:row>
      <xdr:rowOff>28575</xdr:rowOff>
    </xdr:to>
    <xdr:cxnSp macro="">
      <xdr:nvCxnSpPr>
        <xdr:cNvPr id="313" name="直線コネクタ 312">
          <a:extLst>
            <a:ext uri="{FF2B5EF4-FFF2-40B4-BE49-F238E27FC236}">
              <a16:creationId xmlns:a16="http://schemas.microsoft.com/office/drawing/2014/main" id="{ABB96B78-164B-4D24-82DD-B6CB506BC1A2}"/>
            </a:ext>
          </a:extLst>
        </xdr:cNvPr>
        <xdr:cNvCxnSpPr/>
      </xdr:nvCxnSpPr>
      <xdr:spPr>
        <a:xfrm>
          <a:off x="2908300" y="147637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133986</xdr:rowOff>
    </xdr:from>
    <xdr:to>
      <xdr:col>10</xdr:col>
      <xdr:colOff>165100</xdr:colOff>
      <xdr:row>86</xdr:row>
      <xdr:rowOff>64136</xdr:rowOff>
    </xdr:to>
    <xdr:sp macro="" textlink="">
      <xdr:nvSpPr>
        <xdr:cNvPr id="314" name="楕円 313">
          <a:extLst>
            <a:ext uri="{FF2B5EF4-FFF2-40B4-BE49-F238E27FC236}">
              <a16:creationId xmlns:a16="http://schemas.microsoft.com/office/drawing/2014/main" id="{C11CF6CC-A0B9-4BB7-A515-4FD524529A56}"/>
            </a:ext>
          </a:extLst>
        </xdr:cNvPr>
        <xdr:cNvSpPr/>
      </xdr:nvSpPr>
      <xdr:spPr>
        <a:xfrm>
          <a:off x="1968500" y="1470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13336</xdr:rowOff>
    </xdr:from>
    <xdr:to>
      <xdr:col>15</xdr:col>
      <xdr:colOff>50800</xdr:colOff>
      <xdr:row>86</xdr:row>
      <xdr:rowOff>19050</xdr:rowOff>
    </xdr:to>
    <xdr:cxnSp macro="">
      <xdr:nvCxnSpPr>
        <xdr:cNvPr id="315" name="直線コネクタ 314">
          <a:extLst>
            <a:ext uri="{FF2B5EF4-FFF2-40B4-BE49-F238E27FC236}">
              <a16:creationId xmlns:a16="http://schemas.microsoft.com/office/drawing/2014/main" id="{1B3380B7-1643-40AD-8900-5942EE2B11CB}"/>
            </a:ext>
          </a:extLst>
        </xdr:cNvPr>
        <xdr:cNvCxnSpPr/>
      </xdr:nvCxnSpPr>
      <xdr:spPr>
        <a:xfrm>
          <a:off x="2019300" y="14758036"/>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122555</xdr:rowOff>
    </xdr:from>
    <xdr:to>
      <xdr:col>6</xdr:col>
      <xdr:colOff>38100</xdr:colOff>
      <xdr:row>86</xdr:row>
      <xdr:rowOff>52705</xdr:rowOff>
    </xdr:to>
    <xdr:sp macro="" textlink="">
      <xdr:nvSpPr>
        <xdr:cNvPr id="316" name="楕円 315">
          <a:extLst>
            <a:ext uri="{FF2B5EF4-FFF2-40B4-BE49-F238E27FC236}">
              <a16:creationId xmlns:a16="http://schemas.microsoft.com/office/drawing/2014/main" id="{FBC312B5-4084-4BFD-961F-4E60C9FCBB79}"/>
            </a:ext>
          </a:extLst>
        </xdr:cNvPr>
        <xdr:cNvSpPr/>
      </xdr:nvSpPr>
      <xdr:spPr>
        <a:xfrm>
          <a:off x="1079500" y="1469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1905</xdr:rowOff>
    </xdr:from>
    <xdr:to>
      <xdr:col>10</xdr:col>
      <xdr:colOff>114300</xdr:colOff>
      <xdr:row>86</xdr:row>
      <xdr:rowOff>13336</xdr:rowOff>
    </xdr:to>
    <xdr:cxnSp macro="">
      <xdr:nvCxnSpPr>
        <xdr:cNvPr id="317" name="直線コネクタ 316">
          <a:extLst>
            <a:ext uri="{FF2B5EF4-FFF2-40B4-BE49-F238E27FC236}">
              <a16:creationId xmlns:a16="http://schemas.microsoft.com/office/drawing/2014/main" id="{2D17E717-95C4-4DA0-BCB1-5FA4433202DE}"/>
            </a:ext>
          </a:extLst>
        </xdr:cNvPr>
        <xdr:cNvCxnSpPr/>
      </xdr:nvCxnSpPr>
      <xdr:spPr>
        <a:xfrm>
          <a:off x="1130300" y="14746605"/>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76852</xdr:rowOff>
    </xdr:from>
    <xdr:ext cx="405111" cy="259045"/>
    <xdr:sp macro="" textlink="">
      <xdr:nvSpPr>
        <xdr:cNvPr id="318" name="n_1aveValue【公営住宅】&#10;有形固定資産減価償却率">
          <a:extLst>
            <a:ext uri="{FF2B5EF4-FFF2-40B4-BE49-F238E27FC236}">
              <a16:creationId xmlns:a16="http://schemas.microsoft.com/office/drawing/2014/main" id="{B67636CE-0AC7-4D5D-8D7E-3B43DB635108}"/>
            </a:ext>
          </a:extLst>
        </xdr:cNvPr>
        <xdr:cNvSpPr txBox="1"/>
      </xdr:nvSpPr>
      <xdr:spPr>
        <a:xfrm>
          <a:off x="3582044" y="1396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17797</xdr:rowOff>
    </xdr:from>
    <xdr:ext cx="405111" cy="259045"/>
    <xdr:sp macro="" textlink="">
      <xdr:nvSpPr>
        <xdr:cNvPr id="319" name="n_2aveValue【公営住宅】&#10;有形固定資産減価償却率">
          <a:extLst>
            <a:ext uri="{FF2B5EF4-FFF2-40B4-BE49-F238E27FC236}">
              <a16:creationId xmlns:a16="http://schemas.microsoft.com/office/drawing/2014/main" id="{49BB9FEC-5A20-4732-B425-31174738ED49}"/>
            </a:ext>
          </a:extLst>
        </xdr:cNvPr>
        <xdr:cNvSpPr txBox="1"/>
      </xdr:nvSpPr>
      <xdr:spPr>
        <a:xfrm>
          <a:off x="2705744" y="1390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88282</xdr:rowOff>
    </xdr:from>
    <xdr:ext cx="405111" cy="259045"/>
    <xdr:sp macro="" textlink="">
      <xdr:nvSpPr>
        <xdr:cNvPr id="320" name="n_3aveValue【公営住宅】&#10;有形固定資産減価償却率">
          <a:extLst>
            <a:ext uri="{FF2B5EF4-FFF2-40B4-BE49-F238E27FC236}">
              <a16:creationId xmlns:a16="http://schemas.microsoft.com/office/drawing/2014/main" id="{2A73C6A1-A3A3-4A94-B595-ED81D5E1FD92}"/>
            </a:ext>
          </a:extLst>
        </xdr:cNvPr>
        <xdr:cNvSpPr txBox="1"/>
      </xdr:nvSpPr>
      <xdr:spPr>
        <a:xfrm>
          <a:off x="1816744" y="1397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74947</xdr:rowOff>
    </xdr:from>
    <xdr:ext cx="405111" cy="259045"/>
    <xdr:sp macro="" textlink="">
      <xdr:nvSpPr>
        <xdr:cNvPr id="321" name="n_4aveValue【公営住宅】&#10;有形固定資産減価償却率">
          <a:extLst>
            <a:ext uri="{FF2B5EF4-FFF2-40B4-BE49-F238E27FC236}">
              <a16:creationId xmlns:a16="http://schemas.microsoft.com/office/drawing/2014/main" id="{17A30ADC-BD18-48C9-B1B5-A52F805C5EB5}"/>
            </a:ext>
          </a:extLst>
        </xdr:cNvPr>
        <xdr:cNvSpPr txBox="1"/>
      </xdr:nvSpPr>
      <xdr:spPr>
        <a:xfrm>
          <a:off x="9277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70502</xdr:rowOff>
    </xdr:from>
    <xdr:ext cx="405111" cy="259045"/>
    <xdr:sp macro="" textlink="">
      <xdr:nvSpPr>
        <xdr:cNvPr id="322" name="n_1mainValue【公営住宅】&#10;有形固定資産減価償却率">
          <a:extLst>
            <a:ext uri="{FF2B5EF4-FFF2-40B4-BE49-F238E27FC236}">
              <a16:creationId xmlns:a16="http://schemas.microsoft.com/office/drawing/2014/main" id="{D7F1C302-BB13-4CCE-826E-3EF4E8D7E077}"/>
            </a:ext>
          </a:extLst>
        </xdr:cNvPr>
        <xdr:cNvSpPr txBox="1"/>
      </xdr:nvSpPr>
      <xdr:spPr>
        <a:xfrm>
          <a:off x="3582044" y="1481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60977</xdr:rowOff>
    </xdr:from>
    <xdr:ext cx="405111" cy="259045"/>
    <xdr:sp macro="" textlink="">
      <xdr:nvSpPr>
        <xdr:cNvPr id="323" name="n_2mainValue【公営住宅】&#10;有形固定資産減価償却率">
          <a:extLst>
            <a:ext uri="{FF2B5EF4-FFF2-40B4-BE49-F238E27FC236}">
              <a16:creationId xmlns:a16="http://schemas.microsoft.com/office/drawing/2014/main" id="{7114E2BF-72D7-4A1C-94EA-DF6D23DF935F}"/>
            </a:ext>
          </a:extLst>
        </xdr:cNvPr>
        <xdr:cNvSpPr txBox="1"/>
      </xdr:nvSpPr>
      <xdr:spPr>
        <a:xfrm>
          <a:off x="2705744" y="1480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55263</xdr:rowOff>
    </xdr:from>
    <xdr:ext cx="405111" cy="259045"/>
    <xdr:sp macro="" textlink="">
      <xdr:nvSpPr>
        <xdr:cNvPr id="324" name="n_3mainValue【公営住宅】&#10;有形固定資産減価償却率">
          <a:extLst>
            <a:ext uri="{FF2B5EF4-FFF2-40B4-BE49-F238E27FC236}">
              <a16:creationId xmlns:a16="http://schemas.microsoft.com/office/drawing/2014/main" id="{5913904A-442F-42AC-94B5-51E2FACB5806}"/>
            </a:ext>
          </a:extLst>
        </xdr:cNvPr>
        <xdr:cNvSpPr txBox="1"/>
      </xdr:nvSpPr>
      <xdr:spPr>
        <a:xfrm>
          <a:off x="1816744" y="1479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43832</xdr:rowOff>
    </xdr:from>
    <xdr:ext cx="405111" cy="259045"/>
    <xdr:sp macro="" textlink="">
      <xdr:nvSpPr>
        <xdr:cNvPr id="325" name="n_4mainValue【公営住宅】&#10;有形固定資産減価償却率">
          <a:extLst>
            <a:ext uri="{FF2B5EF4-FFF2-40B4-BE49-F238E27FC236}">
              <a16:creationId xmlns:a16="http://schemas.microsoft.com/office/drawing/2014/main" id="{6996A789-6342-4EAA-950B-50A34C757A62}"/>
            </a:ext>
          </a:extLst>
        </xdr:cNvPr>
        <xdr:cNvSpPr txBox="1"/>
      </xdr:nvSpPr>
      <xdr:spPr>
        <a:xfrm>
          <a:off x="927744" y="1478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a:extLst>
            <a:ext uri="{FF2B5EF4-FFF2-40B4-BE49-F238E27FC236}">
              <a16:creationId xmlns:a16="http://schemas.microsoft.com/office/drawing/2014/main" id="{F54FDFC6-5B77-4262-A9EB-62DDAA1079A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a:extLst>
            <a:ext uri="{FF2B5EF4-FFF2-40B4-BE49-F238E27FC236}">
              <a16:creationId xmlns:a16="http://schemas.microsoft.com/office/drawing/2014/main" id="{3974B428-88A1-4484-8BBB-D49CB60FE8F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a:extLst>
            <a:ext uri="{FF2B5EF4-FFF2-40B4-BE49-F238E27FC236}">
              <a16:creationId xmlns:a16="http://schemas.microsoft.com/office/drawing/2014/main" id="{829AF16D-1DCE-4FCF-B88C-53A0E9AED7B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a:extLst>
            <a:ext uri="{FF2B5EF4-FFF2-40B4-BE49-F238E27FC236}">
              <a16:creationId xmlns:a16="http://schemas.microsoft.com/office/drawing/2014/main" id="{1020420E-431B-4CD7-B42A-AB86C95A1B8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a:extLst>
            <a:ext uri="{FF2B5EF4-FFF2-40B4-BE49-F238E27FC236}">
              <a16:creationId xmlns:a16="http://schemas.microsoft.com/office/drawing/2014/main" id="{7B6024DF-0EEC-4ADA-93AA-0002839AC13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a:extLst>
            <a:ext uri="{FF2B5EF4-FFF2-40B4-BE49-F238E27FC236}">
              <a16:creationId xmlns:a16="http://schemas.microsoft.com/office/drawing/2014/main" id="{7E3504AA-EF87-4374-9F64-D751333AEFB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a:extLst>
            <a:ext uri="{FF2B5EF4-FFF2-40B4-BE49-F238E27FC236}">
              <a16:creationId xmlns:a16="http://schemas.microsoft.com/office/drawing/2014/main" id="{226E1FF4-F443-41AC-8525-9F83535C91A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a:extLst>
            <a:ext uri="{FF2B5EF4-FFF2-40B4-BE49-F238E27FC236}">
              <a16:creationId xmlns:a16="http://schemas.microsoft.com/office/drawing/2014/main" id="{6DC87066-2705-4C26-907A-6BC1647B6C4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a:extLst>
            <a:ext uri="{FF2B5EF4-FFF2-40B4-BE49-F238E27FC236}">
              <a16:creationId xmlns:a16="http://schemas.microsoft.com/office/drawing/2014/main" id="{F327B016-20E6-48E3-B8C5-90BA57A62C1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a:extLst>
            <a:ext uri="{FF2B5EF4-FFF2-40B4-BE49-F238E27FC236}">
              <a16:creationId xmlns:a16="http://schemas.microsoft.com/office/drawing/2014/main" id="{0BDDCF13-43B0-4833-903E-A246E12ECBC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a:extLst>
            <a:ext uri="{FF2B5EF4-FFF2-40B4-BE49-F238E27FC236}">
              <a16:creationId xmlns:a16="http://schemas.microsoft.com/office/drawing/2014/main" id="{1EAD8736-0475-455E-8652-9586B2DD45AC}"/>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7" name="テキスト ボックス 336">
          <a:extLst>
            <a:ext uri="{FF2B5EF4-FFF2-40B4-BE49-F238E27FC236}">
              <a16:creationId xmlns:a16="http://schemas.microsoft.com/office/drawing/2014/main" id="{0FB1931E-935C-4C8E-A08F-8B711126ADBB}"/>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a:extLst>
            <a:ext uri="{FF2B5EF4-FFF2-40B4-BE49-F238E27FC236}">
              <a16:creationId xmlns:a16="http://schemas.microsoft.com/office/drawing/2014/main" id="{2B636992-8B4B-41DA-95D3-7E1279E5CC59}"/>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9" name="テキスト ボックス 338">
          <a:extLst>
            <a:ext uri="{FF2B5EF4-FFF2-40B4-BE49-F238E27FC236}">
              <a16:creationId xmlns:a16="http://schemas.microsoft.com/office/drawing/2014/main" id="{60323F22-098C-4889-A6D4-4D11504563E3}"/>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a:extLst>
            <a:ext uri="{FF2B5EF4-FFF2-40B4-BE49-F238E27FC236}">
              <a16:creationId xmlns:a16="http://schemas.microsoft.com/office/drawing/2014/main" id="{755F3447-0C1B-4C40-9F23-55CB90306D69}"/>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1" name="テキスト ボックス 340">
          <a:extLst>
            <a:ext uri="{FF2B5EF4-FFF2-40B4-BE49-F238E27FC236}">
              <a16:creationId xmlns:a16="http://schemas.microsoft.com/office/drawing/2014/main" id="{C737E54F-2EEB-4C4C-89BC-53D52A9D9497}"/>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a:extLst>
            <a:ext uri="{FF2B5EF4-FFF2-40B4-BE49-F238E27FC236}">
              <a16:creationId xmlns:a16="http://schemas.microsoft.com/office/drawing/2014/main" id="{A9674FC8-AE5C-4D0D-B158-6C54F8FED70B}"/>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3" name="テキスト ボックス 342">
          <a:extLst>
            <a:ext uri="{FF2B5EF4-FFF2-40B4-BE49-F238E27FC236}">
              <a16:creationId xmlns:a16="http://schemas.microsoft.com/office/drawing/2014/main" id="{C47E6A96-E0EB-4ADF-A4F9-B174521754AA}"/>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a:extLst>
            <a:ext uri="{FF2B5EF4-FFF2-40B4-BE49-F238E27FC236}">
              <a16:creationId xmlns:a16="http://schemas.microsoft.com/office/drawing/2014/main" id="{15F99F1A-ABD2-4B63-9E32-E65E3BA0AF4A}"/>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5" name="テキスト ボックス 344">
          <a:extLst>
            <a:ext uri="{FF2B5EF4-FFF2-40B4-BE49-F238E27FC236}">
              <a16:creationId xmlns:a16="http://schemas.microsoft.com/office/drawing/2014/main" id="{7B9AAED8-3477-4CA9-9669-CF766C9F85E5}"/>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812F5DA2-9230-4DE6-B025-026980E85AD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92679760-8B68-4493-B316-E5AC24A59C9A}"/>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405E2323-5F73-4B0A-A5B6-3670CBE1D6E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123825</xdr:rowOff>
    </xdr:from>
    <xdr:to>
      <xdr:col>54</xdr:col>
      <xdr:colOff>189865</xdr:colOff>
      <xdr:row>86</xdr:row>
      <xdr:rowOff>81535</xdr:rowOff>
    </xdr:to>
    <xdr:cxnSp macro="">
      <xdr:nvCxnSpPr>
        <xdr:cNvPr id="349" name="直線コネクタ 348">
          <a:extLst>
            <a:ext uri="{FF2B5EF4-FFF2-40B4-BE49-F238E27FC236}">
              <a16:creationId xmlns:a16="http://schemas.microsoft.com/office/drawing/2014/main" id="{ED288448-07B6-4F79-8C17-47965AD878FB}"/>
            </a:ext>
          </a:extLst>
        </xdr:cNvPr>
        <xdr:cNvCxnSpPr/>
      </xdr:nvCxnSpPr>
      <xdr:spPr>
        <a:xfrm flipV="1">
          <a:off x="10476865" y="13325475"/>
          <a:ext cx="0" cy="1500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85362</xdr:rowOff>
    </xdr:from>
    <xdr:ext cx="469744" cy="259045"/>
    <xdr:sp macro="" textlink="">
      <xdr:nvSpPr>
        <xdr:cNvPr id="350" name="【公営住宅】&#10;一人当たり面積最小値テキスト">
          <a:extLst>
            <a:ext uri="{FF2B5EF4-FFF2-40B4-BE49-F238E27FC236}">
              <a16:creationId xmlns:a16="http://schemas.microsoft.com/office/drawing/2014/main" id="{2631368D-F45B-4DF6-81D9-4FA80447A678}"/>
            </a:ext>
          </a:extLst>
        </xdr:cNvPr>
        <xdr:cNvSpPr txBox="1"/>
      </xdr:nvSpPr>
      <xdr:spPr>
        <a:xfrm>
          <a:off x="10515600" y="14830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81535</xdr:rowOff>
    </xdr:from>
    <xdr:to>
      <xdr:col>55</xdr:col>
      <xdr:colOff>88900</xdr:colOff>
      <xdr:row>86</xdr:row>
      <xdr:rowOff>81535</xdr:rowOff>
    </xdr:to>
    <xdr:cxnSp macro="">
      <xdr:nvCxnSpPr>
        <xdr:cNvPr id="351" name="直線コネクタ 350">
          <a:extLst>
            <a:ext uri="{FF2B5EF4-FFF2-40B4-BE49-F238E27FC236}">
              <a16:creationId xmlns:a16="http://schemas.microsoft.com/office/drawing/2014/main" id="{8B658D46-8E3C-47E9-AD21-2622A71012AB}"/>
            </a:ext>
          </a:extLst>
        </xdr:cNvPr>
        <xdr:cNvCxnSpPr/>
      </xdr:nvCxnSpPr>
      <xdr:spPr>
        <a:xfrm>
          <a:off x="10388600" y="14826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70502</xdr:rowOff>
    </xdr:from>
    <xdr:ext cx="469744" cy="259045"/>
    <xdr:sp macro="" textlink="">
      <xdr:nvSpPr>
        <xdr:cNvPr id="352" name="【公営住宅】&#10;一人当たり面積最大値テキスト">
          <a:extLst>
            <a:ext uri="{FF2B5EF4-FFF2-40B4-BE49-F238E27FC236}">
              <a16:creationId xmlns:a16="http://schemas.microsoft.com/office/drawing/2014/main" id="{D84452B9-F357-410B-A4CD-5E591396EDEF}"/>
            </a:ext>
          </a:extLst>
        </xdr:cNvPr>
        <xdr:cNvSpPr txBox="1"/>
      </xdr:nvSpPr>
      <xdr:spPr>
        <a:xfrm>
          <a:off x="10515600" y="1310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123825</xdr:rowOff>
    </xdr:from>
    <xdr:to>
      <xdr:col>55</xdr:col>
      <xdr:colOff>88900</xdr:colOff>
      <xdr:row>77</xdr:row>
      <xdr:rowOff>123825</xdr:rowOff>
    </xdr:to>
    <xdr:cxnSp macro="">
      <xdr:nvCxnSpPr>
        <xdr:cNvPr id="353" name="直線コネクタ 352">
          <a:extLst>
            <a:ext uri="{FF2B5EF4-FFF2-40B4-BE49-F238E27FC236}">
              <a16:creationId xmlns:a16="http://schemas.microsoft.com/office/drawing/2014/main" id="{459610C6-0F71-47E5-ACC5-DDE298015428}"/>
            </a:ext>
          </a:extLst>
        </xdr:cNvPr>
        <xdr:cNvCxnSpPr/>
      </xdr:nvCxnSpPr>
      <xdr:spPr>
        <a:xfrm>
          <a:off x="10388600" y="1332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139337</xdr:rowOff>
    </xdr:from>
    <xdr:ext cx="469744" cy="259045"/>
    <xdr:sp macro="" textlink="">
      <xdr:nvSpPr>
        <xdr:cNvPr id="354" name="【公営住宅】&#10;一人当たり面積平均値テキスト">
          <a:extLst>
            <a:ext uri="{FF2B5EF4-FFF2-40B4-BE49-F238E27FC236}">
              <a16:creationId xmlns:a16="http://schemas.microsoft.com/office/drawing/2014/main" id="{1FDF9C05-347C-4597-AD25-83DD131363CC}"/>
            </a:ext>
          </a:extLst>
        </xdr:cNvPr>
        <xdr:cNvSpPr txBox="1"/>
      </xdr:nvSpPr>
      <xdr:spPr>
        <a:xfrm>
          <a:off x="10515600" y="14369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116460</xdr:rowOff>
    </xdr:from>
    <xdr:to>
      <xdr:col>55</xdr:col>
      <xdr:colOff>50800</xdr:colOff>
      <xdr:row>85</xdr:row>
      <xdr:rowOff>46610</xdr:rowOff>
    </xdr:to>
    <xdr:sp macro="" textlink="">
      <xdr:nvSpPr>
        <xdr:cNvPr id="355" name="フローチャート: 判断 354">
          <a:extLst>
            <a:ext uri="{FF2B5EF4-FFF2-40B4-BE49-F238E27FC236}">
              <a16:creationId xmlns:a16="http://schemas.microsoft.com/office/drawing/2014/main" id="{CC2DBDD2-88E6-4D1C-A84F-E08436D2D657}"/>
            </a:ext>
          </a:extLst>
        </xdr:cNvPr>
        <xdr:cNvSpPr/>
      </xdr:nvSpPr>
      <xdr:spPr>
        <a:xfrm>
          <a:off x="10426700" y="1451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100457</xdr:rowOff>
    </xdr:from>
    <xdr:to>
      <xdr:col>50</xdr:col>
      <xdr:colOff>165100</xdr:colOff>
      <xdr:row>85</xdr:row>
      <xdr:rowOff>30607</xdr:rowOff>
    </xdr:to>
    <xdr:sp macro="" textlink="">
      <xdr:nvSpPr>
        <xdr:cNvPr id="356" name="フローチャート: 判断 355">
          <a:extLst>
            <a:ext uri="{FF2B5EF4-FFF2-40B4-BE49-F238E27FC236}">
              <a16:creationId xmlns:a16="http://schemas.microsoft.com/office/drawing/2014/main" id="{E2EFDB94-662F-488F-ACDA-9E0F5D3AB35C}"/>
            </a:ext>
          </a:extLst>
        </xdr:cNvPr>
        <xdr:cNvSpPr/>
      </xdr:nvSpPr>
      <xdr:spPr>
        <a:xfrm>
          <a:off x="9588500" y="1450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101981</xdr:rowOff>
    </xdr:from>
    <xdr:to>
      <xdr:col>46</xdr:col>
      <xdr:colOff>38100</xdr:colOff>
      <xdr:row>85</xdr:row>
      <xdr:rowOff>32131</xdr:rowOff>
    </xdr:to>
    <xdr:sp macro="" textlink="">
      <xdr:nvSpPr>
        <xdr:cNvPr id="357" name="フローチャート: 判断 356">
          <a:extLst>
            <a:ext uri="{FF2B5EF4-FFF2-40B4-BE49-F238E27FC236}">
              <a16:creationId xmlns:a16="http://schemas.microsoft.com/office/drawing/2014/main" id="{C62627A8-6F54-44CA-A42C-429782CDD2BF}"/>
            </a:ext>
          </a:extLst>
        </xdr:cNvPr>
        <xdr:cNvSpPr/>
      </xdr:nvSpPr>
      <xdr:spPr>
        <a:xfrm>
          <a:off x="8699500" y="1450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104648</xdr:rowOff>
    </xdr:from>
    <xdr:to>
      <xdr:col>41</xdr:col>
      <xdr:colOff>101600</xdr:colOff>
      <xdr:row>84</xdr:row>
      <xdr:rowOff>34798</xdr:rowOff>
    </xdr:to>
    <xdr:sp macro="" textlink="">
      <xdr:nvSpPr>
        <xdr:cNvPr id="358" name="フローチャート: 判断 357">
          <a:extLst>
            <a:ext uri="{FF2B5EF4-FFF2-40B4-BE49-F238E27FC236}">
              <a16:creationId xmlns:a16="http://schemas.microsoft.com/office/drawing/2014/main" id="{364FA25B-D9FC-45E3-8A58-4DF967149C8F}"/>
            </a:ext>
          </a:extLst>
        </xdr:cNvPr>
        <xdr:cNvSpPr/>
      </xdr:nvSpPr>
      <xdr:spPr>
        <a:xfrm>
          <a:off x="7810500" y="14334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92075</xdr:rowOff>
    </xdr:from>
    <xdr:to>
      <xdr:col>36</xdr:col>
      <xdr:colOff>165100</xdr:colOff>
      <xdr:row>84</xdr:row>
      <xdr:rowOff>22225</xdr:rowOff>
    </xdr:to>
    <xdr:sp macro="" textlink="">
      <xdr:nvSpPr>
        <xdr:cNvPr id="359" name="フローチャート: 判断 358">
          <a:extLst>
            <a:ext uri="{FF2B5EF4-FFF2-40B4-BE49-F238E27FC236}">
              <a16:creationId xmlns:a16="http://schemas.microsoft.com/office/drawing/2014/main" id="{9F93F1C3-553E-4232-9F1F-5A998437D927}"/>
            </a:ext>
          </a:extLst>
        </xdr:cNvPr>
        <xdr:cNvSpPr/>
      </xdr:nvSpPr>
      <xdr:spPr>
        <a:xfrm>
          <a:off x="6921500" y="1432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F237A634-8AA6-4E0C-B4B8-E75B3F2A218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28779AA1-2374-4199-BE1A-0E62297A0D1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CC770EB3-42B9-4AE4-8760-E250DCD5356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F0F28D7B-24DE-4B43-A9E9-BE9DB77D006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C18C159A-287E-4BE4-9232-19D2D1E672D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32638</xdr:rowOff>
    </xdr:from>
    <xdr:to>
      <xdr:col>55</xdr:col>
      <xdr:colOff>50800</xdr:colOff>
      <xdr:row>85</xdr:row>
      <xdr:rowOff>134238</xdr:rowOff>
    </xdr:to>
    <xdr:sp macro="" textlink="">
      <xdr:nvSpPr>
        <xdr:cNvPr id="365" name="楕円 364">
          <a:extLst>
            <a:ext uri="{FF2B5EF4-FFF2-40B4-BE49-F238E27FC236}">
              <a16:creationId xmlns:a16="http://schemas.microsoft.com/office/drawing/2014/main" id="{65BA8294-834E-4708-AD89-22FA1A1419ED}"/>
            </a:ext>
          </a:extLst>
        </xdr:cNvPr>
        <xdr:cNvSpPr/>
      </xdr:nvSpPr>
      <xdr:spPr>
        <a:xfrm>
          <a:off x="10426700" y="1460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11065</xdr:rowOff>
    </xdr:from>
    <xdr:ext cx="469744" cy="259045"/>
    <xdr:sp macro="" textlink="">
      <xdr:nvSpPr>
        <xdr:cNvPr id="366" name="【公営住宅】&#10;一人当たり面積該当値テキスト">
          <a:extLst>
            <a:ext uri="{FF2B5EF4-FFF2-40B4-BE49-F238E27FC236}">
              <a16:creationId xmlns:a16="http://schemas.microsoft.com/office/drawing/2014/main" id="{643A0882-47BE-4FDE-B05C-08251605E07E}"/>
            </a:ext>
          </a:extLst>
        </xdr:cNvPr>
        <xdr:cNvSpPr txBox="1"/>
      </xdr:nvSpPr>
      <xdr:spPr>
        <a:xfrm>
          <a:off x="10515600" y="14584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34162</xdr:rowOff>
    </xdr:from>
    <xdr:to>
      <xdr:col>50</xdr:col>
      <xdr:colOff>165100</xdr:colOff>
      <xdr:row>85</xdr:row>
      <xdr:rowOff>135762</xdr:rowOff>
    </xdr:to>
    <xdr:sp macro="" textlink="">
      <xdr:nvSpPr>
        <xdr:cNvPr id="367" name="楕円 366">
          <a:extLst>
            <a:ext uri="{FF2B5EF4-FFF2-40B4-BE49-F238E27FC236}">
              <a16:creationId xmlns:a16="http://schemas.microsoft.com/office/drawing/2014/main" id="{D153DEE1-3EB7-4E70-A0A8-4A4CF8E80E20}"/>
            </a:ext>
          </a:extLst>
        </xdr:cNvPr>
        <xdr:cNvSpPr/>
      </xdr:nvSpPr>
      <xdr:spPr>
        <a:xfrm>
          <a:off x="9588500" y="14607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83438</xdr:rowOff>
    </xdr:from>
    <xdr:to>
      <xdr:col>55</xdr:col>
      <xdr:colOff>0</xdr:colOff>
      <xdr:row>85</xdr:row>
      <xdr:rowOff>84962</xdr:rowOff>
    </xdr:to>
    <xdr:cxnSp macro="">
      <xdr:nvCxnSpPr>
        <xdr:cNvPr id="368" name="直線コネクタ 367">
          <a:extLst>
            <a:ext uri="{FF2B5EF4-FFF2-40B4-BE49-F238E27FC236}">
              <a16:creationId xmlns:a16="http://schemas.microsoft.com/office/drawing/2014/main" id="{E7C33B37-61BD-4078-9136-42B2E6E00EE4}"/>
            </a:ext>
          </a:extLst>
        </xdr:cNvPr>
        <xdr:cNvCxnSpPr/>
      </xdr:nvCxnSpPr>
      <xdr:spPr>
        <a:xfrm flipV="1">
          <a:off x="9639300" y="14656688"/>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33782</xdr:rowOff>
    </xdr:from>
    <xdr:to>
      <xdr:col>46</xdr:col>
      <xdr:colOff>38100</xdr:colOff>
      <xdr:row>85</xdr:row>
      <xdr:rowOff>135382</xdr:rowOff>
    </xdr:to>
    <xdr:sp macro="" textlink="">
      <xdr:nvSpPr>
        <xdr:cNvPr id="369" name="楕円 368">
          <a:extLst>
            <a:ext uri="{FF2B5EF4-FFF2-40B4-BE49-F238E27FC236}">
              <a16:creationId xmlns:a16="http://schemas.microsoft.com/office/drawing/2014/main" id="{62F5E420-0CDC-4B20-94FD-2F919DE450E9}"/>
            </a:ext>
          </a:extLst>
        </xdr:cNvPr>
        <xdr:cNvSpPr/>
      </xdr:nvSpPr>
      <xdr:spPr>
        <a:xfrm>
          <a:off x="8699500" y="14607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84582</xdr:rowOff>
    </xdr:from>
    <xdr:to>
      <xdr:col>50</xdr:col>
      <xdr:colOff>114300</xdr:colOff>
      <xdr:row>85</xdr:row>
      <xdr:rowOff>84962</xdr:rowOff>
    </xdr:to>
    <xdr:cxnSp macro="">
      <xdr:nvCxnSpPr>
        <xdr:cNvPr id="370" name="直線コネクタ 369">
          <a:extLst>
            <a:ext uri="{FF2B5EF4-FFF2-40B4-BE49-F238E27FC236}">
              <a16:creationId xmlns:a16="http://schemas.microsoft.com/office/drawing/2014/main" id="{13C165BB-5312-40B9-AE50-0B1A88F07FE4}"/>
            </a:ext>
          </a:extLst>
        </xdr:cNvPr>
        <xdr:cNvCxnSpPr/>
      </xdr:nvCxnSpPr>
      <xdr:spPr>
        <a:xfrm>
          <a:off x="8750300" y="14657832"/>
          <a:ext cx="8890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37212</xdr:rowOff>
    </xdr:from>
    <xdr:to>
      <xdr:col>41</xdr:col>
      <xdr:colOff>101600</xdr:colOff>
      <xdr:row>85</xdr:row>
      <xdr:rowOff>138812</xdr:rowOff>
    </xdr:to>
    <xdr:sp macro="" textlink="">
      <xdr:nvSpPr>
        <xdr:cNvPr id="371" name="楕円 370">
          <a:extLst>
            <a:ext uri="{FF2B5EF4-FFF2-40B4-BE49-F238E27FC236}">
              <a16:creationId xmlns:a16="http://schemas.microsoft.com/office/drawing/2014/main" id="{D6C8C53D-B12E-457B-9E38-3D43A0DF62A4}"/>
            </a:ext>
          </a:extLst>
        </xdr:cNvPr>
        <xdr:cNvSpPr/>
      </xdr:nvSpPr>
      <xdr:spPr>
        <a:xfrm>
          <a:off x="7810500" y="14610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84582</xdr:rowOff>
    </xdr:from>
    <xdr:to>
      <xdr:col>45</xdr:col>
      <xdr:colOff>177800</xdr:colOff>
      <xdr:row>85</xdr:row>
      <xdr:rowOff>88012</xdr:rowOff>
    </xdr:to>
    <xdr:cxnSp macro="">
      <xdr:nvCxnSpPr>
        <xdr:cNvPr id="372" name="直線コネクタ 371">
          <a:extLst>
            <a:ext uri="{FF2B5EF4-FFF2-40B4-BE49-F238E27FC236}">
              <a16:creationId xmlns:a16="http://schemas.microsoft.com/office/drawing/2014/main" id="{CD2CBFC1-2776-42D2-8F68-0C044DF3911E}"/>
            </a:ext>
          </a:extLst>
        </xdr:cNvPr>
        <xdr:cNvCxnSpPr/>
      </xdr:nvCxnSpPr>
      <xdr:spPr>
        <a:xfrm flipV="1">
          <a:off x="7861300" y="14657832"/>
          <a:ext cx="8890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39115</xdr:rowOff>
    </xdr:from>
    <xdr:to>
      <xdr:col>36</xdr:col>
      <xdr:colOff>165100</xdr:colOff>
      <xdr:row>85</xdr:row>
      <xdr:rowOff>140715</xdr:rowOff>
    </xdr:to>
    <xdr:sp macro="" textlink="">
      <xdr:nvSpPr>
        <xdr:cNvPr id="373" name="楕円 372">
          <a:extLst>
            <a:ext uri="{FF2B5EF4-FFF2-40B4-BE49-F238E27FC236}">
              <a16:creationId xmlns:a16="http://schemas.microsoft.com/office/drawing/2014/main" id="{7F28B53A-A592-4FD1-A99A-C9F3D794F006}"/>
            </a:ext>
          </a:extLst>
        </xdr:cNvPr>
        <xdr:cNvSpPr/>
      </xdr:nvSpPr>
      <xdr:spPr>
        <a:xfrm>
          <a:off x="6921500" y="1461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88012</xdr:rowOff>
    </xdr:from>
    <xdr:to>
      <xdr:col>41</xdr:col>
      <xdr:colOff>50800</xdr:colOff>
      <xdr:row>85</xdr:row>
      <xdr:rowOff>89915</xdr:rowOff>
    </xdr:to>
    <xdr:cxnSp macro="">
      <xdr:nvCxnSpPr>
        <xdr:cNvPr id="374" name="直線コネクタ 373">
          <a:extLst>
            <a:ext uri="{FF2B5EF4-FFF2-40B4-BE49-F238E27FC236}">
              <a16:creationId xmlns:a16="http://schemas.microsoft.com/office/drawing/2014/main" id="{D312997C-CCBA-443E-87D4-D8E21CDDED43}"/>
            </a:ext>
          </a:extLst>
        </xdr:cNvPr>
        <xdr:cNvCxnSpPr/>
      </xdr:nvCxnSpPr>
      <xdr:spPr>
        <a:xfrm flipV="1">
          <a:off x="6972300" y="14661262"/>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47134</xdr:rowOff>
    </xdr:from>
    <xdr:ext cx="469744" cy="259045"/>
    <xdr:sp macro="" textlink="">
      <xdr:nvSpPr>
        <xdr:cNvPr id="375" name="n_1aveValue【公営住宅】&#10;一人当たり面積">
          <a:extLst>
            <a:ext uri="{FF2B5EF4-FFF2-40B4-BE49-F238E27FC236}">
              <a16:creationId xmlns:a16="http://schemas.microsoft.com/office/drawing/2014/main" id="{6566DDB9-1CC2-41D9-A831-5C6EC8A5E3C8}"/>
            </a:ext>
          </a:extLst>
        </xdr:cNvPr>
        <xdr:cNvSpPr txBox="1"/>
      </xdr:nvSpPr>
      <xdr:spPr>
        <a:xfrm>
          <a:off x="9391727" y="1427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48658</xdr:rowOff>
    </xdr:from>
    <xdr:ext cx="469744" cy="259045"/>
    <xdr:sp macro="" textlink="">
      <xdr:nvSpPr>
        <xdr:cNvPr id="376" name="n_2aveValue【公営住宅】&#10;一人当たり面積">
          <a:extLst>
            <a:ext uri="{FF2B5EF4-FFF2-40B4-BE49-F238E27FC236}">
              <a16:creationId xmlns:a16="http://schemas.microsoft.com/office/drawing/2014/main" id="{136C5AE0-5A5B-4E64-80C5-3967E9A0AD87}"/>
            </a:ext>
          </a:extLst>
        </xdr:cNvPr>
        <xdr:cNvSpPr txBox="1"/>
      </xdr:nvSpPr>
      <xdr:spPr>
        <a:xfrm>
          <a:off x="8515427" y="14279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51325</xdr:rowOff>
    </xdr:from>
    <xdr:ext cx="469744" cy="259045"/>
    <xdr:sp macro="" textlink="">
      <xdr:nvSpPr>
        <xdr:cNvPr id="377" name="n_3aveValue【公営住宅】&#10;一人当たり面積">
          <a:extLst>
            <a:ext uri="{FF2B5EF4-FFF2-40B4-BE49-F238E27FC236}">
              <a16:creationId xmlns:a16="http://schemas.microsoft.com/office/drawing/2014/main" id="{F1372492-14DB-4AC3-A3BF-2E161BB54124}"/>
            </a:ext>
          </a:extLst>
        </xdr:cNvPr>
        <xdr:cNvSpPr txBox="1"/>
      </xdr:nvSpPr>
      <xdr:spPr>
        <a:xfrm>
          <a:off x="7626427" y="1411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38752</xdr:rowOff>
    </xdr:from>
    <xdr:ext cx="469744" cy="259045"/>
    <xdr:sp macro="" textlink="">
      <xdr:nvSpPr>
        <xdr:cNvPr id="378" name="n_4aveValue【公営住宅】&#10;一人当たり面積">
          <a:extLst>
            <a:ext uri="{FF2B5EF4-FFF2-40B4-BE49-F238E27FC236}">
              <a16:creationId xmlns:a16="http://schemas.microsoft.com/office/drawing/2014/main" id="{FFBFEB44-B0DC-4884-B9DA-BEC440F4846B}"/>
            </a:ext>
          </a:extLst>
        </xdr:cNvPr>
        <xdr:cNvSpPr txBox="1"/>
      </xdr:nvSpPr>
      <xdr:spPr>
        <a:xfrm>
          <a:off x="6737427" y="14097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126889</xdr:rowOff>
    </xdr:from>
    <xdr:ext cx="469744" cy="259045"/>
    <xdr:sp macro="" textlink="">
      <xdr:nvSpPr>
        <xdr:cNvPr id="379" name="n_1mainValue【公営住宅】&#10;一人当たり面積">
          <a:extLst>
            <a:ext uri="{FF2B5EF4-FFF2-40B4-BE49-F238E27FC236}">
              <a16:creationId xmlns:a16="http://schemas.microsoft.com/office/drawing/2014/main" id="{64BD8154-BC87-4F45-A20E-415BC6669C9B}"/>
            </a:ext>
          </a:extLst>
        </xdr:cNvPr>
        <xdr:cNvSpPr txBox="1"/>
      </xdr:nvSpPr>
      <xdr:spPr>
        <a:xfrm>
          <a:off x="9391727" y="14700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126509</xdr:rowOff>
    </xdr:from>
    <xdr:ext cx="469744" cy="259045"/>
    <xdr:sp macro="" textlink="">
      <xdr:nvSpPr>
        <xdr:cNvPr id="380" name="n_2mainValue【公営住宅】&#10;一人当たり面積">
          <a:extLst>
            <a:ext uri="{FF2B5EF4-FFF2-40B4-BE49-F238E27FC236}">
              <a16:creationId xmlns:a16="http://schemas.microsoft.com/office/drawing/2014/main" id="{66638151-3D73-4596-A6A5-7300EC10E558}"/>
            </a:ext>
          </a:extLst>
        </xdr:cNvPr>
        <xdr:cNvSpPr txBox="1"/>
      </xdr:nvSpPr>
      <xdr:spPr>
        <a:xfrm>
          <a:off x="8515427" y="14699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129939</xdr:rowOff>
    </xdr:from>
    <xdr:ext cx="469744" cy="259045"/>
    <xdr:sp macro="" textlink="">
      <xdr:nvSpPr>
        <xdr:cNvPr id="381" name="n_3mainValue【公営住宅】&#10;一人当たり面積">
          <a:extLst>
            <a:ext uri="{FF2B5EF4-FFF2-40B4-BE49-F238E27FC236}">
              <a16:creationId xmlns:a16="http://schemas.microsoft.com/office/drawing/2014/main" id="{AF47CFE0-32B8-43BB-A921-AB3D68E54529}"/>
            </a:ext>
          </a:extLst>
        </xdr:cNvPr>
        <xdr:cNvSpPr txBox="1"/>
      </xdr:nvSpPr>
      <xdr:spPr>
        <a:xfrm>
          <a:off x="7626427" y="14703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131842</xdr:rowOff>
    </xdr:from>
    <xdr:ext cx="469744" cy="259045"/>
    <xdr:sp macro="" textlink="">
      <xdr:nvSpPr>
        <xdr:cNvPr id="382" name="n_4mainValue【公営住宅】&#10;一人当たり面積">
          <a:extLst>
            <a:ext uri="{FF2B5EF4-FFF2-40B4-BE49-F238E27FC236}">
              <a16:creationId xmlns:a16="http://schemas.microsoft.com/office/drawing/2014/main" id="{870A55F0-EEC5-45C0-94B6-10FA6163C4A7}"/>
            </a:ext>
          </a:extLst>
        </xdr:cNvPr>
        <xdr:cNvSpPr txBox="1"/>
      </xdr:nvSpPr>
      <xdr:spPr>
        <a:xfrm>
          <a:off x="6737427" y="14705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91489BCC-DEC8-44B9-8769-C0F4C4C4BC9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5838F19A-646A-4FEE-BCBE-BA493021CBA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65C22962-86F2-4D95-BC1A-F36F5C71A58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8F6E2639-C7FC-4E55-823B-5A722E1FD23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5FC9A349-466D-4823-A182-A6321ECC991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2F4B22B0-6025-43BF-8016-09527C789DA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40A29B9E-9CF9-4AFC-B46A-A860EEBDAE1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A80F3090-6B27-449B-B5D0-A619CD3C7781}"/>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AC6708EF-9D28-4BE3-B882-E4578ED0245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id="{0D88B081-7A75-4129-B8F5-493FEA1729E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id="{ACAC11DB-104D-469F-A664-9C8935FF3B5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id="{0DA3C5A4-BF70-4402-97C8-E8C8482F688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id="{FE267F55-61C6-4BCF-AEDF-D3C125B42AD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id="{531F2037-1330-4A90-8DDB-630FB68D633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id="{E3643F54-1EFE-492D-8655-44DF59854D7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id="{F1E2D9B7-53C1-4508-A478-7F6ABAA149BB}"/>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4F723DA7-2021-4314-B8E9-56F49999CB7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8EFD86BD-9081-4D18-9363-2963291BC3F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BA90A906-D34C-4BB7-B63D-B0211D13CC3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C9CCE31B-342B-43EA-910D-BBEF2162A09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10C11CE3-0142-4B8D-AB76-8268CEA5058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7E685D18-7D90-486A-AF9D-D5C18E6CA8F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8074B27F-D8AC-42D5-8B8B-9B68E71BD0B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08A5EDEB-8426-42BD-A515-86D69D75307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a:extLst>
            <a:ext uri="{FF2B5EF4-FFF2-40B4-BE49-F238E27FC236}">
              <a16:creationId xmlns:a16="http://schemas.microsoft.com/office/drawing/2014/main" id="{A6764E65-21A0-4E76-AFD2-91B1E8915A8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a:extLst>
            <a:ext uri="{FF2B5EF4-FFF2-40B4-BE49-F238E27FC236}">
              <a16:creationId xmlns:a16="http://schemas.microsoft.com/office/drawing/2014/main" id="{A08B2482-8E01-4F50-BEAF-AD6A8EC4FDA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a:extLst>
            <a:ext uri="{FF2B5EF4-FFF2-40B4-BE49-F238E27FC236}">
              <a16:creationId xmlns:a16="http://schemas.microsoft.com/office/drawing/2014/main" id="{B09211E8-211A-4048-91DF-3E97063DFE0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0" name="直線コネクタ 409">
          <a:extLst>
            <a:ext uri="{FF2B5EF4-FFF2-40B4-BE49-F238E27FC236}">
              <a16:creationId xmlns:a16="http://schemas.microsoft.com/office/drawing/2014/main" id="{D57A53E1-76F7-460C-8C6A-3CB23B59A2D1}"/>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1" name="テキスト ボックス 410">
          <a:extLst>
            <a:ext uri="{FF2B5EF4-FFF2-40B4-BE49-F238E27FC236}">
              <a16:creationId xmlns:a16="http://schemas.microsoft.com/office/drawing/2014/main" id="{AD4E56B6-2579-4133-88C2-0C9F4E09DFC2}"/>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2" name="直線コネクタ 411">
          <a:extLst>
            <a:ext uri="{FF2B5EF4-FFF2-40B4-BE49-F238E27FC236}">
              <a16:creationId xmlns:a16="http://schemas.microsoft.com/office/drawing/2014/main" id="{447A4E18-B38B-4B41-88A3-F90E27AD05B9}"/>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3" name="テキスト ボックス 412">
          <a:extLst>
            <a:ext uri="{FF2B5EF4-FFF2-40B4-BE49-F238E27FC236}">
              <a16:creationId xmlns:a16="http://schemas.microsoft.com/office/drawing/2014/main" id="{20EF621F-6146-42EF-BDAA-5BC184DE7594}"/>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4" name="直線コネクタ 413">
          <a:extLst>
            <a:ext uri="{FF2B5EF4-FFF2-40B4-BE49-F238E27FC236}">
              <a16:creationId xmlns:a16="http://schemas.microsoft.com/office/drawing/2014/main" id="{A09F6C92-B8F2-4E58-A54A-1E1916BFC954}"/>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5" name="テキスト ボックス 414">
          <a:extLst>
            <a:ext uri="{FF2B5EF4-FFF2-40B4-BE49-F238E27FC236}">
              <a16:creationId xmlns:a16="http://schemas.microsoft.com/office/drawing/2014/main" id="{52864D89-D72F-4B8E-A05F-D966495F41E7}"/>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6" name="直線コネクタ 415">
          <a:extLst>
            <a:ext uri="{FF2B5EF4-FFF2-40B4-BE49-F238E27FC236}">
              <a16:creationId xmlns:a16="http://schemas.microsoft.com/office/drawing/2014/main" id="{2E766365-8A0D-4BBC-8467-27889A781AC7}"/>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7" name="テキスト ボックス 416">
          <a:extLst>
            <a:ext uri="{FF2B5EF4-FFF2-40B4-BE49-F238E27FC236}">
              <a16:creationId xmlns:a16="http://schemas.microsoft.com/office/drawing/2014/main" id="{0F44198B-6959-472E-80C3-402C4724C056}"/>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8" name="直線コネクタ 417">
          <a:extLst>
            <a:ext uri="{FF2B5EF4-FFF2-40B4-BE49-F238E27FC236}">
              <a16:creationId xmlns:a16="http://schemas.microsoft.com/office/drawing/2014/main" id="{A07B17FF-8164-4F41-B408-B9B368964E6A}"/>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9" name="テキスト ボックス 418">
          <a:extLst>
            <a:ext uri="{FF2B5EF4-FFF2-40B4-BE49-F238E27FC236}">
              <a16:creationId xmlns:a16="http://schemas.microsoft.com/office/drawing/2014/main" id="{907247DE-74D6-4C0E-852B-3014C6FE765E}"/>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7EB4B846-E9B8-4D6C-9BB5-78076B02D10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1" name="テキスト ボックス 420">
          <a:extLst>
            <a:ext uri="{FF2B5EF4-FFF2-40B4-BE49-F238E27FC236}">
              <a16:creationId xmlns:a16="http://schemas.microsoft.com/office/drawing/2014/main" id="{85B5F6F2-83AF-4C30-8F2E-83E96BB64DEA}"/>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2" name="【認定こども園・幼稚園・保育所】&#10;有形固定資産減価償却率グラフ枠">
          <a:extLst>
            <a:ext uri="{FF2B5EF4-FFF2-40B4-BE49-F238E27FC236}">
              <a16:creationId xmlns:a16="http://schemas.microsoft.com/office/drawing/2014/main" id="{E78825DF-2835-49A6-82CA-BECB55AF15E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53340</xdr:rowOff>
    </xdr:from>
    <xdr:to>
      <xdr:col>85</xdr:col>
      <xdr:colOff>126364</xdr:colOff>
      <xdr:row>42</xdr:row>
      <xdr:rowOff>38100</xdr:rowOff>
    </xdr:to>
    <xdr:cxnSp macro="">
      <xdr:nvCxnSpPr>
        <xdr:cNvPr id="423" name="直線コネクタ 422">
          <a:extLst>
            <a:ext uri="{FF2B5EF4-FFF2-40B4-BE49-F238E27FC236}">
              <a16:creationId xmlns:a16="http://schemas.microsoft.com/office/drawing/2014/main" id="{6F592326-5C2E-44A1-8F1E-585C2F4DE651}"/>
            </a:ext>
          </a:extLst>
        </xdr:cNvPr>
        <xdr:cNvCxnSpPr/>
      </xdr:nvCxnSpPr>
      <xdr:spPr>
        <a:xfrm flipV="1">
          <a:off x="16318864" y="571119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4" name="【認定こども園・幼稚園・保育所】&#10;有形固定資産減価償却率最小値テキスト">
          <a:extLst>
            <a:ext uri="{FF2B5EF4-FFF2-40B4-BE49-F238E27FC236}">
              <a16:creationId xmlns:a16="http://schemas.microsoft.com/office/drawing/2014/main" id="{1E33BE52-8660-4234-838B-5F2C7C5E9037}"/>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5" name="直線コネクタ 424">
          <a:extLst>
            <a:ext uri="{FF2B5EF4-FFF2-40B4-BE49-F238E27FC236}">
              <a16:creationId xmlns:a16="http://schemas.microsoft.com/office/drawing/2014/main" id="{E34F7F94-5ED4-40C3-8A5F-CF53C4AB99A9}"/>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17</xdr:rowOff>
    </xdr:from>
    <xdr:ext cx="405111" cy="259045"/>
    <xdr:sp macro="" textlink="">
      <xdr:nvSpPr>
        <xdr:cNvPr id="426" name="【認定こども園・幼稚園・保育所】&#10;有形固定資産減価償却率最大値テキスト">
          <a:extLst>
            <a:ext uri="{FF2B5EF4-FFF2-40B4-BE49-F238E27FC236}">
              <a16:creationId xmlns:a16="http://schemas.microsoft.com/office/drawing/2014/main" id="{70940033-E8B2-4D66-949B-5DC1A7FC35B2}"/>
            </a:ext>
          </a:extLst>
        </xdr:cNvPr>
        <xdr:cNvSpPr txBox="1"/>
      </xdr:nvSpPr>
      <xdr:spPr>
        <a:xfrm>
          <a:off x="16357600" y="548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53340</xdr:rowOff>
    </xdr:from>
    <xdr:to>
      <xdr:col>86</xdr:col>
      <xdr:colOff>25400</xdr:colOff>
      <xdr:row>33</xdr:row>
      <xdr:rowOff>53340</xdr:rowOff>
    </xdr:to>
    <xdr:cxnSp macro="">
      <xdr:nvCxnSpPr>
        <xdr:cNvPr id="427" name="直線コネクタ 426">
          <a:extLst>
            <a:ext uri="{FF2B5EF4-FFF2-40B4-BE49-F238E27FC236}">
              <a16:creationId xmlns:a16="http://schemas.microsoft.com/office/drawing/2014/main" id="{39498038-9BDD-42E3-8209-6F98FD3566FE}"/>
            </a:ext>
          </a:extLst>
        </xdr:cNvPr>
        <xdr:cNvCxnSpPr/>
      </xdr:nvCxnSpPr>
      <xdr:spPr>
        <a:xfrm>
          <a:off x="16230600" y="571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137177</xdr:rowOff>
    </xdr:from>
    <xdr:ext cx="405111" cy="259045"/>
    <xdr:sp macro="" textlink="">
      <xdr:nvSpPr>
        <xdr:cNvPr id="428" name="【認定こども園・幼稚園・保育所】&#10;有形固定資産減価償却率平均値テキスト">
          <a:extLst>
            <a:ext uri="{FF2B5EF4-FFF2-40B4-BE49-F238E27FC236}">
              <a16:creationId xmlns:a16="http://schemas.microsoft.com/office/drawing/2014/main" id="{AD562CB0-9D35-40EE-95A6-2D2DDBE889C1}"/>
            </a:ext>
          </a:extLst>
        </xdr:cNvPr>
        <xdr:cNvSpPr txBox="1"/>
      </xdr:nvSpPr>
      <xdr:spPr>
        <a:xfrm>
          <a:off x="16357600" y="6309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158750</xdr:rowOff>
    </xdr:from>
    <xdr:to>
      <xdr:col>85</xdr:col>
      <xdr:colOff>177800</xdr:colOff>
      <xdr:row>37</xdr:row>
      <xdr:rowOff>88900</xdr:rowOff>
    </xdr:to>
    <xdr:sp macro="" textlink="">
      <xdr:nvSpPr>
        <xdr:cNvPr id="429" name="フローチャート: 判断 428">
          <a:extLst>
            <a:ext uri="{FF2B5EF4-FFF2-40B4-BE49-F238E27FC236}">
              <a16:creationId xmlns:a16="http://schemas.microsoft.com/office/drawing/2014/main" id="{FFB0B4DE-7FEF-4110-A9EA-00CAB6D7C6ED}"/>
            </a:ext>
          </a:extLst>
        </xdr:cNvPr>
        <xdr:cNvSpPr/>
      </xdr:nvSpPr>
      <xdr:spPr>
        <a:xfrm>
          <a:off x="162687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153035</xdr:rowOff>
    </xdr:from>
    <xdr:to>
      <xdr:col>81</xdr:col>
      <xdr:colOff>101600</xdr:colOff>
      <xdr:row>37</xdr:row>
      <xdr:rowOff>83185</xdr:rowOff>
    </xdr:to>
    <xdr:sp macro="" textlink="">
      <xdr:nvSpPr>
        <xdr:cNvPr id="430" name="フローチャート: 判断 429">
          <a:extLst>
            <a:ext uri="{FF2B5EF4-FFF2-40B4-BE49-F238E27FC236}">
              <a16:creationId xmlns:a16="http://schemas.microsoft.com/office/drawing/2014/main" id="{87676C04-1031-4605-9AA1-C938330CB0F1}"/>
            </a:ext>
          </a:extLst>
        </xdr:cNvPr>
        <xdr:cNvSpPr/>
      </xdr:nvSpPr>
      <xdr:spPr>
        <a:xfrm>
          <a:off x="15430500" y="632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122555</xdr:rowOff>
    </xdr:from>
    <xdr:to>
      <xdr:col>76</xdr:col>
      <xdr:colOff>165100</xdr:colOff>
      <xdr:row>37</xdr:row>
      <xdr:rowOff>52705</xdr:rowOff>
    </xdr:to>
    <xdr:sp macro="" textlink="">
      <xdr:nvSpPr>
        <xdr:cNvPr id="431" name="フローチャート: 判断 430">
          <a:extLst>
            <a:ext uri="{FF2B5EF4-FFF2-40B4-BE49-F238E27FC236}">
              <a16:creationId xmlns:a16="http://schemas.microsoft.com/office/drawing/2014/main" id="{D8C9BC33-E6C7-4CBE-AF2A-1E28B211DBC7}"/>
            </a:ext>
          </a:extLst>
        </xdr:cNvPr>
        <xdr:cNvSpPr/>
      </xdr:nvSpPr>
      <xdr:spPr>
        <a:xfrm>
          <a:off x="145415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53975</xdr:rowOff>
    </xdr:from>
    <xdr:to>
      <xdr:col>72</xdr:col>
      <xdr:colOff>38100</xdr:colOff>
      <xdr:row>37</xdr:row>
      <xdr:rowOff>155575</xdr:rowOff>
    </xdr:to>
    <xdr:sp macro="" textlink="">
      <xdr:nvSpPr>
        <xdr:cNvPr id="432" name="フローチャート: 判断 431">
          <a:extLst>
            <a:ext uri="{FF2B5EF4-FFF2-40B4-BE49-F238E27FC236}">
              <a16:creationId xmlns:a16="http://schemas.microsoft.com/office/drawing/2014/main" id="{562361D4-80C8-4D43-8706-DC58A62D08AD}"/>
            </a:ext>
          </a:extLst>
        </xdr:cNvPr>
        <xdr:cNvSpPr/>
      </xdr:nvSpPr>
      <xdr:spPr>
        <a:xfrm>
          <a:off x="13652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50165</xdr:rowOff>
    </xdr:from>
    <xdr:to>
      <xdr:col>67</xdr:col>
      <xdr:colOff>101600</xdr:colOff>
      <xdr:row>37</xdr:row>
      <xdr:rowOff>151765</xdr:rowOff>
    </xdr:to>
    <xdr:sp macro="" textlink="">
      <xdr:nvSpPr>
        <xdr:cNvPr id="433" name="フローチャート: 判断 432">
          <a:extLst>
            <a:ext uri="{FF2B5EF4-FFF2-40B4-BE49-F238E27FC236}">
              <a16:creationId xmlns:a16="http://schemas.microsoft.com/office/drawing/2014/main" id="{F4AE00BA-154E-45DE-BE1A-58C423C59DFC}"/>
            </a:ext>
          </a:extLst>
        </xdr:cNvPr>
        <xdr:cNvSpPr/>
      </xdr:nvSpPr>
      <xdr:spPr>
        <a:xfrm>
          <a:off x="12763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16455145-D1CE-4ACA-9AC0-89A883292F1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5A962272-5793-41F3-99E9-0083D53F4C7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CAB5051B-BED8-4108-8021-57A190FD6FF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BF65007F-E835-43B1-8D2C-6B9500E3178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DA3440DB-60D3-46C0-97AD-23EB9D8C1B4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149225</xdr:rowOff>
    </xdr:from>
    <xdr:to>
      <xdr:col>85</xdr:col>
      <xdr:colOff>177800</xdr:colOff>
      <xdr:row>36</xdr:row>
      <xdr:rowOff>79375</xdr:rowOff>
    </xdr:to>
    <xdr:sp macro="" textlink="">
      <xdr:nvSpPr>
        <xdr:cNvPr id="439" name="楕円 438">
          <a:extLst>
            <a:ext uri="{FF2B5EF4-FFF2-40B4-BE49-F238E27FC236}">
              <a16:creationId xmlns:a16="http://schemas.microsoft.com/office/drawing/2014/main" id="{25CB6128-B172-434E-949A-763F7AFD7A52}"/>
            </a:ext>
          </a:extLst>
        </xdr:cNvPr>
        <xdr:cNvSpPr/>
      </xdr:nvSpPr>
      <xdr:spPr>
        <a:xfrm>
          <a:off x="16268700" y="614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652</xdr:rowOff>
    </xdr:from>
    <xdr:ext cx="405111" cy="259045"/>
    <xdr:sp macro="" textlink="">
      <xdr:nvSpPr>
        <xdr:cNvPr id="440" name="【認定こども園・幼稚園・保育所】&#10;有形固定資産減価償却率該当値テキスト">
          <a:extLst>
            <a:ext uri="{FF2B5EF4-FFF2-40B4-BE49-F238E27FC236}">
              <a16:creationId xmlns:a16="http://schemas.microsoft.com/office/drawing/2014/main" id="{306AABC6-714A-4999-8450-99445851FAC1}"/>
            </a:ext>
          </a:extLst>
        </xdr:cNvPr>
        <xdr:cNvSpPr txBox="1"/>
      </xdr:nvSpPr>
      <xdr:spPr>
        <a:xfrm>
          <a:off x="16357600" y="600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113030</xdr:rowOff>
    </xdr:from>
    <xdr:to>
      <xdr:col>81</xdr:col>
      <xdr:colOff>101600</xdr:colOff>
      <xdr:row>36</xdr:row>
      <xdr:rowOff>43180</xdr:rowOff>
    </xdr:to>
    <xdr:sp macro="" textlink="">
      <xdr:nvSpPr>
        <xdr:cNvPr id="441" name="楕円 440">
          <a:extLst>
            <a:ext uri="{FF2B5EF4-FFF2-40B4-BE49-F238E27FC236}">
              <a16:creationId xmlns:a16="http://schemas.microsoft.com/office/drawing/2014/main" id="{E86C65CE-6A3C-4856-A2C5-F5E9255A99C0}"/>
            </a:ext>
          </a:extLst>
        </xdr:cNvPr>
        <xdr:cNvSpPr/>
      </xdr:nvSpPr>
      <xdr:spPr>
        <a:xfrm>
          <a:off x="15430500" y="611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163830</xdr:rowOff>
    </xdr:from>
    <xdr:to>
      <xdr:col>85</xdr:col>
      <xdr:colOff>127000</xdr:colOff>
      <xdr:row>36</xdr:row>
      <xdr:rowOff>28575</xdr:rowOff>
    </xdr:to>
    <xdr:cxnSp macro="">
      <xdr:nvCxnSpPr>
        <xdr:cNvPr id="442" name="直線コネクタ 441">
          <a:extLst>
            <a:ext uri="{FF2B5EF4-FFF2-40B4-BE49-F238E27FC236}">
              <a16:creationId xmlns:a16="http://schemas.microsoft.com/office/drawing/2014/main" id="{60B57F9F-74FC-4042-A526-E2D6199C808A}"/>
            </a:ext>
          </a:extLst>
        </xdr:cNvPr>
        <xdr:cNvCxnSpPr/>
      </xdr:nvCxnSpPr>
      <xdr:spPr>
        <a:xfrm>
          <a:off x="15481300" y="616458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76835</xdr:rowOff>
    </xdr:from>
    <xdr:to>
      <xdr:col>76</xdr:col>
      <xdr:colOff>165100</xdr:colOff>
      <xdr:row>36</xdr:row>
      <xdr:rowOff>6985</xdr:rowOff>
    </xdr:to>
    <xdr:sp macro="" textlink="">
      <xdr:nvSpPr>
        <xdr:cNvPr id="443" name="楕円 442">
          <a:extLst>
            <a:ext uri="{FF2B5EF4-FFF2-40B4-BE49-F238E27FC236}">
              <a16:creationId xmlns:a16="http://schemas.microsoft.com/office/drawing/2014/main" id="{3AF3764A-7FAE-492C-A981-B37A2ACF729B}"/>
            </a:ext>
          </a:extLst>
        </xdr:cNvPr>
        <xdr:cNvSpPr/>
      </xdr:nvSpPr>
      <xdr:spPr>
        <a:xfrm>
          <a:off x="14541500" y="607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127635</xdr:rowOff>
    </xdr:from>
    <xdr:to>
      <xdr:col>81</xdr:col>
      <xdr:colOff>50800</xdr:colOff>
      <xdr:row>35</xdr:row>
      <xdr:rowOff>163830</xdr:rowOff>
    </xdr:to>
    <xdr:cxnSp macro="">
      <xdr:nvCxnSpPr>
        <xdr:cNvPr id="444" name="直線コネクタ 443">
          <a:extLst>
            <a:ext uri="{FF2B5EF4-FFF2-40B4-BE49-F238E27FC236}">
              <a16:creationId xmlns:a16="http://schemas.microsoft.com/office/drawing/2014/main" id="{30787109-619D-4257-9E21-D72046AC9993}"/>
            </a:ext>
          </a:extLst>
        </xdr:cNvPr>
        <xdr:cNvCxnSpPr/>
      </xdr:nvCxnSpPr>
      <xdr:spPr>
        <a:xfrm>
          <a:off x="14592300" y="612838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40640</xdr:rowOff>
    </xdr:from>
    <xdr:to>
      <xdr:col>72</xdr:col>
      <xdr:colOff>38100</xdr:colOff>
      <xdr:row>35</xdr:row>
      <xdr:rowOff>142240</xdr:rowOff>
    </xdr:to>
    <xdr:sp macro="" textlink="">
      <xdr:nvSpPr>
        <xdr:cNvPr id="445" name="楕円 444">
          <a:extLst>
            <a:ext uri="{FF2B5EF4-FFF2-40B4-BE49-F238E27FC236}">
              <a16:creationId xmlns:a16="http://schemas.microsoft.com/office/drawing/2014/main" id="{A3AE4B2F-525B-4ECD-9F1F-D916E6118475}"/>
            </a:ext>
          </a:extLst>
        </xdr:cNvPr>
        <xdr:cNvSpPr/>
      </xdr:nvSpPr>
      <xdr:spPr>
        <a:xfrm>
          <a:off x="13652500" y="604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91440</xdr:rowOff>
    </xdr:from>
    <xdr:to>
      <xdr:col>76</xdr:col>
      <xdr:colOff>114300</xdr:colOff>
      <xdr:row>35</xdr:row>
      <xdr:rowOff>127635</xdr:rowOff>
    </xdr:to>
    <xdr:cxnSp macro="">
      <xdr:nvCxnSpPr>
        <xdr:cNvPr id="446" name="直線コネクタ 445">
          <a:extLst>
            <a:ext uri="{FF2B5EF4-FFF2-40B4-BE49-F238E27FC236}">
              <a16:creationId xmlns:a16="http://schemas.microsoft.com/office/drawing/2014/main" id="{A1F3658B-48ED-42F8-A895-0C531D638184}"/>
            </a:ext>
          </a:extLst>
        </xdr:cNvPr>
        <xdr:cNvCxnSpPr/>
      </xdr:nvCxnSpPr>
      <xdr:spPr>
        <a:xfrm>
          <a:off x="13703300" y="609219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4445</xdr:rowOff>
    </xdr:from>
    <xdr:to>
      <xdr:col>67</xdr:col>
      <xdr:colOff>101600</xdr:colOff>
      <xdr:row>35</xdr:row>
      <xdr:rowOff>106045</xdr:rowOff>
    </xdr:to>
    <xdr:sp macro="" textlink="">
      <xdr:nvSpPr>
        <xdr:cNvPr id="447" name="楕円 446">
          <a:extLst>
            <a:ext uri="{FF2B5EF4-FFF2-40B4-BE49-F238E27FC236}">
              <a16:creationId xmlns:a16="http://schemas.microsoft.com/office/drawing/2014/main" id="{C5EA340E-0676-469D-BBB9-6593E6A3F515}"/>
            </a:ext>
          </a:extLst>
        </xdr:cNvPr>
        <xdr:cNvSpPr/>
      </xdr:nvSpPr>
      <xdr:spPr>
        <a:xfrm>
          <a:off x="12763500" y="600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55245</xdr:rowOff>
    </xdr:from>
    <xdr:to>
      <xdr:col>71</xdr:col>
      <xdr:colOff>177800</xdr:colOff>
      <xdr:row>35</xdr:row>
      <xdr:rowOff>91440</xdr:rowOff>
    </xdr:to>
    <xdr:cxnSp macro="">
      <xdr:nvCxnSpPr>
        <xdr:cNvPr id="448" name="直線コネクタ 447">
          <a:extLst>
            <a:ext uri="{FF2B5EF4-FFF2-40B4-BE49-F238E27FC236}">
              <a16:creationId xmlns:a16="http://schemas.microsoft.com/office/drawing/2014/main" id="{9E6EF025-3642-4CD6-BD9B-DA111DE27163}"/>
            </a:ext>
          </a:extLst>
        </xdr:cNvPr>
        <xdr:cNvCxnSpPr/>
      </xdr:nvCxnSpPr>
      <xdr:spPr>
        <a:xfrm>
          <a:off x="12814300" y="605599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74312</xdr:rowOff>
    </xdr:from>
    <xdr:ext cx="405111" cy="259045"/>
    <xdr:sp macro="" textlink="">
      <xdr:nvSpPr>
        <xdr:cNvPr id="449" name="n_1aveValue【認定こども園・幼稚園・保育所】&#10;有形固定資産減価償却率">
          <a:extLst>
            <a:ext uri="{FF2B5EF4-FFF2-40B4-BE49-F238E27FC236}">
              <a16:creationId xmlns:a16="http://schemas.microsoft.com/office/drawing/2014/main" id="{2774D915-DDA9-4138-BA58-E16F666247E0}"/>
            </a:ext>
          </a:extLst>
        </xdr:cNvPr>
        <xdr:cNvSpPr txBox="1"/>
      </xdr:nvSpPr>
      <xdr:spPr>
        <a:xfrm>
          <a:off x="15266044" y="641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43832</xdr:rowOff>
    </xdr:from>
    <xdr:ext cx="405111" cy="259045"/>
    <xdr:sp macro="" textlink="">
      <xdr:nvSpPr>
        <xdr:cNvPr id="450" name="n_2aveValue【認定こども園・幼稚園・保育所】&#10;有形固定資産減価償却率">
          <a:extLst>
            <a:ext uri="{FF2B5EF4-FFF2-40B4-BE49-F238E27FC236}">
              <a16:creationId xmlns:a16="http://schemas.microsoft.com/office/drawing/2014/main" id="{F4B332AC-35AD-4531-BEEE-64D723A1FF9C}"/>
            </a:ext>
          </a:extLst>
        </xdr:cNvPr>
        <xdr:cNvSpPr txBox="1"/>
      </xdr:nvSpPr>
      <xdr:spPr>
        <a:xfrm>
          <a:off x="14389744" y="638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146702</xdr:rowOff>
    </xdr:from>
    <xdr:ext cx="405111" cy="259045"/>
    <xdr:sp macro="" textlink="">
      <xdr:nvSpPr>
        <xdr:cNvPr id="451" name="n_3aveValue【認定こども園・幼稚園・保育所】&#10;有形固定資産減価償却率">
          <a:extLst>
            <a:ext uri="{FF2B5EF4-FFF2-40B4-BE49-F238E27FC236}">
              <a16:creationId xmlns:a16="http://schemas.microsoft.com/office/drawing/2014/main" id="{42DB0BD0-9240-4C1E-B430-1318D71D895E}"/>
            </a:ext>
          </a:extLst>
        </xdr:cNvPr>
        <xdr:cNvSpPr txBox="1"/>
      </xdr:nvSpPr>
      <xdr:spPr>
        <a:xfrm>
          <a:off x="13500744" y="649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142892</xdr:rowOff>
    </xdr:from>
    <xdr:ext cx="405111" cy="259045"/>
    <xdr:sp macro="" textlink="">
      <xdr:nvSpPr>
        <xdr:cNvPr id="452" name="n_4aveValue【認定こども園・幼稚園・保育所】&#10;有形固定資産減価償却率">
          <a:extLst>
            <a:ext uri="{FF2B5EF4-FFF2-40B4-BE49-F238E27FC236}">
              <a16:creationId xmlns:a16="http://schemas.microsoft.com/office/drawing/2014/main" id="{1836D26E-401C-4FAF-826E-60E90A01E9AE}"/>
            </a:ext>
          </a:extLst>
        </xdr:cNvPr>
        <xdr:cNvSpPr txBox="1"/>
      </xdr:nvSpPr>
      <xdr:spPr>
        <a:xfrm>
          <a:off x="1261174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59707</xdr:rowOff>
    </xdr:from>
    <xdr:ext cx="405111" cy="259045"/>
    <xdr:sp macro="" textlink="">
      <xdr:nvSpPr>
        <xdr:cNvPr id="453" name="n_1mainValue【認定こども園・幼稚園・保育所】&#10;有形固定資産減価償却率">
          <a:extLst>
            <a:ext uri="{FF2B5EF4-FFF2-40B4-BE49-F238E27FC236}">
              <a16:creationId xmlns:a16="http://schemas.microsoft.com/office/drawing/2014/main" id="{DB7C92D1-2167-41A5-9466-642073AB4F87}"/>
            </a:ext>
          </a:extLst>
        </xdr:cNvPr>
        <xdr:cNvSpPr txBox="1"/>
      </xdr:nvSpPr>
      <xdr:spPr>
        <a:xfrm>
          <a:off x="15266044" y="588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23512</xdr:rowOff>
    </xdr:from>
    <xdr:ext cx="405111" cy="259045"/>
    <xdr:sp macro="" textlink="">
      <xdr:nvSpPr>
        <xdr:cNvPr id="454" name="n_2mainValue【認定こども園・幼稚園・保育所】&#10;有形固定資産減価償却率">
          <a:extLst>
            <a:ext uri="{FF2B5EF4-FFF2-40B4-BE49-F238E27FC236}">
              <a16:creationId xmlns:a16="http://schemas.microsoft.com/office/drawing/2014/main" id="{AAF3B833-451B-4AD3-9E19-B28EF99D60B8}"/>
            </a:ext>
          </a:extLst>
        </xdr:cNvPr>
        <xdr:cNvSpPr txBox="1"/>
      </xdr:nvSpPr>
      <xdr:spPr>
        <a:xfrm>
          <a:off x="14389744" y="5852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158767</xdr:rowOff>
    </xdr:from>
    <xdr:ext cx="405111" cy="259045"/>
    <xdr:sp macro="" textlink="">
      <xdr:nvSpPr>
        <xdr:cNvPr id="455" name="n_3mainValue【認定こども園・幼稚園・保育所】&#10;有形固定資産減価償却率">
          <a:extLst>
            <a:ext uri="{FF2B5EF4-FFF2-40B4-BE49-F238E27FC236}">
              <a16:creationId xmlns:a16="http://schemas.microsoft.com/office/drawing/2014/main" id="{16F38E6A-770E-4DBB-BC39-73BD69AC4C5F}"/>
            </a:ext>
          </a:extLst>
        </xdr:cNvPr>
        <xdr:cNvSpPr txBox="1"/>
      </xdr:nvSpPr>
      <xdr:spPr>
        <a:xfrm>
          <a:off x="13500744" y="581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122572</xdr:rowOff>
    </xdr:from>
    <xdr:ext cx="405111" cy="259045"/>
    <xdr:sp macro="" textlink="">
      <xdr:nvSpPr>
        <xdr:cNvPr id="456" name="n_4mainValue【認定こども園・幼稚園・保育所】&#10;有形固定資産減価償却率">
          <a:extLst>
            <a:ext uri="{FF2B5EF4-FFF2-40B4-BE49-F238E27FC236}">
              <a16:creationId xmlns:a16="http://schemas.microsoft.com/office/drawing/2014/main" id="{09E41D44-5799-47D6-9123-E7AFD54B8FD9}"/>
            </a:ext>
          </a:extLst>
        </xdr:cNvPr>
        <xdr:cNvSpPr txBox="1"/>
      </xdr:nvSpPr>
      <xdr:spPr>
        <a:xfrm>
          <a:off x="12611744" y="578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a:extLst>
            <a:ext uri="{FF2B5EF4-FFF2-40B4-BE49-F238E27FC236}">
              <a16:creationId xmlns:a16="http://schemas.microsoft.com/office/drawing/2014/main" id="{BCFAD97F-17EE-4ABF-A294-519A93F7C99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a:extLst>
            <a:ext uri="{FF2B5EF4-FFF2-40B4-BE49-F238E27FC236}">
              <a16:creationId xmlns:a16="http://schemas.microsoft.com/office/drawing/2014/main" id="{003934B2-B69E-483B-B066-0983ABB6F20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a:extLst>
            <a:ext uri="{FF2B5EF4-FFF2-40B4-BE49-F238E27FC236}">
              <a16:creationId xmlns:a16="http://schemas.microsoft.com/office/drawing/2014/main" id="{62D3AF71-E504-4F14-853E-11DF25E1BE7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a:extLst>
            <a:ext uri="{FF2B5EF4-FFF2-40B4-BE49-F238E27FC236}">
              <a16:creationId xmlns:a16="http://schemas.microsoft.com/office/drawing/2014/main" id="{CCF4D4DF-05F4-4A03-814A-A3195203715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a:extLst>
            <a:ext uri="{FF2B5EF4-FFF2-40B4-BE49-F238E27FC236}">
              <a16:creationId xmlns:a16="http://schemas.microsoft.com/office/drawing/2014/main" id="{E973B995-2368-468D-B094-81F63FC5E0A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a:extLst>
            <a:ext uri="{FF2B5EF4-FFF2-40B4-BE49-F238E27FC236}">
              <a16:creationId xmlns:a16="http://schemas.microsoft.com/office/drawing/2014/main" id="{FB11F58E-086D-4CC4-9DE5-62AD4DD687E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a:extLst>
            <a:ext uri="{FF2B5EF4-FFF2-40B4-BE49-F238E27FC236}">
              <a16:creationId xmlns:a16="http://schemas.microsoft.com/office/drawing/2014/main" id="{4349CB78-855B-4C6C-A3A1-1B7606B3FD7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a:extLst>
            <a:ext uri="{FF2B5EF4-FFF2-40B4-BE49-F238E27FC236}">
              <a16:creationId xmlns:a16="http://schemas.microsoft.com/office/drawing/2014/main" id="{8BCA7027-DCA8-4452-9E72-F6AE2582E7B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5" name="テキスト ボックス 464">
          <a:extLst>
            <a:ext uri="{FF2B5EF4-FFF2-40B4-BE49-F238E27FC236}">
              <a16:creationId xmlns:a16="http://schemas.microsoft.com/office/drawing/2014/main" id="{030753EF-2F39-4C50-978B-88FFA7F3211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a:extLst>
            <a:ext uri="{FF2B5EF4-FFF2-40B4-BE49-F238E27FC236}">
              <a16:creationId xmlns:a16="http://schemas.microsoft.com/office/drawing/2014/main" id="{44734695-CD2F-4DF5-B012-9B119899A37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7" name="直線コネクタ 466">
          <a:extLst>
            <a:ext uri="{FF2B5EF4-FFF2-40B4-BE49-F238E27FC236}">
              <a16:creationId xmlns:a16="http://schemas.microsoft.com/office/drawing/2014/main" id="{A7CC1D28-91DD-4456-BBFF-C35637132167}"/>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8" name="テキスト ボックス 467">
          <a:extLst>
            <a:ext uri="{FF2B5EF4-FFF2-40B4-BE49-F238E27FC236}">
              <a16:creationId xmlns:a16="http://schemas.microsoft.com/office/drawing/2014/main" id="{991B2E0A-03F1-4CED-98C7-B5055FBBB56F}"/>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9" name="直線コネクタ 468">
          <a:extLst>
            <a:ext uri="{FF2B5EF4-FFF2-40B4-BE49-F238E27FC236}">
              <a16:creationId xmlns:a16="http://schemas.microsoft.com/office/drawing/2014/main" id="{C9F9DADD-C60D-47B0-8BAA-A61FDE7F66E9}"/>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0" name="テキスト ボックス 469">
          <a:extLst>
            <a:ext uri="{FF2B5EF4-FFF2-40B4-BE49-F238E27FC236}">
              <a16:creationId xmlns:a16="http://schemas.microsoft.com/office/drawing/2014/main" id="{4B49D3E8-56B5-4B69-B1DA-847F637405C7}"/>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1" name="直線コネクタ 470">
          <a:extLst>
            <a:ext uri="{FF2B5EF4-FFF2-40B4-BE49-F238E27FC236}">
              <a16:creationId xmlns:a16="http://schemas.microsoft.com/office/drawing/2014/main" id="{A1EF5B94-BFF3-4FA9-8F5E-29173E6353FC}"/>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2" name="テキスト ボックス 471">
          <a:extLst>
            <a:ext uri="{FF2B5EF4-FFF2-40B4-BE49-F238E27FC236}">
              <a16:creationId xmlns:a16="http://schemas.microsoft.com/office/drawing/2014/main" id="{2A22D0FD-AC4C-4249-92CA-8054D5268B53}"/>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3" name="直線コネクタ 472">
          <a:extLst>
            <a:ext uri="{FF2B5EF4-FFF2-40B4-BE49-F238E27FC236}">
              <a16:creationId xmlns:a16="http://schemas.microsoft.com/office/drawing/2014/main" id="{3FCD3C0E-73DB-4857-AA8F-811CA9CD1323}"/>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4" name="テキスト ボックス 473">
          <a:extLst>
            <a:ext uri="{FF2B5EF4-FFF2-40B4-BE49-F238E27FC236}">
              <a16:creationId xmlns:a16="http://schemas.microsoft.com/office/drawing/2014/main" id="{743F9847-8151-4677-A5E1-7996188C8F7D}"/>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5" name="直線コネクタ 474">
          <a:extLst>
            <a:ext uri="{FF2B5EF4-FFF2-40B4-BE49-F238E27FC236}">
              <a16:creationId xmlns:a16="http://schemas.microsoft.com/office/drawing/2014/main" id="{892588A1-114A-4BEE-9CAF-3D28E3534239}"/>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6" name="テキスト ボックス 475">
          <a:extLst>
            <a:ext uri="{FF2B5EF4-FFF2-40B4-BE49-F238E27FC236}">
              <a16:creationId xmlns:a16="http://schemas.microsoft.com/office/drawing/2014/main" id="{E1A55FB0-5070-4CB5-97C4-F3A6E74B1C3E}"/>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7" name="直線コネクタ 476">
          <a:extLst>
            <a:ext uri="{FF2B5EF4-FFF2-40B4-BE49-F238E27FC236}">
              <a16:creationId xmlns:a16="http://schemas.microsoft.com/office/drawing/2014/main" id="{BDA4E558-3E59-4B0B-A0FF-9FE205365B2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8" name="テキスト ボックス 477">
          <a:extLst>
            <a:ext uri="{FF2B5EF4-FFF2-40B4-BE49-F238E27FC236}">
              <a16:creationId xmlns:a16="http://schemas.microsoft.com/office/drawing/2014/main" id="{342328C8-3947-44E2-9144-B1308296418D}"/>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9" name="【認定こども園・幼稚園・保育所】&#10;一人当たり面積グラフ枠">
          <a:extLst>
            <a:ext uri="{FF2B5EF4-FFF2-40B4-BE49-F238E27FC236}">
              <a16:creationId xmlns:a16="http://schemas.microsoft.com/office/drawing/2014/main" id="{3188B983-65AF-4245-BB52-B20BCE1A514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137160</xdr:rowOff>
    </xdr:from>
    <xdr:to>
      <xdr:col>116</xdr:col>
      <xdr:colOff>62864</xdr:colOff>
      <xdr:row>42</xdr:row>
      <xdr:rowOff>13335</xdr:rowOff>
    </xdr:to>
    <xdr:cxnSp macro="">
      <xdr:nvCxnSpPr>
        <xdr:cNvPr id="480" name="直線コネクタ 479">
          <a:extLst>
            <a:ext uri="{FF2B5EF4-FFF2-40B4-BE49-F238E27FC236}">
              <a16:creationId xmlns:a16="http://schemas.microsoft.com/office/drawing/2014/main" id="{93D0B822-B15A-4EE7-AA3D-E9F0176C0375}"/>
            </a:ext>
          </a:extLst>
        </xdr:cNvPr>
        <xdr:cNvCxnSpPr/>
      </xdr:nvCxnSpPr>
      <xdr:spPr>
        <a:xfrm flipV="1">
          <a:off x="22160864" y="5966460"/>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17162</xdr:rowOff>
    </xdr:from>
    <xdr:ext cx="469744" cy="259045"/>
    <xdr:sp macro="" textlink="">
      <xdr:nvSpPr>
        <xdr:cNvPr id="481" name="【認定こども園・幼稚園・保育所】&#10;一人当たり面積最小値テキスト">
          <a:extLst>
            <a:ext uri="{FF2B5EF4-FFF2-40B4-BE49-F238E27FC236}">
              <a16:creationId xmlns:a16="http://schemas.microsoft.com/office/drawing/2014/main" id="{4E87B6EF-76D4-477D-B6E6-A801B73B203A}"/>
            </a:ext>
          </a:extLst>
        </xdr:cNvPr>
        <xdr:cNvSpPr txBox="1"/>
      </xdr:nvSpPr>
      <xdr:spPr>
        <a:xfrm>
          <a:off x="22199600" y="7218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13335</xdr:rowOff>
    </xdr:from>
    <xdr:to>
      <xdr:col>116</xdr:col>
      <xdr:colOff>152400</xdr:colOff>
      <xdr:row>42</xdr:row>
      <xdr:rowOff>13335</xdr:rowOff>
    </xdr:to>
    <xdr:cxnSp macro="">
      <xdr:nvCxnSpPr>
        <xdr:cNvPr id="482" name="直線コネクタ 481">
          <a:extLst>
            <a:ext uri="{FF2B5EF4-FFF2-40B4-BE49-F238E27FC236}">
              <a16:creationId xmlns:a16="http://schemas.microsoft.com/office/drawing/2014/main" id="{14679B1F-8F87-4903-AAC1-44D507F47EB3}"/>
            </a:ext>
          </a:extLst>
        </xdr:cNvPr>
        <xdr:cNvCxnSpPr/>
      </xdr:nvCxnSpPr>
      <xdr:spPr>
        <a:xfrm>
          <a:off x="22072600" y="721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83837</xdr:rowOff>
    </xdr:from>
    <xdr:ext cx="469744" cy="259045"/>
    <xdr:sp macro="" textlink="">
      <xdr:nvSpPr>
        <xdr:cNvPr id="483" name="【認定こども園・幼稚園・保育所】&#10;一人当たり面積最大値テキスト">
          <a:extLst>
            <a:ext uri="{FF2B5EF4-FFF2-40B4-BE49-F238E27FC236}">
              <a16:creationId xmlns:a16="http://schemas.microsoft.com/office/drawing/2014/main" id="{AD79CC43-3E6C-4224-AF83-13A158FEBC01}"/>
            </a:ext>
          </a:extLst>
        </xdr:cNvPr>
        <xdr:cNvSpPr txBox="1"/>
      </xdr:nvSpPr>
      <xdr:spPr>
        <a:xfrm>
          <a:off x="22199600" y="574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137160</xdr:rowOff>
    </xdr:from>
    <xdr:to>
      <xdr:col>116</xdr:col>
      <xdr:colOff>152400</xdr:colOff>
      <xdr:row>34</xdr:row>
      <xdr:rowOff>137160</xdr:rowOff>
    </xdr:to>
    <xdr:cxnSp macro="">
      <xdr:nvCxnSpPr>
        <xdr:cNvPr id="484" name="直線コネクタ 483">
          <a:extLst>
            <a:ext uri="{FF2B5EF4-FFF2-40B4-BE49-F238E27FC236}">
              <a16:creationId xmlns:a16="http://schemas.microsoft.com/office/drawing/2014/main" id="{9756839A-391E-4594-A1F7-7364F5E08A35}"/>
            </a:ext>
          </a:extLst>
        </xdr:cNvPr>
        <xdr:cNvCxnSpPr/>
      </xdr:nvCxnSpPr>
      <xdr:spPr>
        <a:xfrm>
          <a:off x="22072600" y="596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154957</xdr:rowOff>
    </xdr:from>
    <xdr:ext cx="469744" cy="259045"/>
    <xdr:sp macro="" textlink="">
      <xdr:nvSpPr>
        <xdr:cNvPr id="485" name="【認定こども園・幼稚園・保育所】&#10;一人当たり面積平均値テキスト">
          <a:extLst>
            <a:ext uri="{FF2B5EF4-FFF2-40B4-BE49-F238E27FC236}">
              <a16:creationId xmlns:a16="http://schemas.microsoft.com/office/drawing/2014/main" id="{398A81F8-8AEA-42D6-B667-63CC5345ACBE}"/>
            </a:ext>
          </a:extLst>
        </xdr:cNvPr>
        <xdr:cNvSpPr txBox="1"/>
      </xdr:nvSpPr>
      <xdr:spPr>
        <a:xfrm>
          <a:off x="22199600" y="6670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132080</xdr:rowOff>
    </xdr:from>
    <xdr:to>
      <xdr:col>116</xdr:col>
      <xdr:colOff>114300</xdr:colOff>
      <xdr:row>40</xdr:row>
      <xdr:rowOff>62230</xdr:rowOff>
    </xdr:to>
    <xdr:sp macro="" textlink="">
      <xdr:nvSpPr>
        <xdr:cNvPr id="486" name="フローチャート: 判断 485">
          <a:extLst>
            <a:ext uri="{FF2B5EF4-FFF2-40B4-BE49-F238E27FC236}">
              <a16:creationId xmlns:a16="http://schemas.microsoft.com/office/drawing/2014/main" id="{FCAAB5E9-19FF-4749-99A1-61FD1EBD8322}"/>
            </a:ext>
          </a:extLst>
        </xdr:cNvPr>
        <xdr:cNvSpPr/>
      </xdr:nvSpPr>
      <xdr:spPr>
        <a:xfrm>
          <a:off x="22110700" y="68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128270</xdr:rowOff>
    </xdr:from>
    <xdr:to>
      <xdr:col>112</xdr:col>
      <xdr:colOff>38100</xdr:colOff>
      <xdr:row>40</xdr:row>
      <xdr:rowOff>58420</xdr:rowOff>
    </xdr:to>
    <xdr:sp macro="" textlink="">
      <xdr:nvSpPr>
        <xdr:cNvPr id="487" name="フローチャート: 判断 486">
          <a:extLst>
            <a:ext uri="{FF2B5EF4-FFF2-40B4-BE49-F238E27FC236}">
              <a16:creationId xmlns:a16="http://schemas.microsoft.com/office/drawing/2014/main" id="{845A7E1C-FC37-48AA-8A78-C617FADC9C81}"/>
            </a:ext>
          </a:extLst>
        </xdr:cNvPr>
        <xdr:cNvSpPr/>
      </xdr:nvSpPr>
      <xdr:spPr>
        <a:xfrm>
          <a:off x="21272500" y="68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130175</xdr:rowOff>
    </xdr:from>
    <xdr:to>
      <xdr:col>107</xdr:col>
      <xdr:colOff>101600</xdr:colOff>
      <xdr:row>40</xdr:row>
      <xdr:rowOff>60325</xdr:rowOff>
    </xdr:to>
    <xdr:sp macro="" textlink="">
      <xdr:nvSpPr>
        <xdr:cNvPr id="488" name="フローチャート: 判断 487">
          <a:extLst>
            <a:ext uri="{FF2B5EF4-FFF2-40B4-BE49-F238E27FC236}">
              <a16:creationId xmlns:a16="http://schemas.microsoft.com/office/drawing/2014/main" id="{80F14DBB-358D-4307-A2FE-BCF8F6AFC9A3}"/>
            </a:ext>
          </a:extLst>
        </xdr:cNvPr>
        <xdr:cNvSpPr/>
      </xdr:nvSpPr>
      <xdr:spPr>
        <a:xfrm>
          <a:off x="20383500" y="681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147320</xdr:rowOff>
    </xdr:from>
    <xdr:to>
      <xdr:col>102</xdr:col>
      <xdr:colOff>165100</xdr:colOff>
      <xdr:row>40</xdr:row>
      <xdr:rowOff>77470</xdr:rowOff>
    </xdr:to>
    <xdr:sp macro="" textlink="">
      <xdr:nvSpPr>
        <xdr:cNvPr id="489" name="フローチャート: 判断 488">
          <a:extLst>
            <a:ext uri="{FF2B5EF4-FFF2-40B4-BE49-F238E27FC236}">
              <a16:creationId xmlns:a16="http://schemas.microsoft.com/office/drawing/2014/main" id="{F28AF997-CBA0-4405-B1D0-46054A55E540}"/>
            </a:ext>
          </a:extLst>
        </xdr:cNvPr>
        <xdr:cNvSpPr/>
      </xdr:nvSpPr>
      <xdr:spPr>
        <a:xfrm>
          <a:off x="19494500" y="683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156845</xdr:rowOff>
    </xdr:from>
    <xdr:to>
      <xdr:col>98</xdr:col>
      <xdr:colOff>38100</xdr:colOff>
      <xdr:row>40</xdr:row>
      <xdr:rowOff>86995</xdr:rowOff>
    </xdr:to>
    <xdr:sp macro="" textlink="">
      <xdr:nvSpPr>
        <xdr:cNvPr id="490" name="フローチャート: 判断 489">
          <a:extLst>
            <a:ext uri="{FF2B5EF4-FFF2-40B4-BE49-F238E27FC236}">
              <a16:creationId xmlns:a16="http://schemas.microsoft.com/office/drawing/2014/main" id="{B0C19F16-4D01-4242-B83E-44A85381CABA}"/>
            </a:ext>
          </a:extLst>
        </xdr:cNvPr>
        <xdr:cNvSpPr/>
      </xdr:nvSpPr>
      <xdr:spPr>
        <a:xfrm>
          <a:off x="18605500" y="684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6FBEA99A-50EF-4481-9A83-AD9FAF8B599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9D97034A-22F2-4E42-854B-BBABD8E2ED4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1149E6C9-76BA-4B48-BF86-E1997FE0604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A33E3708-8112-42C8-AAC2-A197C84B970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C9E1D878-C179-4713-AB5F-EC7D3BBCC99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6350</xdr:rowOff>
    </xdr:from>
    <xdr:to>
      <xdr:col>116</xdr:col>
      <xdr:colOff>114300</xdr:colOff>
      <xdr:row>41</xdr:row>
      <xdr:rowOff>107950</xdr:rowOff>
    </xdr:to>
    <xdr:sp macro="" textlink="">
      <xdr:nvSpPr>
        <xdr:cNvPr id="496" name="楕円 495">
          <a:extLst>
            <a:ext uri="{FF2B5EF4-FFF2-40B4-BE49-F238E27FC236}">
              <a16:creationId xmlns:a16="http://schemas.microsoft.com/office/drawing/2014/main" id="{2E777D10-05FD-49FB-BF2B-19724667983E}"/>
            </a:ext>
          </a:extLst>
        </xdr:cNvPr>
        <xdr:cNvSpPr/>
      </xdr:nvSpPr>
      <xdr:spPr>
        <a:xfrm>
          <a:off x="22110700" y="70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156227</xdr:rowOff>
    </xdr:from>
    <xdr:ext cx="469744" cy="259045"/>
    <xdr:sp macro="" textlink="">
      <xdr:nvSpPr>
        <xdr:cNvPr id="497" name="【認定こども園・幼稚園・保育所】&#10;一人当たり面積該当値テキスト">
          <a:extLst>
            <a:ext uri="{FF2B5EF4-FFF2-40B4-BE49-F238E27FC236}">
              <a16:creationId xmlns:a16="http://schemas.microsoft.com/office/drawing/2014/main" id="{90FAFA07-6856-47F7-A4F7-EC48507A97E4}"/>
            </a:ext>
          </a:extLst>
        </xdr:cNvPr>
        <xdr:cNvSpPr txBox="1"/>
      </xdr:nvSpPr>
      <xdr:spPr>
        <a:xfrm>
          <a:off x="22199600" y="701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8255</xdr:rowOff>
    </xdr:from>
    <xdr:to>
      <xdr:col>112</xdr:col>
      <xdr:colOff>38100</xdr:colOff>
      <xdr:row>41</xdr:row>
      <xdr:rowOff>109855</xdr:rowOff>
    </xdr:to>
    <xdr:sp macro="" textlink="">
      <xdr:nvSpPr>
        <xdr:cNvPr id="498" name="楕円 497">
          <a:extLst>
            <a:ext uri="{FF2B5EF4-FFF2-40B4-BE49-F238E27FC236}">
              <a16:creationId xmlns:a16="http://schemas.microsoft.com/office/drawing/2014/main" id="{AC6E4177-9752-4C6B-B1B5-CF17D95BC5FF}"/>
            </a:ext>
          </a:extLst>
        </xdr:cNvPr>
        <xdr:cNvSpPr/>
      </xdr:nvSpPr>
      <xdr:spPr>
        <a:xfrm>
          <a:off x="21272500" y="703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57150</xdr:rowOff>
    </xdr:from>
    <xdr:to>
      <xdr:col>116</xdr:col>
      <xdr:colOff>63500</xdr:colOff>
      <xdr:row>41</xdr:row>
      <xdr:rowOff>59055</xdr:rowOff>
    </xdr:to>
    <xdr:cxnSp macro="">
      <xdr:nvCxnSpPr>
        <xdr:cNvPr id="499" name="直線コネクタ 498">
          <a:extLst>
            <a:ext uri="{FF2B5EF4-FFF2-40B4-BE49-F238E27FC236}">
              <a16:creationId xmlns:a16="http://schemas.microsoft.com/office/drawing/2014/main" id="{B4287387-3894-4409-AF4B-BC3C547C40BC}"/>
            </a:ext>
          </a:extLst>
        </xdr:cNvPr>
        <xdr:cNvCxnSpPr/>
      </xdr:nvCxnSpPr>
      <xdr:spPr>
        <a:xfrm flipV="1">
          <a:off x="21323300" y="708660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10160</xdr:rowOff>
    </xdr:from>
    <xdr:to>
      <xdr:col>107</xdr:col>
      <xdr:colOff>101600</xdr:colOff>
      <xdr:row>41</xdr:row>
      <xdr:rowOff>111760</xdr:rowOff>
    </xdr:to>
    <xdr:sp macro="" textlink="">
      <xdr:nvSpPr>
        <xdr:cNvPr id="500" name="楕円 499">
          <a:extLst>
            <a:ext uri="{FF2B5EF4-FFF2-40B4-BE49-F238E27FC236}">
              <a16:creationId xmlns:a16="http://schemas.microsoft.com/office/drawing/2014/main" id="{4CFF2045-DE88-4165-8160-9A7A160FD0C2}"/>
            </a:ext>
          </a:extLst>
        </xdr:cNvPr>
        <xdr:cNvSpPr/>
      </xdr:nvSpPr>
      <xdr:spPr>
        <a:xfrm>
          <a:off x="20383500" y="703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59055</xdr:rowOff>
    </xdr:from>
    <xdr:to>
      <xdr:col>111</xdr:col>
      <xdr:colOff>177800</xdr:colOff>
      <xdr:row>41</xdr:row>
      <xdr:rowOff>60960</xdr:rowOff>
    </xdr:to>
    <xdr:cxnSp macro="">
      <xdr:nvCxnSpPr>
        <xdr:cNvPr id="501" name="直線コネクタ 500">
          <a:extLst>
            <a:ext uri="{FF2B5EF4-FFF2-40B4-BE49-F238E27FC236}">
              <a16:creationId xmlns:a16="http://schemas.microsoft.com/office/drawing/2014/main" id="{5DFBCBBA-A829-4F5B-B75E-1C9E6A220C63}"/>
            </a:ext>
          </a:extLst>
        </xdr:cNvPr>
        <xdr:cNvCxnSpPr/>
      </xdr:nvCxnSpPr>
      <xdr:spPr>
        <a:xfrm flipV="1">
          <a:off x="20434300" y="708850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12065</xdr:rowOff>
    </xdr:from>
    <xdr:to>
      <xdr:col>102</xdr:col>
      <xdr:colOff>165100</xdr:colOff>
      <xdr:row>41</xdr:row>
      <xdr:rowOff>113665</xdr:rowOff>
    </xdr:to>
    <xdr:sp macro="" textlink="">
      <xdr:nvSpPr>
        <xdr:cNvPr id="502" name="楕円 501">
          <a:extLst>
            <a:ext uri="{FF2B5EF4-FFF2-40B4-BE49-F238E27FC236}">
              <a16:creationId xmlns:a16="http://schemas.microsoft.com/office/drawing/2014/main" id="{05EFFA6F-A36F-402E-81F2-92A4D55E1A69}"/>
            </a:ext>
          </a:extLst>
        </xdr:cNvPr>
        <xdr:cNvSpPr/>
      </xdr:nvSpPr>
      <xdr:spPr>
        <a:xfrm>
          <a:off x="19494500" y="704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60960</xdr:rowOff>
    </xdr:from>
    <xdr:to>
      <xdr:col>107</xdr:col>
      <xdr:colOff>50800</xdr:colOff>
      <xdr:row>41</xdr:row>
      <xdr:rowOff>62865</xdr:rowOff>
    </xdr:to>
    <xdr:cxnSp macro="">
      <xdr:nvCxnSpPr>
        <xdr:cNvPr id="503" name="直線コネクタ 502">
          <a:extLst>
            <a:ext uri="{FF2B5EF4-FFF2-40B4-BE49-F238E27FC236}">
              <a16:creationId xmlns:a16="http://schemas.microsoft.com/office/drawing/2014/main" id="{4C0A2A7C-AA33-484B-B1D8-C04DA2DC71CC}"/>
            </a:ext>
          </a:extLst>
        </xdr:cNvPr>
        <xdr:cNvCxnSpPr/>
      </xdr:nvCxnSpPr>
      <xdr:spPr>
        <a:xfrm flipV="1">
          <a:off x="19545300" y="709041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13970</xdr:rowOff>
    </xdr:from>
    <xdr:to>
      <xdr:col>98</xdr:col>
      <xdr:colOff>38100</xdr:colOff>
      <xdr:row>41</xdr:row>
      <xdr:rowOff>115570</xdr:rowOff>
    </xdr:to>
    <xdr:sp macro="" textlink="">
      <xdr:nvSpPr>
        <xdr:cNvPr id="504" name="楕円 503">
          <a:extLst>
            <a:ext uri="{FF2B5EF4-FFF2-40B4-BE49-F238E27FC236}">
              <a16:creationId xmlns:a16="http://schemas.microsoft.com/office/drawing/2014/main" id="{258C9FFF-AE81-42CA-B2A4-C73CDA8A13C3}"/>
            </a:ext>
          </a:extLst>
        </xdr:cNvPr>
        <xdr:cNvSpPr/>
      </xdr:nvSpPr>
      <xdr:spPr>
        <a:xfrm>
          <a:off x="186055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62865</xdr:rowOff>
    </xdr:from>
    <xdr:to>
      <xdr:col>102</xdr:col>
      <xdr:colOff>114300</xdr:colOff>
      <xdr:row>41</xdr:row>
      <xdr:rowOff>64770</xdr:rowOff>
    </xdr:to>
    <xdr:cxnSp macro="">
      <xdr:nvCxnSpPr>
        <xdr:cNvPr id="505" name="直線コネクタ 504">
          <a:extLst>
            <a:ext uri="{FF2B5EF4-FFF2-40B4-BE49-F238E27FC236}">
              <a16:creationId xmlns:a16="http://schemas.microsoft.com/office/drawing/2014/main" id="{7606EA09-0304-4DBF-B16B-2DC407E82614}"/>
            </a:ext>
          </a:extLst>
        </xdr:cNvPr>
        <xdr:cNvCxnSpPr/>
      </xdr:nvCxnSpPr>
      <xdr:spPr>
        <a:xfrm flipV="1">
          <a:off x="18656300" y="709231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74947</xdr:rowOff>
    </xdr:from>
    <xdr:ext cx="469744" cy="259045"/>
    <xdr:sp macro="" textlink="">
      <xdr:nvSpPr>
        <xdr:cNvPr id="506" name="n_1aveValue【認定こども園・幼稚園・保育所】&#10;一人当たり面積">
          <a:extLst>
            <a:ext uri="{FF2B5EF4-FFF2-40B4-BE49-F238E27FC236}">
              <a16:creationId xmlns:a16="http://schemas.microsoft.com/office/drawing/2014/main" id="{DF14060E-F259-4A3D-90F6-9FF4014B9A8A}"/>
            </a:ext>
          </a:extLst>
        </xdr:cNvPr>
        <xdr:cNvSpPr txBox="1"/>
      </xdr:nvSpPr>
      <xdr:spPr>
        <a:xfrm>
          <a:off x="21075727" y="659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76852</xdr:rowOff>
    </xdr:from>
    <xdr:ext cx="469744" cy="259045"/>
    <xdr:sp macro="" textlink="">
      <xdr:nvSpPr>
        <xdr:cNvPr id="507" name="n_2aveValue【認定こども園・幼稚園・保育所】&#10;一人当たり面積">
          <a:extLst>
            <a:ext uri="{FF2B5EF4-FFF2-40B4-BE49-F238E27FC236}">
              <a16:creationId xmlns:a16="http://schemas.microsoft.com/office/drawing/2014/main" id="{848FC93F-88BA-4395-8F3E-1C962FBB9418}"/>
            </a:ext>
          </a:extLst>
        </xdr:cNvPr>
        <xdr:cNvSpPr txBox="1"/>
      </xdr:nvSpPr>
      <xdr:spPr>
        <a:xfrm>
          <a:off x="20199427" y="659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93997</xdr:rowOff>
    </xdr:from>
    <xdr:ext cx="469744" cy="259045"/>
    <xdr:sp macro="" textlink="">
      <xdr:nvSpPr>
        <xdr:cNvPr id="508" name="n_3aveValue【認定こども園・幼稚園・保育所】&#10;一人当たり面積">
          <a:extLst>
            <a:ext uri="{FF2B5EF4-FFF2-40B4-BE49-F238E27FC236}">
              <a16:creationId xmlns:a16="http://schemas.microsoft.com/office/drawing/2014/main" id="{97AB58B0-B4BF-496B-9833-1F56DB33D281}"/>
            </a:ext>
          </a:extLst>
        </xdr:cNvPr>
        <xdr:cNvSpPr txBox="1"/>
      </xdr:nvSpPr>
      <xdr:spPr>
        <a:xfrm>
          <a:off x="19310427" y="660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103522</xdr:rowOff>
    </xdr:from>
    <xdr:ext cx="469744" cy="259045"/>
    <xdr:sp macro="" textlink="">
      <xdr:nvSpPr>
        <xdr:cNvPr id="509" name="n_4aveValue【認定こども園・幼稚園・保育所】&#10;一人当たり面積">
          <a:extLst>
            <a:ext uri="{FF2B5EF4-FFF2-40B4-BE49-F238E27FC236}">
              <a16:creationId xmlns:a16="http://schemas.microsoft.com/office/drawing/2014/main" id="{DD5965BE-B8B8-49C5-8931-C9B0264EB31B}"/>
            </a:ext>
          </a:extLst>
        </xdr:cNvPr>
        <xdr:cNvSpPr txBox="1"/>
      </xdr:nvSpPr>
      <xdr:spPr>
        <a:xfrm>
          <a:off x="18421427" y="661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100982</xdr:rowOff>
    </xdr:from>
    <xdr:ext cx="469744" cy="259045"/>
    <xdr:sp macro="" textlink="">
      <xdr:nvSpPr>
        <xdr:cNvPr id="510" name="n_1mainValue【認定こども園・幼稚園・保育所】&#10;一人当たり面積">
          <a:extLst>
            <a:ext uri="{FF2B5EF4-FFF2-40B4-BE49-F238E27FC236}">
              <a16:creationId xmlns:a16="http://schemas.microsoft.com/office/drawing/2014/main" id="{2580FF6B-9B3B-4B63-B1A9-87A1DEA131D8}"/>
            </a:ext>
          </a:extLst>
        </xdr:cNvPr>
        <xdr:cNvSpPr txBox="1"/>
      </xdr:nvSpPr>
      <xdr:spPr>
        <a:xfrm>
          <a:off x="21075727" y="7130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102887</xdr:rowOff>
    </xdr:from>
    <xdr:ext cx="469744" cy="259045"/>
    <xdr:sp macro="" textlink="">
      <xdr:nvSpPr>
        <xdr:cNvPr id="511" name="n_2mainValue【認定こども園・幼稚園・保育所】&#10;一人当たり面積">
          <a:extLst>
            <a:ext uri="{FF2B5EF4-FFF2-40B4-BE49-F238E27FC236}">
              <a16:creationId xmlns:a16="http://schemas.microsoft.com/office/drawing/2014/main" id="{36D71612-21C2-4342-ABF3-023CA4B4C9A5}"/>
            </a:ext>
          </a:extLst>
        </xdr:cNvPr>
        <xdr:cNvSpPr txBox="1"/>
      </xdr:nvSpPr>
      <xdr:spPr>
        <a:xfrm>
          <a:off x="20199427" y="713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104792</xdr:rowOff>
    </xdr:from>
    <xdr:ext cx="469744" cy="259045"/>
    <xdr:sp macro="" textlink="">
      <xdr:nvSpPr>
        <xdr:cNvPr id="512" name="n_3mainValue【認定こども園・幼稚園・保育所】&#10;一人当たり面積">
          <a:extLst>
            <a:ext uri="{FF2B5EF4-FFF2-40B4-BE49-F238E27FC236}">
              <a16:creationId xmlns:a16="http://schemas.microsoft.com/office/drawing/2014/main" id="{75A30C30-BA17-4E8F-8CAB-EBD3ABA438B2}"/>
            </a:ext>
          </a:extLst>
        </xdr:cNvPr>
        <xdr:cNvSpPr txBox="1"/>
      </xdr:nvSpPr>
      <xdr:spPr>
        <a:xfrm>
          <a:off x="19310427" y="713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106697</xdr:rowOff>
    </xdr:from>
    <xdr:ext cx="469744" cy="259045"/>
    <xdr:sp macro="" textlink="">
      <xdr:nvSpPr>
        <xdr:cNvPr id="513" name="n_4mainValue【認定こども園・幼稚園・保育所】&#10;一人当たり面積">
          <a:extLst>
            <a:ext uri="{FF2B5EF4-FFF2-40B4-BE49-F238E27FC236}">
              <a16:creationId xmlns:a16="http://schemas.microsoft.com/office/drawing/2014/main" id="{3B09881D-1654-4DEF-9346-E591CE955D20}"/>
            </a:ext>
          </a:extLst>
        </xdr:cNvPr>
        <xdr:cNvSpPr txBox="1"/>
      </xdr:nvSpPr>
      <xdr:spPr>
        <a:xfrm>
          <a:off x="18421427" y="713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4" name="正方形/長方形 513">
          <a:extLst>
            <a:ext uri="{FF2B5EF4-FFF2-40B4-BE49-F238E27FC236}">
              <a16:creationId xmlns:a16="http://schemas.microsoft.com/office/drawing/2014/main" id="{2A28DFF8-38F0-4167-BAC2-3F0FC89E407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5" name="正方形/長方形 514">
          <a:extLst>
            <a:ext uri="{FF2B5EF4-FFF2-40B4-BE49-F238E27FC236}">
              <a16:creationId xmlns:a16="http://schemas.microsoft.com/office/drawing/2014/main" id="{7B13A741-F74A-44D2-972B-0F7F8F3BC2B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6" name="正方形/長方形 515">
          <a:extLst>
            <a:ext uri="{FF2B5EF4-FFF2-40B4-BE49-F238E27FC236}">
              <a16:creationId xmlns:a16="http://schemas.microsoft.com/office/drawing/2014/main" id="{07AB4D69-2459-4E8D-AD5D-29C212AF69A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7" name="正方形/長方形 516">
          <a:extLst>
            <a:ext uri="{FF2B5EF4-FFF2-40B4-BE49-F238E27FC236}">
              <a16:creationId xmlns:a16="http://schemas.microsoft.com/office/drawing/2014/main" id="{C7020747-2665-4295-BD0E-BA49567D809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8" name="正方形/長方形 517">
          <a:extLst>
            <a:ext uri="{FF2B5EF4-FFF2-40B4-BE49-F238E27FC236}">
              <a16:creationId xmlns:a16="http://schemas.microsoft.com/office/drawing/2014/main" id="{B283DAEF-B3E3-4CED-B49C-F4412823998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9" name="正方形/長方形 518">
          <a:extLst>
            <a:ext uri="{FF2B5EF4-FFF2-40B4-BE49-F238E27FC236}">
              <a16:creationId xmlns:a16="http://schemas.microsoft.com/office/drawing/2014/main" id="{519F5BE8-0FEC-49C0-AEDD-5D6B7BC647A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0" name="正方形/長方形 519">
          <a:extLst>
            <a:ext uri="{FF2B5EF4-FFF2-40B4-BE49-F238E27FC236}">
              <a16:creationId xmlns:a16="http://schemas.microsoft.com/office/drawing/2014/main" id="{CC39DE7B-066D-49AD-B31A-9670C8ED397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1" name="正方形/長方形 520">
          <a:extLst>
            <a:ext uri="{FF2B5EF4-FFF2-40B4-BE49-F238E27FC236}">
              <a16:creationId xmlns:a16="http://schemas.microsoft.com/office/drawing/2014/main" id="{9620BF99-E0DE-4E18-A6AB-3658AF8C7B0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2" name="テキスト ボックス 521">
          <a:extLst>
            <a:ext uri="{FF2B5EF4-FFF2-40B4-BE49-F238E27FC236}">
              <a16:creationId xmlns:a16="http://schemas.microsoft.com/office/drawing/2014/main" id="{32FC3643-4A24-442D-8E67-83F76085311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3" name="直線コネクタ 522">
          <a:extLst>
            <a:ext uri="{FF2B5EF4-FFF2-40B4-BE49-F238E27FC236}">
              <a16:creationId xmlns:a16="http://schemas.microsoft.com/office/drawing/2014/main" id="{5D2A29CB-13A6-4689-BD80-2B0D4164342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4" name="テキスト ボックス 523">
          <a:extLst>
            <a:ext uri="{FF2B5EF4-FFF2-40B4-BE49-F238E27FC236}">
              <a16:creationId xmlns:a16="http://schemas.microsoft.com/office/drawing/2014/main" id="{A6455F7D-5E92-401B-806C-ACB65EB5BAB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5" name="直線コネクタ 524">
          <a:extLst>
            <a:ext uri="{FF2B5EF4-FFF2-40B4-BE49-F238E27FC236}">
              <a16:creationId xmlns:a16="http://schemas.microsoft.com/office/drawing/2014/main" id="{DD7FBC29-11F4-4567-A5DA-770E2E79E1AC}"/>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26" name="テキスト ボックス 525">
          <a:extLst>
            <a:ext uri="{FF2B5EF4-FFF2-40B4-BE49-F238E27FC236}">
              <a16:creationId xmlns:a16="http://schemas.microsoft.com/office/drawing/2014/main" id="{2D504921-B044-41D0-882C-072D8D59334F}"/>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7" name="直線コネクタ 526">
          <a:extLst>
            <a:ext uri="{FF2B5EF4-FFF2-40B4-BE49-F238E27FC236}">
              <a16:creationId xmlns:a16="http://schemas.microsoft.com/office/drawing/2014/main" id="{328D348A-1A26-440C-B460-CB06CAD8F41F}"/>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8" name="テキスト ボックス 527">
          <a:extLst>
            <a:ext uri="{FF2B5EF4-FFF2-40B4-BE49-F238E27FC236}">
              <a16:creationId xmlns:a16="http://schemas.microsoft.com/office/drawing/2014/main" id="{699A33EF-18AD-4018-9DBB-954BCBC8DED6}"/>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9" name="直線コネクタ 528">
          <a:extLst>
            <a:ext uri="{FF2B5EF4-FFF2-40B4-BE49-F238E27FC236}">
              <a16:creationId xmlns:a16="http://schemas.microsoft.com/office/drawing/2014/main" id="{B33E5E45-A0A2-4061-B851-4DD1CEFA539C}"/>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30" name="テキスト ボックス 529">
          <a:extLst>
            <a:ext uri="{FF2B5EF4-FFF2-40B4-BE49-F238E27FC236}">
              <a16:creationId xmlns:a16="http://schemas.microsoft.com/office/drawing/2014/main" id="{47BA8121-61A2-49B4-A192-1F7C8BE5DD4D}"/>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31" name="直線コネクタ 530">
          <a:extLst>
            <a:ext uri="{FF2B5EF4-FFF2-40B4-BE49-F238E27FC236}">
              <a16:creationId xmlns:a16="http://schemas.microsoft.com/office/drawing/2014/main" id="{2999DF6C-03A4-4A2B-B661-D2FADF518593}"/>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32" name="テキスト ボックス 531">
          <a:extLst>
            <a:ext uri="{FF2B5EF4-FFF2-40B4-BE49-F238E27FC236}">
              <a16:creationId xmlns:a16="http://schemas.microsoft.com/office/drawing/2014/main" id="{1FD4238F-8A64-43B7-B6B3-DCFFE549EF19}"/>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a:extLst>
            <a:ext uri="{FF2B5EF4-FFF2-40B4-BE49-F238E27FC236}">
              <a16:creationId xmlns:a16="http://schemas.microsoft.com/office/drawing/2014/main" id="{97C6F10C-79D5-4D69-AE7F-EB89624EF98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4" name="テキスト ボックス 533">
          <a:extLst>
            <a:ext uri="{FF2B5EF4-FFF2-40B4-BE49-F238E27FC236}">
              <a16:creationId xmlns:a16="http://schemas.microsoft.com/office/drawing/2014/main" id="{DAF8AD94-C3F1-4B64-A292-3F8534671373}"/>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a:extLst>
            <a:ext uri="{FF2B5EF4-FFF2-40B4-BE49-F238E27FC236}">
              <a16:creationId xmlns:a16="http://schemas.microsoft.com/office/drawing/2014/main" id="{17967EA6-D614-48DF-ACBF-02F6E85CF65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100584</xdr:rowOff>
    </xdr:from>
    <xdr:to>
      <xdr:col>85</xdr:col>
      <xdr:colOff>126364</xdr:colOff>
      <xdr:row>62</xdr:row>
      <xdr:rowOff>59436</xdr:rowOff>
    </xdr:to>
    <xdr:cxnSp macro="">
      <xdr:nvCxnSpPr>
        <xdr:cNvPr id="536" name="直線コネクタ 535">
          <a:extLst>
            <a:ext uri="{FF2B5EF4-FFF2-40B4-BE49-F238E27FC236}">
              <a16:creationId xmlns:a16="http://schemas.microsoft.com/office/drawing/2014/main" id="{03A515D0-EB1F-48B4-A2B7-ABBE45167F77}"/>
            </a:ext>
          </a:extLst>
        </xdr:cNvPr>
        <xdr:cNvCxnSpPr/>
      </xdr:nvCxnSpPr>
      <xdr:spPr>
        <a:xfrm flipV="1">
          <a:off x="16318864" y="9530334"/>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63263</xdr:rowOff>
    </xdr:from>
    <xdr:ext cx="405111" cy="259045"/>
    <xdr:sp macro="" textlink="">
      <xdr:nvSpPr>
        <xdr:cNvPr id="537" name="【学校施設】&#10;有形固定資産減価償却率最小値テキスト">
          <a:extLst>
            <a:ext uri="{FF2B5EF4-FFF2-40B4-BE49-F238E27FC236}">
              <a16:creationId xmlns:a16="http://schemas.microsoft.com/office/drawing/2014/main" id="{4FB835EB-D9BD-4D5C-BE30-68E3E6F1ACAE}"/>
            </a:ext>
          </a:extLst>
        </xdr:cNvPr>
        <xdr:cNvSpPr txBox="1"/>
      </xdr:nvSpPr>
      <xdr:spPr>
        <a:xfrm>
          <a:off x="16357600" y="10693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59436</xdr:rowOff>
    </xdr:from>
    <xdr:to>
      <xdr:col>86</xdr:col>
      <xdr:colOff>25400</xdr:colOff>
      <xdr:row>62</xdr:row>
      <xdr:rowOff>59436</xdr:rowOff>
    </xdr:to>
    <xdr:cxnSp macro="">
      <xdr:nvCxnSpPr>
        <xdr:cNvPr id="538" name="直線コネクタ 537">
          <a:extLst>
            <a:ext uri="{FF2B5EF4-FFF2-40B4-BE49-F238E27FC236}">
              <a16:creationId xmlns:a16="http://schemas.microsoft.com/office/drawing/2014/main" id="{B1781A81-D135-47D8-A4AD-41620D5DAD46}"/>
            </a:ext>
          </a:extLst>
        </xdr:cNvPr>
        <xdr:cNvCxnSpPr/>
      </xdr:nvCxnSpPr>
      <xdr:spPr>
        <a:xfrm>
          <a:off x="16230600" y="10689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47261</xdr:rowOff>
    </xdr:from>
    <xdr:ext cx="405111" cy="259045"/>
    <xdr:sp macro="" textlink="">
      <xdr:nvSpPr>
        <xdr:cNvPr id="539" name="【学校施設】&#10;有形固定資産減価償却率最大値テキスト">
          <a:extLst>
            <a:ext uri="{FF2B5EF4-FFF2-40B4-BE49-F238E27FC236}">
              <a16:creationId xmlns:a16="http://schemas.microsoft.com/office/drawing/2014/main" id="{5D3AA26A-2DC9-4CBE-A2C2-1B37C3DA0E0F}"/>
            </a:ext>
          </a:extLst>
        </xdr:cNvPr>
        <xdr:cNvSpPr txBox="1"/>
      </xdr:nvSpPr>
      <xdr:spPr>
        <a:xfrm>
          <a:off x="16357600" y="9305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100584</xdr:rowOff>
    </xdr:from>
    <xdr:to>
      <xdr:col>86</xdr:col>
      <xdr:colOff>25400</xdr:colOff>
      <xdr:row>55</xdr:row>
      <xdr:rowOff>100584</xdr:rowOff>
    </xdr:to>
    <xdr:cxnSp macro="">
      <xdr:nvCxnSpPr>
        <xdr:cNvPr id="540" name="直線コネクタ 539">
          <a:extLst>
            <a:ext uri="{FF2B5EF4-FFF2-40B4-BE49-F238E27FC236}">
              <a16:creationId xmlns:a16="http://schemas.microsoft.com/office/drawing/2014/main" id="{C7B41C95-CDBA-4385-B4E5-39A8F6571B46}"/>
            </a:ext>
          </a:extLst>
        </xdr:cNvPr>
        <xdr:cNvCxnSpPr/>
      </xdr:nvCxnSpPr>
      <xdr:spPr>
        <a:xfrm>
          <a:off x="16230600" y="9530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12209</xdr:rowOff>
    </xdr:from>
    <xdr:ext cx="405111" cy="259045"/>
    <xdr:sp macro="" textlink="">
      <xdr:nvSpPr>
        <xdr:cNvPr id="541" name="【学校施設】&#10;有形固定資産減価償却率平均値テキスト">
          <a:extLst>
            <a:ext uri="{FF2B5EF4-FFF2-40B4-BE49-F238E27FC236}">
              <a16:creationId xmlns:a16="http://schemas.microsoft.com/office/drawing/2014/main" id="{787C65A3-FD46-4F44-AF3F-7305114747DB}"/>
            </a:ext>
          </a:extLst>
        </xdr:cNvPr>
        <xdr:cNvSpPr txBox="1"/>
      </xdr:nvSpPr>
      <xdr:spPr>
        <a:xfrm>
          <a:off x="16357600" y="10127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33782</xdr:rowOff>
    </xdr:from>
    <xdr:to>
      <xdr:col>85</xdr:col>
      <xdr:colOff>177800</xdr:colOff>
      <xdr:row>59</xdr:row>
      <xdr:rowOff>135382</xdr:rowOff>
    </xdr:to>
    <xdr:sp macro="" textlink="">
      <xdr:nvSpPr>
        <xdr:cNvPr id="542" name="フローチャート: 判断 541">
          <a:extLst>
            <a:ext uri="{FF2B5EF4-FFF2-40B4-BE49-F238E27FC236}">
              <a16:creationId xmlns:a16="http://schemas.microsoft.com/office/drawing/2014/main" id="{87241642-F99B-45EC-83E9-4C23E1853E11}"/>
            </a:ext>
          </a:extLst>
        </xdr:cNvPr>
        <xdr:cNvSpPr/>
      </xdr:nvSpPr>
      <xdr:spPr>
        <a:xfrm>
          <a:off x="16268700" y="1014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17780</xdr:rowOff>
    </xdr:from>
    <xdr:to>
      <xdr:col>81</xdr:col>
      <xdr:colOff>101600</xdr:colOff>
      <xdr:row>59</xdr:row>
      <xdr:rowOff>119380</xdr:rowOff>
    </xdr:to>
    <xdr:sp macro="" textlink="">
      <xdr:nvSpPr>
        <xdr:cNvPr id="543" name="フローチャート: 判断 542">
          <a:extLst>
            <a:ext uri="{FF2B5EF4-FFF2-40B4-BE49-F238E27FC236}">
              <a16:creationId xmlns:a16="http://schemas.microsoft.com/office/drawing/2014/main" id="{C48AF9B4-3D80-4D85-B932-7F1C29783827}"/>
            </a:ext>
          </a:extLst>
        </xdr:cNvPr>
        <xdr:cNvSpPr/>
      </xdr:nvSpPr>
      <xdr:spPr>
        <a:xfrm>
          <a:off x="15430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134366</xdr:rowOff>
    </xdr:from>
    <xdr:to>
      <xdr:col>76</xdr:col>
      <xdr:colOff>165100</xdr:colOff>
      <xdr:row>59</xdr:row>
      <xdr:rowOff>64516</xdr:rowOff>
    </xdr:to>
    <xdr:sp macro="" textlink="">
      <xdr:nvSpPr>
        <xdr:cNvPr id="544" name="フローチャート: 判断 543">
          <a:extLst>
            <a:ext uri="{FF2B5EF4-FFF2-40B4-BE49-F238E27FC236}">
              <a16:creationId xmlns:a16="http://schemas.microsoft.com/office/drawing/2014/main" id="{8E6502D1-ED82-477C-ADD1-9E380164D68A}"/>
            </a:ext>
          </a:extLst>
        </xdr:cNvPr>
        <xdr:cNvSpPr/>
      </xdr:nvSpPr>
      <xdr:spPr>
        <a:xfrm>
          <a:off x="14541500" y="1007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111506</xdr:rowOff>
    </xdr:from>
    <xdr:to>
      <xdr:col>72</xdr:col>
      <xdr:colOff>38100</xdr:colOff>
      <xdr:row>59</xdr:row>
      <xdr:rowOff>41656</xdr:rowOff>
    </xdr:to>
    <xdr:sp macro="" textlink="">
      <xdr:nvSpPr>
        <xdr:cNvPr id="545" name="フローチャート: 判断 544">
          <a:extLst>
            <a:ext uri="{FF2B5EF4-FFF2-40B4-BE49-F238E27FC236}">
              <a16:creationId xmlns:a16="http://schemas.microsoft.com/office/drawing/2014/main" id="{75A751CB-352D-4BB5-B255-728DFD5424AC}"/>
            </a:ext>
          </a:extLst>
        </xdr:cNvPr>
        <xdr:cNvSpPr/>
      </xdr:nvSpPr>
      <xdr:spPr>
        <a:xfrm>
          <a:off x="13652500" y="1005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88646</xdr:rowOff>
    </xdr:from>
    <xdr:to>
      <xdr:col>67</xdr:col>
      <xdr:colOff>101600</xdr:colOff>
      <xdr:row>59</xdr:row>
      <xdr:rowOff>18796</xdr:rowOff>
    </xdr:to>
    <xdr:sp macro="" textlink="">
      <xdr:nvSpPr>
        <xdr:cNvPr id="546" name="フローチャート: 判断 545">
          <a:extLst>
            <a:ext uri="{FF2B5EF4-FFF2-40B4-BE49-F238E27FC236}">
              <a16:creationId xmlns:a16="http://schemas.microsoft.com/office/drawing/2014/main" id="{DCDB379E-C219-4F3C-9211-4FDC09209D5A}"/>
            </a:ext>
          </a:extLst>
        </xdr:cNvPr>
        <xdr:cNvSpPr/>
      </xdr:nvSpPr>
      <xdr:spPr>
        <a:xfrm>
          <a:off x="12763500" y="1003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7E8B0883-D9FA-4A1C-A4FB-FC7F9CD886B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874E6AE3-25CD-47B9-9318-05908837ED7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AB81FFBF-4DEC-4944-A1F5-99983214A65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E81C9051-5739-4AC9-BB17-687A1A12532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60B8AE6E-D3ED-4BE8-AF2D-407A7BD1649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33782</xdr:rowOff>
    </xdr:from>
    <xdr:to>
      <xdr:col>85</xdr:col>
      <xdr:colOff>177800</xdr:colOff>
      <xdr:row>58</xdr:row>
      <xdr:rowOff>135382</xdr:rowOff>
    </xdr:to>
    <xdr:sp macro="" textlink="">
      <xdr:nvSpPr>
        <xdr:cNvPr id="552" name="楕円 551">
          <a:extLst>
            <a:ext uri="{FF2B5EF4-FFF2-40B4-BE49-F238E27FC236}">
              <a16:creationId xmlns:a16="http://schemas.microsoft.com/office/drawing/2014/main" id="{CB14DC4C-5324-4A33-B726-959090C27358}"/>
            </a:ext>
          </a:extLst>
        </xdr:cNvPr>
        <xdr:cNvSpPr/>
      </xdr:nvSpPr>
      <xdr:spPr>
        <a:xfrm>
          <a:off x="16268700" y="997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56659</xdr:rowOff>
    </xdr:from>
    <xdr:ext cx="405111" cy="259045"/>
    <xdr:sp macro="" textlink="">
      <xdr:nvSpPr>
        <xdr:cNvPr id="553" name="【学校施設】&#10;有形固定資産減価償却率該当値テキスト">
          <a:extLst>
            <a:ext uri="{FF2B5EF4-FFF2-40B4-BE49-F238E27FC236}">
              <a16:creationId xmlns:a16="http://schemas.microsoft.com/office/drawing/2014/main" id="{E2C6ED97-D54A-4642-B0A7-7AEE205CB782}"/>
            </a:ext>
          </a:extLst>
        </xdr:cNvPr>
        <xdr:cNvSpPr txBox="1"/>
      </xdr:nvSpPr>
      <xdr:spPr>
        <a:xfrm>
          <a:off x="16357600" y="9829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6350</xdr:rowOff>
    </xdr:from>
    <xdr:to>
      <xdr:col>81</xdr:col>
      <xdr:colOff>101600</xdr:colOff>
      <xdr:row>58</xdr:row>
      <xdr:rowOff>107950</xdr:rowOff>
    </xdr:to>
    <xdr:sp macro="" textlink="">
      <xdr:nvSpPr>
        <xdr:cNvPr id="554" name="楕円 553">
          <a:extLst>
            <a:ext uri="{FF2B5EF4-FFF2-40B4-BE49-F238E27FC236}">
              <a16:creationId xmlns:a16="http://schemas.microsoft.com/office/drawing/2014/main" id="{D4443A74-076B-4F2A-9FFF-81C405CCFAFF}"/>
            </a:ext>
          </a:extLst>
        </xdr:cNvPr>
        <xdr:cNvSpPr/>
      </xdr:nvSpPr>
      <xdr:spPr>
        <a:xfrm>
          <a:off x="15430500" y="995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57150</xdr:rowOff>
    </xdr:from>
    <xdr:to>
      <xdr:col>85</xdr:col>
      <xdr:colOff>127000</xdr:colOff>
      <xdr:row>58</xdr:row>
      <xdr:rowOff>84582</xdr:rowOff>
    </xdr:to>
    <xdr:cxnSp macro="">
      <xdr:nvCxnSpPr>
        <xdr:cNvPr id="555" name="直線コネクタ 554">
          <a:extLst>
            <a:ext uri="{FF2B5EF4-FFF2-40B4-BE49-F238E27FC236}">
              <a16:creationId xmlns:a16="http://schemas.microsoft.com/office/drawing/2014/main" id="{26B149DC-F6FF-4C96-BEFA-402CF633ED3A}"/>
            </a:ext>
          </a:extLst>
        </xdr:cNvPr>
        <xdr:cNvCxnSpPr/>
      </xdr:nvCxnSpPr>
      <xdr:spPr>
        <a:xfrm>
          <a:off x="15481300" y="1000125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150368</xdr:rowOff>
    </xdr:from>
    <xdr:to>
      <xdr:col>76</xdr:col>
      <xdr:colOff>165100</xdr:colOff>
      <xdr:row>58</xdr:row>
      <xdr:rowOff>80518</xdr:rowOff>
    </xdr:to>
    <xdr:sp macro="" textlink="">
      <xdr:nvSpPr>
        <xdr:cNvPr id="556" name="楕円 555">
          <a:extLst>
            <a:ext uri="{FF2B5EF4-FFF2-40B4-BE49-F238E27FC236}">
              <a16:creationId xmlns:a16="http://schemas.microsoft.com/office/drawing/2014/main" id="{30C5E995-657C-4055-8E8E-81052950FD30}"/>
            </a:ext>
          </a:extLst>
        </xdr:cNvPr>
        <xdr:cNvSpPr/>
      </xdr:nvSpPr>
      <xdr:spPr>
        <a:xfrm>
          <a:off x="14541500" y="992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29718</xdr:rowOff>
    </xdr:from>
    <xdr:to>
      <xdr:col>81</xdr:col>
      <xdr:colOff>50800</xdr:colOff>
      <xdr:row>58</xdr:row>
      <xdr:rowOff>57150</xdr:rowOff>
    </xdr:to>
    <xdr:cxnSp macro="">
      <xdr:nvCxnSpPr>
        <xdr:cNvPr id="557" name="直線コネクタ 556">
          <a:extLst>
            <a:ext uri="{FF2B5EF4-FFF2-40B4-BE49-F238E27FC236}">
              <a16:creationId xmlns:a16="http://schemas.microsoft.com/office/drawing/2014/main" id="{D7B92912-8BFF-4C62-A890-330AE702C103}"/>
            </a:ext>
          </a:extLst>
        </xdr:cNvPr>
        <xdr:cNvCxnSpPr/>
      </xdr:nvCxnSpPr>
      <xdr:spPr>
        <a:xfrm>
          <a:off x="14592300" y="997381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132080</xdr:rowOff>
    </xdr:from>
    <xdr:to>
      <xdr:col>72</xdr:col>
      <xdr:colOff>38100</xdr:colOff>
      <xdr:row>58</xdr:row>
      <xdr:rowOff>62230</xdr:rowOff>
    </xdr:to>
    <xdr:sp macro="" textlink="">
      <xdr:nvSpPr>
        <xdr:cNvPr id="558" name="楕円 557">
          <a:extLst>
            <a:ext uri="{FF2B5EF4-FFF2-40B4-BE49-F238E27FC236}">
              <a16:creationId xmlns:a16="http://schemas.microsoft.com/office/drawing/2014/main" id="{39CCFC09-01FD-429F-B8B5-AA169C5DD97D}"/>
            </a:ext>
          </a:extLst>
        </xdr:cNvPr>
        <xdr:cNvSpPr/>
      </xdr:nvSpPr>
      <xdr:spPr>
        <a:xfrm>
          <a:off x="13652500" y="990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11430</xdr:rowOff>
    </xdr:from>
    <xdr:to>
      <xdr:col>76</xdr:col>
      <xdr:colOff>114300</xdr:colOff>
      <xdr:row>58</xdr:row>
      <xdr:rowOff>29718</xdr:rowOff>
    </xdr:to>
    <xdr:cxnSp macro="">
      <xdr:nvCxnSpPr>
        <xdr:cNvPr id="559" name="直線コネクタ 558">
          <a:extLst>
            <a:ext uri="{FF2B5EF4-FFF2-40B4-BE49-F238E27FC236}">
              <a16:creationId xmlns:a16="http://schemas.microsoft.com/office/drawing/2014/main" id="{B13A0F8A-0A73-4E88-A914-A98A44D5E3ED}"/>
            </a:ext>
          </a:extLst>
        </xdr:cNvPr>
        <xdr:cNvCxnSpPr/>
      </xdr:nvCxnSpPr>
      <xdr:spPr>
        <a:xfrm>
          <a:off x="13703300" y="995553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102362</xdr:rowOff>
    </xdr:from>
    <xdr:to>
      <xdr:col>67</xdr:col>
      <xdr:colOff>101600</xdr:colOff>
      <xdr:row>58</xdr:row>
      <xdr:rowOff>32512</xdr:rowOff>
    </xdr:to>
    <xdr:sp macro="" textlink="">
      <xdr:nvSpPr>
        <xdr:cNvPr id="560" name="楕円 559">
          <a:extLst>
            <a:ext uri="{FF2B5EF4-FFF2-40B4-BE49-F238E27FC236}">
              <a16:creationId xmlns:a16="http://schemas.microsoft.com/office/drawing/2014/main" id="{889C4D48-3205-497E-9F43-3E17F0009564}"/>
            </a:ext>
          </a:extLst>
        </xdr:cNvPr>
        <xdr:cNvSpPr/>
      </xdr:nvSpPr>
      <xdr:spPr>
        <a:xfrm>
          <a:off x="12763500" y="9875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153162</xdr:rowOff>
    </xdr:from>
    <xdr:to>
      <xdr:col>71</xdr:col>
      <xdr:colOff>177800</xdr:colOff>
      <xdr:row>58</xdr:row>
      <xdr:rowOff>11430</xdr:rowOff>
    </xdr:to>
    <xdr:cxnSp macro="">
      <xdr:nvCxnSpPr>
        <xdr:cNvPr id="561" name="直線コネクタ 560">
          <a:extLst>
            <a:ext uri="{FF2B5EF4-FFF2-40B4-BE49-F238E27FC236}">
              <a16:creationId xmlns:a16="http://schemas.microsoft.com/office/drawing/2014/main" id="{D2F60CCC-ED40-48D8-BD81-3B302B11BC15}"/>
            </a:ext>
          </a:extLst>
        </xdr:cNvPr>
        <xdr:cNvCxnSpPr/>
      </xdr:nvCxnSpPr>
      <xdr:spPr>
        <a:xfrm>
          <a:off x="12814300" y="9925812"/>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110507</xdr:rowOff>
    </xdr:from>
    <xdr:ext cx="405111" cy="259045"/>
    <xdr:sp macro="" textlink="">
      <xdr:nvSpPr>
        <xdr:cNvPr id="562" name="n_1aveValue【学校施設】&#10;有形固定資産減価償却率">
          <a:extLst>
            <a:ext uri="{FF2B5EF4-FFF2-40B4-BE49-F238E27FC236}">
              <a16:creationId xmlns:a16="http://schemas.microsoft.com/office/drawing/2014/main" id="{40FD4072-B1A0-45B1-A298-6ACD26F1169B}"/>
            </a:ext>
          </a:extLst>
        </xdr:cNvPr>
        <xdr:cNvSpPr txBox="1"/>
      </xdr:nvSpPr>
      <xdr:spPr>
        <a:xfrm>
          <a:off x="15266044" y="1022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55643</xdr:rowOff>
    </xdr:from>
    <xdr:ext cx="405111" cy="259045"/>
    <xdr:sp macro="" textlink="">
      <xdr:nvSpPr>
        <xdr:cNvPr id="563" name="n_2aveValue【学校施設】&#10;有形固定資産減価償却率">
          <a:extLst>
            <a:ext uri="{FF2B5EF4-FFF2-40B4-BE49-F238E27FC236}">
              <a16:creationId xmlns:a16="http://schemas.microsoft.com/office/drawing/2014/main" id="{D8D261EA-15F1-4906-A34E-CAE36B2A3A80}"/>
            </a:ext>
          </a:extLst>
        </xdr:cNvPr>
        <xdr:cNvSpPr txBox="1"/>
      </xdr:nvSpPr>
      <xdr:spPr>
        <a:xfrm>
          <a:off x="14389744" y="10171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32783</xdr:rowOff>
    </xdr:from>
    <xdr:ext cx="405111" cy="259045"/>
    <xdr:sp macro="" textlink="">
      <xdr:nvSpPr>
        <xdr:cNvPr id="564" name="n_3aveValue【学校施設】&#10;有形固定資産減価償却率">
          <a:extLst>
            <a:ext uri="{FF2B5EF4-FFF2-40B4-BE49-F238E27FC236}">
              <a16:creationId xmlns:a16="http://schemas.microsoft.com/office/drawing/2014/main" id="{5A748347-70C2-459B-8AF6-4B52FB757320}"/>
            </a:ext>
          </a:extLst>
        </xdr:cNvPr>
        <xdr:cNvSpPr txBox="1"/>
      </xdr:nvSpPr>
      <xdr:spPr>
        <a:xfrm>
          <a:off x="13500744" y="10148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9923</xdr:rowOff>
    </xdr:from>
    <xdr:ext cx="405111" cy="259045"/>
    <xdr:sp macro="" textlink="">
      <xdr:nvSpPr>
        <xdr:cNvPr id="565" name="n_4aveValue【学校施設】&#10;有形固定資産減価償却率">
          <a:extLst>
            <a:ext uri="{FF2B5EF4-FFF2-40B4-BE49-F238E27FC236}">
              <a16:creationId xmlns:a16="http://schemas.microsoft.com/office/drawing/2014/main" id="{17A15E1C-7AE8-4DF3-B1D1-40768D2AECE9}"/>
            </a:ext>
          </a:extLst>
        </xdr:cNvPr>
        <xdr:cNvSpPr txBox="1"/>
      </xdr:nvSpPr>
      <xdr:spPr>
        <a:xfrm>
          <a:off x="12611744" y="10125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124477</xdr:rowOff>
    </xdr:from>
    <xdr:ext cx="405111" cy="259045"/>
    <xdr:sp macro="" textlink="">
      <xdr:nvSpPr>
        <xdr:cNvPr id="566" name="n_1mainValue【学校施設】&#10;有形固定資産減価償却率">
          <a:extLst>
            <a:ext uri="{FF2B5EF4-FFF2-40B4-BE49-F238E27FC236}">
              <a16:creationId xmlns:a16="http://schemas.microsoft.com/office/drawing/2014/main" id="{F2E3B13F-AF6B-451E-83BA-5D882D844BFF}"/>
            </a:ext>
          </a:extLst>
        </xdr:cNvPr>
        <xdr:cNvSpPr txBox="1"/>
      </xdr:nvSpPr>
      <xdr:spPr>
        <a:xfrm>
          <a:off x="15266044"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97045</xdr:rowOff>
    </xdr:from>
    <xdr:ext cx="405111" cy="259045"/>
    <xdr:sp macro="" textlink="">
      <xdr:nvSpPr>
        <xdr:cNvPr id="567" name="n_2mainValue【学校施設】&#10;有形固定資産減価償却率">
          <a:extLst>
            <a:ext uri="{FF2B5EF4-FFF2-40B4-BE49-F238E27FC236}">
              <a16:creationId xmlns:a16="http://schemas.microsoft.com/office/drawing/2014/main" id="{E0D9271A-EF72-49DF-B563-7490346661D3}"/>
            </a:ext>
          </a:extLst>
        </xdr:cNvPr>
        <xdr:cNvSpPr txBox="1"/>
      </xdr:nvSpPr>
      <xdr:spPr>
        <a:xfrm>
          <a:off x="14389744" y="9698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78757</xdr:rowOff>
    </xdr:from>
    <xdr:ext cx="405111" cy="259045"/>
    <xdr:sp macro="" textlink="">
      <xdr:nvSpPr>
        <xdr:cNvPr id="568" name="n_3mainValue【学校施設】&#10;有形固定資産減価償却率">
          <a:extLst>
            <a:ext uri="{FF2B5EF4-FFF2-40B4-BE49-F238E27FC236}">
              <a16:creationId xmlns:a16="http://schemas.microsoft.com/office/drawing/2014/main" id="{96847BD1-9FBA-4464-80DA-42B648A02171}"/>
            </a:ext>
          </a:extLst>
        </xdr:cNvPr>
        <xdr:cNvSpPr txBox="1"/>
      </xdr:nvSpPr>
      <xdr:spPr>
        <a:xfrm>
          <a:off x="13500744" y="967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49039</xdr:rowOff>
    </xdr:from>
    <xdr:ext cx="405111" cy="259045"/>
    <xdr:sp macro="" textlink="">
      <xdr:nvSpPr>
        <xdr:cNvPr id="569" name="n_4mainValue【学校施設】&#10;有形固定資産減価償却率">
          <a:extLst>
            <a:ext uri="{FF2B5EF4-FFF2-40B4-BE49-F238E27FC236}">
              <a16:creationId xmlns:a16="http://schemas.microsoft.com/office/drawing/2014/main" id="{9AF39B88-0BCA-4CED-97CC-E617D7AE0FB9}"/>
            </a:ext>
          </a:extLst>
        </xdr:cNvPr>
        <xdr:cNvSpPr txBox="1"/>
      </xdr:nvSpPr>
      <xdr:spPr>
        <a:xfrm>
          <a:off x="12611744" y="9650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4764D3E4-5C7F-490D-BEBF-7192705F477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CDD4BD67-DB5E-4BAD-8293-7130FA186C5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15D1E259-92B6-4035-9003-FCD8AA36D03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25E54B13-D1C4-4462-946B-DB75DA0ABEB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405918C4-C3AC-4001-A81E-8BC9D490470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F55D67E5-90E8-4B68-85C9-AE52370197B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A49D552A-889B-4DD4-998A-4063AB7E1DB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6ADAF216-A045-4253-82AC-4459D6D7533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25B29F44-E422-4D26-A6B5-4161BF6CCB1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5E6FD646-348F-402D-9F4D-8E10180E6A6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0" name="テキスト ボックス 579">
          <a:extLst>
            <a:ext uri="{FF2B5EF4-FFF2-40B4-BE49-F238E27FC236}">
              <a16:creationId xmlns:a16="http://schemas.microsoft.com/office/drawing/2014/main" id="{A7B0A6F7-82AB-469E-8D9A-FEB86FCDA2F1}"/>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81" name="直線コネクタ 580">
          <a:extLst>
            <a:ext uri="{FF2B5EF4-FFF2-40B4-BE49-F238E27FC236}">
              <a16:creationId xmlns:a16="http://schemas.microsoft.com/office/drawing/2014/main" id="{0DB00237-B6B5-41FC-B24F-3BDE2457C163}"/>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2" name="テキスト ボックス 581">
          <a:extLst>
            <a:ext uri="{FF2B5EF4-FFF2-40B4-BE49-F238E27FC236}">
              <a16:creationId xmlns:a16="http://schemas.microsoft.com/office/drawing/2014/main" id="{C4C054BC-AEC4-43CA-9AA1-E89658C082CE}"/>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3" name="直線コネクタ 582">
          <a:extLst>
            <a:ext uri="{FF2B5EF4-FFF2-40B4-BE49-F238E27FC236}">
              <a16:creationId xmlns:a16="http://schemas.microsoft.com/office/drawing/2014/main" id="{BA7FE172-3E83-4C7D-BC0B-99E004BB8CC4}"/>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4" name="テキスト ボックス 583">
          <a:extLst>
            <a:ext uri="{FF2B5EF4-FFF2-40B4-BE49-F238E27FC236}">
              <a16:creationId xmlns:a16="http://schemas.microsoft.com/office/drawing/2014/main" id="{948059D8-816D-4C9A-8BAF-1CFD1DD25F6A}"/>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5" name="直線コネクタ 584">
          <a:extLst>
            <a:ext uri="{FF2B5EF4-FFF2-40B4-BE49-F238E27FC236}">
              <a16:creationId xmlns:a16="http://schemas.microsoft.com/office/drawing/2014/main" id="{FC964050-22B4-46E5-A3B0-D7AF6EAE5D4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6" name="テキスト ボックス 585">
          <a:extLst>
            <a:ext uri="{FF2B5EF4-FFF2-40B4-BE49-F238E27FC236}">
              <a16:creationId xmlns:a16="http://schemas.microsoft.com/office/drawing/2014/main" id="{EF97CD17-4D38-4C1B-A44C-EAF46D806D9F}"/>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7" name="直線コネクタ 586">
          <a:extLst>
            <a:ext uri="{FF2B5EF4-FFF2-40B4-BE49-F238E27FC236}">
              <a16:creationId xmlns:a16="http://schemas.microsoft.com/office/drawing/2014/main" id="{AC63DA1B-2163-42F7-9E12-47ABD0260A3E}"/>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8" name="テキスト ボックス 587">
          <a:extLst>
            <a:ext uri="{FF2B5EF4-FFF2-40B4-BE49-F238E27FC236}">
              <a16:creationId xmlns:a16="http://schemas.microsoft.com/office/drawing/2014/main" id="{94F94189-DF91-46D5-BEAE-C6BA5F1A9815}"/>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376AF7DB-F218-4025-8D52-BDC824F6E74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a16="http://schemas.microsoft.com/office/drawing/2014/main" id="{D942598B-401E-4D23-8145-ED371DACD139}"/>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4714A9E8-ED09-4076-9C5C-0E344D747C7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114757</xdr:rowOff>
    </xdr:from>
    <xdr:to>
      <xdr:col>116</xdr:col>
      <xdr:colOff>62864</xdr:colOff>
      <xdr:row>63</xdr:row>
      <xdr:rowOff>117501</xdr:rowOff>
    </xdr:to>
    <xdr:cxnSp macro="">
      <xdr:nvCxnSpPr>
        <xdr:cNvPr id="592" name="直線コネクタ 591">
          <a:extLst>
            <a:ext uri="{FF2B5EF4-FFF2-40B4-BE49-F238E27FC236}">
              <a16:creationId xmlns:a16="http://schemas.microsoft.com/office/drawing/2014/main" id="{544A85AE-10A8-42B7-B943-3BD00062C25B}"/>
            </a:ext>
          </a:extLst>
        </xdr:cNvPr>
        <xdr:cNvCxnSpPr/>
      </xdr:nvCxnSpPr>
      <xdr:spPr>
        <a:xfrm flipV="1">
          <a:off x="22160864" y="9887407"/>
          <a:ext cx="0" cy="1031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121328</xdr:rowOff>
    </xdr:from>
    <xdr:ext cx="469744" cy="259045"/>
    <xdr:sp macro="" textlink="">
      <xdr:nvSpPr>
        <xdr:cNvPr id="593" name="【学校施設】&#10;一人当たり面積最小値テキスト">
          <a:extLst>
            <a:ext uri="{FF2B5EF4-FFF2-40B4-BE49-F238E27FC236}">
              <a16:creationId xmlns:a16="http://schemas.microsoft.com/office/drawing/2014/main" id="{A79E0960-2B91-45FA-8E58-4AAA92A158D7}"/>
            </a:ext>
          </a:extLst>
        </xdr:cNvPr>
        <xdr:cNvSpPr txBox="1"/>
      </xdr:nvSpPr>
      <xdr:spPr>
        <a:xfrm>
          <a:off x="22199600" y="1092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117501</xdr:rowOff>
    </xdr:from>
    <xdr:to>
      <xdr:col>116</xdr:col>
      <xdr:colOff>152400</xdr:colOff>
      <xdr:row>63</xdr:row>
      <xdr:rowOff>117501</xdr:rowOff>
    </xdr:to>
    <xdr:cxnSp macro="">
      <xdr:nvCxnSpPr>
        <xdr:cNvPr id="594" name="直線コネクタ 593">
          <a:extLst>
            <a:ext uri="{FF2B5EF4-FFF2-40B4-BE49-F238E27FC236}">
              <a16:creationId xmlns:a16="http://schemas.microsoft.com/office/drawing/2014/main" id="{3CEFBF24-080C-43D5-8956-C9F2850797A5}"/>
            </a:ext>
          </a:extLst>
        </xdr:cNvPr>
        <xdr:cNvCxnSpPr/>
      </xdr:nvCxnSpPr>
      <xdr:spPr>
        <a:xfrm>
          <a:off x="22072600" y="10918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61434</xdr:rowOff>
    </xdr:from>
    <xdr:ext cx="469744" cy="259045"/>
    <xdr:sp macro="" textlink="">
      <xdr:nvSpPr>
        <xdr:cNvPr id="595" name="【学校施設】&#10;一人当たり面積最大値テキスト">
          <a:extLst>
            <a:ext uri="{FF2B5EF4-FFF2-40B4-BE49-F238E27FC236}">
              <a16:creationId xmlns:a16="http://schemas.microsoft.com/office/drawing/2014/main" id="{71BF2C95-AA91-4273-996C-31594978C7E8}"/>
            </a:ext>
          </a:extLst>
        </xdr:cNvPr>
        <xdr:cNvSpPr txBox="1"/>
      </xdr:nvSpPr>
      <xdr:spPr>
        <a:xfrm>
          <a:off x="22199600" y="966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114757</xdr:rowOff>
    </xdr:from>
    <xdr:to>
      <xdr:col>116</xdr:col>
      <xdr:colOff>152400</xdr:colOff>
      <xdr:row>57</xdr:row>
      <xdr:rowOff>114757</xdr:rowOff>
    </xdr:to>
    <xdr:cxnSp macro="">
      <xdr:nvCxnSpPr>
        <xdr:cNvPr id="596" name="直線コネクタ 595">
          <a:extLst>
            <a:ext uri="{FF2B5EF4-FFF2-40B4-BE49-F238E27FC236}">
              <a16:creationId xmlns:a16="http://schemas.microsoft.com/office/drawing/2014/main" id="{17B386C7-B7AE-47CF-B487-D49CA87611CE}"/>
            </a:ext>
          </a:extLst>
        </xdr:cNvPr>
        <xdr:cNvCxnSpPr/>
      </xdr:nvCxnSpPr>
      <xdr:spPr>
        <a:xfrm>
          <a:off x="22072600" y="9887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138396</xdr:rowOff>
    </xdr:from>
    <xdr:ext cx="469744" cy="259045"/>
    <xdr:sp macro="" textlink="">
      <xdr:nvSpPr>
        <xdr:cNvPr id="597" name="【学校施設】&#10;一人当たり面積平均値テキスト">
          <a:extLst>
            <a:ext uri="{FF2B5EF4-FFF2-40B4-BE49-F238E27FC236}">
              <a16:creationId xmlns:a16="http://schemas.microsoft.com/office/drawing/2014/main" id="{DB88FEEC-A3E1-49C2-8E0D-F66A2C556607}"/>
            </a:ext>
          </a:extLst>
        </xdr:cNvPr>
        <xdr:cNvSpPr txBox="1"/>
      </xdr:nvSpPr>
      <xdr:spPr>
        <a:xfrm>
          <a:off x="22199600" y="104253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159969</xdr:rowOff>
    </xdr:from>
    <xdr:to>
      <xdr:col>116</xdr:col>
      <xdr:colOff>114300</xdr:colOff>
      <xdr:row>61</xdr:row>
      <xdr:rowOff>90119</xdr:rowOff>
    </xdr:to>
    <xdr:sp macro="" textlink="">
      <xdr:nvSpPr>
        <xdr:cNvPr id="598" name="フローチャート: 判断 597">
          <a:extLst>
            <a:ext uri="{FF2B5EF4-FFF2-40B4-BE49-F238E27FC236}">
              <a16:creationId xmlns:a16="http://schemas.microsoft.com/office/drawing/2014/main" id="{FE06626B-35CC-4F28-BE32-FD9B2DDEDB40}"/>
            </a:ext>
          </a:extLst>
        </xdr:cNvPr>
        <xdr:cNvSpPr/>
      </xdr:nvSpPr>
      <xdr:spPr>
        <a:xfrm>
          <a:off x="22110700" y="1044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161798</xdr:rowOff>
    </xdr:from>
    <xdr:to>
      <xdr:col>112</xdr:col>
      <xdr:colOff>38100</xdr:colOff>
      <xdr:row>61</xdr:row>
      <xdr:rowOff>91948</xdr:rowOff>
    </xdr:to>
    <xdr:sp macro="" textlink="">
      <xdr:nvSpPr>
        <xdr:cNvPr id="599" name="フローチャート: 判断 598">
          <a:extLst>
            <a:ext uri="{FF2B5EF4-FFF2-40B4-BE49-F238E27FC236}">
              <a16:creationId xmlns:a16="http://schemas.microsoft.com/office/drawing/2014/main" id="{2D04E9C9-8BEB-4EFD-B512-CE96DEEE5ADA}"/>
            </a:ext>
          </a:extLst>
        </xdr:cNvPr>
        <xdr:cNvSpPr/>
      </xdr:nvSpPr>
      <xdr:spPr>
        <a:xfrm>
          <a:off x="21272500" y="1044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169570</xdr:rowOff>
    </xdr:from>
    <xdr:to>
      <xdr:col>107</xdr:col>
      <xdr:colOff>101600</xdr:colOff>
      <xdr:row>61</xdr:row>
      <xdr:rowOff>99720</xdr:rowOff>
    </xdr:to>
    <xdr:sp macro="" textlink="">
      <xdr:nvSpPr>
        <xdr:cNvPr id="600" name="フローチャート: 判断 599">
          <a:extLst>
            <a:ext uri="{FF2B5EF4-FFF2-40B4-BE49-F238E27FC236}">
              <a16:creationId xmlns:a16="http://schemas.microsoft.com/office/drawing/2014/main" id="{9B412379-63D2-4548-A0B8-ED45CB1C50C4}"/>
            </a:ext>
          </a:extLst>
        </xdr:cNvPr>
        <xdr:cNvSpPr/>
      </xdr:nvSpPr>
      <xdr:spPr>
        <a:xfrm>
          <a:off x="20383500" y="1045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35154</xdr:rowOff>
    </xdr:from>
    <xdr:to>
      <xdr:col>102</xdr:col>
      <xdr:colOff>165100</xdr:colOff>
      <xdr:row>60</xdr:row>
      <xdr:rowOff>136754</xdr:rowOff>
    </xdr:to>
    <xdr:sp macro="" textlink="">
      <xdr:nvSpPr>
        <xdr:cNvPr id="601" name="フローチャート: 判断 600">
          <a:extLst>
            <a:ext uri="{FF2B5EF4-FFF2-40B4-BE49-F238E27FC236}">
              <a16:creationId xmlns:a16="http://schemas.microsoft.com/office/drawing/2014/main" id="{6638BE15-1C06-4E03-B331-E3A727285EBE}"/>
            </a:ext>
          </a:extLst>
        </xdr:cNvPr>
        <xdr:cNvSpPr/>
      </xdr:nvSpPr>
      <xdr:spPr>
        <a:xfrm>
          <a:off x="19494500" y="1032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52527</xdr:rowOff>
    </xdr:from>
    <xdr:to>
      <xdr:col>98</xdr:col>
      <xdr:colOff>38100</xdr:colOff>
      <xdr:row>60</xdr:row>
      <xdr:rowOff>154127</xdr:rowOff>
    </xdr:to>
    <xdr:sp macro="" textlink="">
      <xdr:nvSpPr>
        <xdr:cNvPr id="602" name="フローチャート: 判断 601">
          <a:extLst>
            <a:ext uri="{FF2B5EF4-FFF2-40B4-BE49-F238E27FC236}">
              <a16:creationId xmlns:a16="http://schemas.microsoft.com/office/drawing/2014/main" id="{64773A39-3D96-449C-9F3A-5E804245800E}"/>
            </a:ext>
          </a:extLst>
        </xdr:cNvPr>
        <xdr:cNvSpPr/>
      </xdr:nvSpPr>
      <xdr:spPr>
        <a:xfrm>
          <a:off x="18605500" y="10339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89325-9199-43B7-B3C9-0A485F33638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2393E141-CB62-48DD-8B25-80513D3B797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F018D7BB-6BAB-4F90-883F-6B817E8DAF1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AF9C2EDE-0E94-45A1-8DAD-A97411E9DFD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9F5D135A-08EE-4A96-ACEE-3B34C1ADDAD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63957</xdr:rowOff>
    </xdr:from>
    <xdr:to>
      <xdr:col>116</xdr:col>
      <xdr:colOff>114300</xdr:colOff>
      <xdr:row>57</xdr:row>
      <xdr:rowOff>165557</xdr:rowOff>
    </xdr:to>
    <xdr:sp macro="" textlink="">
      <xdr:nvSpPr>
        <xdr:cNvPr id="608" name="楕円 607">
          <a:extLst>
            <a:ext uri="{FF2B5EF4-FFF2-40B4-BE49-F238E27FC236}">
              <a16:creationId xmlns:a16="http://schemas.microsoft.com/office/drawing/2014/main" id="{8644D9FE-8271-4258-91F1-6975763E3B9F}"/>
            </a:ext>
          </a:extLst>
        </xdr:cNvPr>
        <xdr:cNvSpPr/>
      </xdr:nvSpPr>
      <xdr:spPr>
        <a:xfrm>
          <a:off x="22110700" y="983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16984</xdr:rowOff>
    </xdr:from>
    <xdr:ext cx="469744" cy="259045"/>
    <xdr:sp macro="" textlink="">
      <xdr:nvSpPr>
        <xdr:cNvPr id="609" name="【学校施設】&#10;一人当たり面積該当値テキスト">
          <a:extLst>
            <a:ext uri="{FF2B5EF4-FFF2-40B4-BE49-F238E27FC236}">
              <a16:creationId xmlns:a16="http://schemas.microsoft.com/office/drawing/2014/main" id="{E5CB1853-19C9-4213-825A-5C4167B48F2B}"/>
            </a:ext>
          </a:extLst>
        </xdr:cNvPr>
        <xdr:cNvSpPr txBox="1"/>
      </xdr:nvSpPr>
      <xdr:spPr>
        <a:xfrm>
          <a:off x="22199600" y="9789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84989</xdr:rowOff>
    </xdr:from>
    <xdr:to>
      <xdr:col>112</xdr:col>
      <xdr:colOff>38100</xdr:colOff>
      <xdr:row>58</xdr:row>
      <xdr:rowOff>15139</xdr:rowOff>
    </xdr:to>
    <xdr:sp macro="" textlink="">
      <xdr:nvSpPr>
        <xdr:cNvPr id="610" name="楕円 609">
          <a:extLst>
            <a:ext uri="{FF2B5EF4-FFF2-40B4-BE49-F238E27FC236}">
              <a16:creationId xmlns:a16="http://schemas.microsoft.com/office/drawing/2014/main" id="{9FF1444C-B2BC-43DF-80C9-5A7568474B30}"/>
            </a:ext>
          </a:extLst>
        </xdr:cNvPr>
        <xdr:cNvSpPr/>
      </xdr:nvSpPr>
      <xdr:spPr>
        <a:xfrm>
          <a:off x="21272500" y="985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114757</xdr:rowOff>
    </xdr:from>
    <xdr:to>
      <xdr:col>116</xdr:col>
      <xdr:colOff>63500</xdr:colOff>
      <xdr:row>57</xdr:row>
      <xdr:rowOff>135789</xdr:rowOff>
    </xdr:to>
    <xdr:cxnSp macro="">
      <xdr:nvCxnSpPr>
        <xdr:cNvPr id="611" name="直線コネクタ 610">
          <a:extLst>
            <a:ext uri="{FF2B5EF4-FFF2-40B4-BE49-F238E27FC236}">
              <a16:creationId xmlns:a16="http://schemas.microsoft.com/office/drawing/2014/main" id="{95B188C9-ACDD-4A1D-84E3-AE9375F21925}"/>
            </a:ext>
          </a:extLst>
        </xdr:cNvPr>
        <xdr:cNvCxnSpPr/>
      </xdr:nvCxnSpPr>
      <xdr:spPr>
        <a:xfrm flipV="1">
          <a:off x="21323300" y="9887407"/>
          <a:ext cx="838200" cy="21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105105</xdr:rowOff>
    </xdr:from>
    <xdr:to>
      <xdr:col>107</xdr:col>
      <xdr:colOff>101600</xdr:colOff>
      <xdr:row>58</xdr:row>
      <xdr:rowOff>35255</xdr:rowOff>
    </xdr:to>
    <xdr:sp macro="" textlink="">
      <xdr:nvSpPr>
        <xdr:cNvPr id="612" name="楕円 611">
          <a:extLst>
            <a:ext uri="{FF2B5EF4-FFF2-40B4-BE49-F238E27FC236}">
              <a16:creationId xmlns:a16="http://schemas.microsoft.com/office/drawing/2014/main" id="{9307AC75-846D-416B-9B63-E3D8C29DBBC2}"/>
            </a:ext>
          </a:extLst>
        </xdr:cNvPr>
        <xdr:cNvSpPr/>
      </xdr:nvSpPr>
      <xdr:spPr>
        <a:xfrm>
          <a:off x="20383500" y="987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135789</xdr:rowOff>
    </xdr:from>
    <xdr:to>
      <xdr:col>111</xdr:col>
      <xdr:colOff>177800</xdr:colOff>
      <xdr:row>57</xdr:row>
      <xdr:rowOff>155905</xdr:rowOff>
    </xdr:to>
    <xdr:cxnSp macro="">
      <xdr:nvCxnSpPr>
        <xdr:cNvPr id="613" name="直線コネクタ 612">
          <a:extLst>
            <a:ext uri="{FF2B5EF4-FFF2-40B4-BE49-F238E27FC236}">
              <a16:creationId xmlns:a16="http://schemas.microsoft.com/office/drawing/2014/main" id="{7F3BA974-F7AF-4118-982E-AB52F0CCBEAF}"/>
            </a:ext>
          </a:extLst>
        </xdr:cNvPr>
        <xdr:cNvCxnSpPr/>
      </xdr:nvCxnSpPr>
      <xdr:spPr>
        <a:xfrm flipV="1">
          <a:off x="20434300" y="9908439"/>
          <a:ext cx="889000" cy="2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126594</xdr:rowOff>
    </xdr:from>
    <xdr:to>
      <xdr:col>102</xdr:col>
      <xdr:colOff>165100</xdr:colOff>
      <xdr:row>58</xdr:row>
      <xdr:rowOff>56744</xdr:rowOff>
    </xdr:to>
    <xdr:sp macro="" textlink="">
      <xdr:nvSpPr>
        <xdr:cNvPr id="614" name="楕円 613">
          <a:extLst>
            <a:ext uri="{FF2B5EF4-FFF2-40B4-BE49-F238E27FC236}">
              <a16:creationId xmlns:a16="http://schemas.microsoft.com/office/drawing/2014/main" id="{F4DA7D49-1E27-49A1-AEFD-C3688C5DAB04}"/>
            </a:ext>
          </a:extLst>
        </xdr:cNvPr>
        <xdr:cNvSpPr/>
      </xdr:nvSpPr>
      <xdr:spPr>
        <a:xfrm>
          <a:off x="19494500" y="989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155905</xdr:rowOff>
    </xdr:from>
    <xdr:to>
      <xdr:col>107</xdr:col>
      <xdr:colOff>50800</xdr:colOff>
      <xdr:row>58</xdr:row>
      <xdr:rowOff>5944</xdr:rowOff>
    </xdr:to>
    <xdr:cxnSp macro="">
      <xdr:nvCxnSpPr>
        <xdr:cNvPr id="615" name="直線コネクタ 614">
          <a:extLst>
            <a:ext uri="{FF2B5EF4-FFF2-40B4-BE49-F238E27FC236}">
              <a16:creationId xmlns:a16="http://schemas.microsoft.com/office/drawing/2014/main" id="{728ABA16-033A-4E12-B588-8CF8BD01A834}"/>
            </a:ext>
          </a:extLst>
        </xdr:cNvPr>
        <xdr:cNvCxnSpPr/>
      </xdr:nvCxnSpPr>
      <xdr:spPr>
        <a:xfrm flipV="1">
          <a:off x="19545300" y="9928555"/>
          <a:ext cx="889000" cy="2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142596</xdr:rowOff>
    </xdr:from>
    <xdr:to>
      <xdr:col>98</xdr:col>
      <xdr:colOff>38100</xdr:colOff>
      <xdr:row>58</xdr:row>
      <xdr:rowOff>72746</xdr:rowOff>
    </xdr:to>
    <xdr:sp macro="" textlink="">
      <xdr:nvSpPr>
        <xdr:cNvPr id="616" name="楕円 615">
          <a:extLst>
            <a:ext uri="{FF2B5EF4-FFF2-40B4-BE49-F238E27FC236}">
              <a16:creationId xmlns:a16="http://schemas.microsoft.com/office/drawing/2014/main" id="{352358D5-555E-43E0-9074-7F3F238FA5CE}"/>
            </a:ext>
          </a:extLst>
        </xdr:cNvPr>
        <xdr:cNvSpPr/>
      </xdr:nvSpPr>
      <xdr:spPr>
        <a:xfrm>
          <a:off x="18605500" y="991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5944</xdr:rowOff>
    </xdr:from>
    <xdr:to>
      <xdr:col>102</xdr:col>
      <xdr:colOff>114300</xdr:colOff>
      <xdr:row>58</xdr:row>
      <xdr:rowOff>21946</xdr:rowOff>
    </xdr:to>
    <xdr:cxnSp macro="">
      <xdr:nvCxnSpPr>
        <xdr:cNvPr id="617" name="直線コネクタ 616">
          <a:extLst>
            <a:ext uri="{FF2B5EF4-FFF2-40B4-BE49-F238E27FC236}">
              <a16:creationId xmlns:a16="http://schemas.microsoft.com/office/drawing/2014/main" id="{DE2607A2-B675-400A-9435-778230F04FF5}"/>
            </a:ext>
          </a:extLst>
        </xdr:cNvPr>
        <xdr:cNvCxnSpPr/>
      </xdr:nvCxnSpPr>
      <xdr:spPr>
        <a:xfrm flipV="1">
          <a:off x="18656300" y="9950044"/>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83075</xdr:rowOff>
    </xdr:from>
    <xdr:ext cx="469744" cy="259045"/>
    <xdr:sp macro="" textlink="">
      <xdr:nvSpPr>
        <xdr:cNvPr id="618" name="n_1aveValue【学校施設】&#10;一人当たり面積">
          <a:extLst>
            <a:ext uri="{FF2B5EF4-FFF2-40B4-BE49-F238E27FC236}">
              <a16:creationId xmlns:a16="http://schemas.microsoft.com/office/drawing/2014/main" id="{A74D5C76-3D51-406E-AD28-181C021537F8}"/>
            </a:ext>
          </a:extLst>
        </xdr:cNvPr>
        <xdr:cNvSpPr txBox="1"/>
      </xdr:nvSpPr>
      <xdr:spPr>
        <a:xfrm>
          <a:off x="21075727" y="10541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90847</xdr:rowOff>
    </xdr:from>
    <xdr:ext cx="469744" cy="259045"/>
    <xdr:sp macro="" textlink="">
      <xdr:nvSpPr>
        <xdr:cNvPr id="619" name="n_2aveValue【学校施設】&#10;一人当たり面積">
          <a:extLst>
            <a:ext uri="{FF2B5EF4-FFF2-40B4-BE49-F238E27FC236}">
              <a16:creationId xmlns:a16="http://schemas.microsoft.com/office/drawing/2014/main" id="{A03329B6-367A-4AB2-A44D-B9C2984585C9}"/>
            </a:ext>
          </a:extLst>
        </xdr:cNvPr>
        <xdr:cNvSpPr txBox="1"/>
      </xdr:nvSpPr>
      <xdr:spPr>
        <a:xfrm>
          <a:off x="20199427" y="1054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127881</xdr:rowOff>
    </xdr:from>
    <xdr:ext cx="469744" cy="259045"/>
    <xdr:sp macro="" textlink="">
      <xdr:nvSpPr>
        <xdr:cNvPr id="620" name="n_3aveValue【学校施設】&#10;一人当たり面積">
          <a:extLst>
            <a:ext uri="{FF2B5EF4-FFF2-40B4-BE49-F238E27FC236}">
              <a16:creationId xmlns:a16="http://schemas.microsoft.com/office/drawing/2014/main" id="{D6B10815-0311-4846-8E21-49F454DD80FA}"/>
            </a:ext>
          </a:extLst>
        </xdr:cNvPr>
        <xdr:cNvSpPr txBox="1"/>
      </xdr:nvSpPr>
      <xdr:spPr>
        <a:xfrm>
          <a:off x="19310427" y="10414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145254</xdr:rowOff>
    </xdr:from>
    <xdr:ext cx="469744" cy="259045"/>
    <xdr:sp macro="" textlink="">
      <xdr:nvSpPr>
        <xdr:cNvPr id="621" name="n_4aveValue【学校施設】&#10;一人当たり面積">
          <a:extLst>
            <a:ext uri="{FF2B5EF4-FFF2-40B4-BE49-F238E27FC236}">
              <a16:creationId xmlns:a16="http://schemas.microsoft.com/office/drawing/2014/main" id="{1E81D644-CC1D-40F2-9120-1B4ED2E8E4E6}"/>
            </a:ext>
          </a:extLst>
        </xdr:cNvPr>
        <xdr:cNvSpPr txBox="1"/>
      </xdr:nvSpPr>
      <xdr:spPr>
        <a:xfrm>
          <a:off x="18421427" y="10432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31666</xdr:rowOff>
    </xdr:from>
    <xdr:ext cx="469744" cy="259045"/>
    <xdr:sp macro="" textlink="">
      <xdr:nvSpPr>
        <xdr:cNvPr id="622" name="n_1mainValue【学校施設】&#10;一人当たり面積">
          <a:extLst>
            <a:ext uri="{FF2B5EF4-FFF2-40B4-BE49-F238E27FC236}">
              <a16:creationId xmlns:a16="http://schemas.microsoft.com/office/drawing/2014/main" id="{40F55539-80CF-49C6-9048-19B63F418AB8}"/>
            </a:ext>
          </a:extLst>
        </xdr:cNvPr>
        <xdr:cNvSpPr txBox="1"/>
      </xdr:nvSpPr>
      <xdr:spPr>
        <a:xfrm>
          <a:off x="21075727" y="963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51782</xdr:rowOff>
    </xdr:from>
    <xdr:ext cx="469744" cy="259045"/>
    <xdr:sp macro="" textlink="">
      <xdr:nvSpPr>
        <xdr:cNvPr id="623" name="n_2mainValue【学校施設】&#10;一人当たり面積">
          <a:extLst>
            <a:ext uri="{FF2B5EF4-FFF2-40B4-BE49-F238E27FC236}">
              <a16:creationId xmlns:a16="http://schemas.microsoft.com/office/drawing/2014/main" id="{E5C2D474-996E-4E3F-95AC-2F7CE35525F6}"/>
            </a:ext>
          </a:extLst>
        </xdr:cNvPr>
        <xdr:cNvSpPr txBox="1"/>
      </xdr:nvSpPr>
      <xdr:spPr>
        <a:xfrm>
          <a:off x="20199427" y="965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73271</xdr:rowOff>
    </xdr:from>
    <xdr:ext cx="469744" cy="259045"/>
    <xdr:sp macro="" textlink="">
      <xdr:nvSpPr>
        <xdr:cNvPr id="624" name="n_3mainValue【学校施設】&#10;一人当たり面積">
          <a:extLst>
            <a:ext uri="{FF2B5EF4-FFF2-40B4-BE49-F238E27FC236}">
              <a16:creationId xmlns:a16="http://schemas.microsoft.com/office/drawing/2014/main" id="{655E52D3-D7FF-482B-8A56-F4A929453F3C}"/>
            </a:ext>
          </a:extLst>
        </xdr:cNvPr>
        <xdr:cNvSpPr txBox="1"/>
      </xdr:nvSpPr>
      <xdr:spPr>
        <a:xfrm>
          <a:off x="19310427" y="9674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89273</xdr:rowOff>
    </xdr:from>
    <xdr:ext cx="469744" cy="259045"/>
    <xdr:sp macro="" textlink="">
      <xdr:nvSpPr>
        <xdr:cNvPr id="625" name="n_4mainValue【学校施設】&#10;一人当たり面積">
          <a:extLst>
            <a:ext uri="{FF2B5EF4-FFF2-40B4-BE49-F238E27FC236}">
              <a16:creationId xmlns:a16="http://schemas.microsoft.com/office/drawing/2014/main" id="{A6BE29BF-5D6F-4B5B-A84A-3261796F58C2}"/>
            </a:ext>
          </a:extLst>
        </xdr:cNvPr>
        <xdr:cNvSpPr txBox="1"/>
      </xdr:nvSpPr>
      <xdr:spPr>
        <a:xfrm>
          <a:off x="18421427" y="9690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2C63C881-0B6B-44FC-A369-265DBCD2545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3FD2FB99-3156-4007-91BA-C1CFEE3E681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CBC15D16-4E56-499D-A2A9-9BF8A9A831A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6358636A-CEE9-4AE7-9FCE-D8D45C85C86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48B7C612-F9F3-4ECE-ABD6-5F413F7AA1B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019A6625-EE62-4AC6-BCBF-711349047FF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2F6B5170-12CD-41E6-B396-D7879B75C3A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71787A53-D5C2-4946-BF4E-5D754D77C36A}"/>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a:extLst>
            <a:ext uri="{FF2B5EF4-FFF2-40B4-BE49-F238E27FC236}">
              <a16:creationId xmlns:a16="http://schemas.microsoft.com/office/drawing/2014/main" id="{1EEDF85D-05F0-47C3-9649-733C184D2A01}"/>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a:extLst>
            <a:ext uri="{FF2B5EF4-FFF2-40B4-BE49-F238E27FC236}">
              <a16:creationId xmlns:a16="http://schemas.microsoft.com/office/drawing/2014/main" id="{0A632B47-9828-4CFA-8DF6-055A0D2C7A7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a:extLst>
            <a:ext uri="{FF2B5EF4-FFF2-40B4-BE49-F238E27FC236}">
              <a16:creationId xmlns:a16="http://schemas.microsoft.com/office/drawing/2014/main" id="{39E268C8-7F7E-47D9-8991-A836597526E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7" name="直線コネクタ 636">
          <a:extLst>
            <a:ext uri="{FF2B5EF4-FFF2-40B4-BE49-F238E27FC236}">
              <a16:creationId xmlns:a16="http://schemas.microsoft.com/office/drawing/2014/main" id="{F8F2ED69-A998-4743-80BF-DFF782E5FB31}"/>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8" name="テキスト ボックス 637">
          <a:extLst>
            <a:ext uri="{FF2B5EF4-FFF2-40B4-BE49-F238E27FC236}">
              <a16:creationId xmlns:a16="http://schemas.microsoft.com/office/drawing/2014/main" id="{181F4B32-16F8-4AA1-9DAE-E54A75A73B7F}"/>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9" name="直線コネクタ 638">
          <a:extLst>
            <a:ext uri="{FF2B5EF4-FFF2-40B4-BE49-F238E27FC236}">
              <a16:creationId xmlns:a16="http://schemas.microsoft.com/office/drawing/2014/main" id="{F2361B50-D5EA-4B26-BE47-76EF8135A40E}"/>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0" name="テキスト ボックス 639">
          <a:extLst>
            <a:ext uri="{FF2B5EF4-FFF2-40B4-BE49-F238E27FC236}">
              <a16:creationId xmlns:a16="http://schemas.microsoft.com/office/drawing/2014/main" id="{8A88AE74-A317-41A6-8025-B3C025A7D3E3}"/>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1" name="直線コネクタ 640">
          <a:extLst>
            <a:ext uri="{FF2B5EF4-FFF2-40B4-BE49-F238E27FC236}">
              <a16:creationId xmlns:a16="http://schemas.microsoft.com/office/drawing/2014/main" id="{3533CEA2-3F2B-4500-A6D0-D173059AC806}"/>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2" name="テキスト ボックス 641">
          <a:extLst>
            <a:ext uri="{FF2B5EF4-FFF2-40B4-BE49-F238E27FC236}">
              <a16:creationId xmlns:a16="http://schemas.microsoft.com/office/drawing/2014/main" id="{12E2AEE2-2887-4779-98FE-C620B7F2F26A}"/>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3" name="直線コネクタ 642">
          <a:extLst>
            <a:ext uri="{FF2B5EF4-FFF2-40B4-BE49-F238E27FC236}">
              <a16:creationId xmlns:a16="http://schemas.microsoft.com/office/drawing/2014/main" id="{A9C41F49-B164-4753-B7FE-7A6637CC3935}"/>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4" name="テキスト ボックス 643">
          <a:extLst>
            <a:ext uri="{FF2B5EF4-FFF2-40B4-BE49-F238E27FC236}">
              <a16:creationId xmlns:a16="http://schemas.microsoft.com/office/drawing/2014/main" id="{5334CF16-37A3-4288-B365-1E610321DF16}"/>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5" name="直線コネクタ 644">
          <a:extLst>
            <a:ext uri="{FF2B5EF4-FFF2-40B4-BE49-F238E27FC236}">
              <a16:creationId xmlns:a16="http://schemas.microsoft.com/office/drawing/2014/main" id="{F88C2C2A-677E-4561-83A7-533B13CB3806}"/>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6" name="テキスト ボックス 645">
          <a:extLst>
            <a:ext uri="{FF2B5EF4-FFF2-40B4-BE49-F238E27FC236}">
              <a16:creationId xmlns:a16="http://schemas.microsoft.com/office/drawing/2014/main" id="{76731DC4-19C8-4378-9008-840B0A61C8C5}"/>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7" name="直線コネクタ 646">
          <a:extLst>
            <a:ext uri="{FF2B5EF4-FFF2-40B4-BE49-F238E27FC236}">
              <a16:creationId xmlns:a16="http://schemas.microsoft.com/office/drawing/2014/main" id="{82877F1C-BA66-4D3C-A88E-3CB4DE10A79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8" name="テキスト ボックス 647">
          <a:extLst>
            <a:ext uri="{FF2B5EF4-FFF2-40B4-BE49-F238E27FC236}">
              <a16:creationId xmlns:a16="http://schemas.microsoft.com/office/drawing/2014/main" id="{6E942D99-401B-4A18-85D1-804467F7CC7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a:extLst>
            <a:ext uri="{FF2B5EF4-FFF2-40B4-BE49-F238E27FC236}">
              <a16:creationId xmlns:a16="http://schemas.microsoft.com/office/drawing/2014/main" id="{A2488A75-CBAA-4B07-8943-74E840DBE53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0" name="【児童館】&#10;有形固定資産減価償却率グラフ枠">
          <a:extLst>
            <a:ext uri="{FF2B5EF4-FFF2-40B4-BE49-F238E27FC236}">
              <a16:creationId xmlns:a16="http://schemas.microsoft.com/office/drawing/2014/main" id="{C93B84CA-17F7-4354-9560-5C40530ACEB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105048</xdr:rowOff>
    </xdr:from>
    <xdr:to>
      <xdr:col>85</xdr:col>
      <xdr:colOff>126364</xdr:colOff>
      <xdr:row>86</xdr:row>
      <xdr:rowOff>168729</xdr:rowOff>
    </xdr:to>
    <xdr:cxnSp macro="">
      <xdr:nvCxnSpPr>
        <xdr:cNvPr id="651" name="直線コネクタ 650">
          <a:extLst>
            <a:ext uri="{FF2B5EF4-FFF2-40B4-BE49-F238E27FC236}">
              <a16:creationId xmlns:a16="http://schemas.microsoft.com/office/drawing/2014/main" id="{335A14E2-F942-47E1-940A-55652947067F}"/>
            </a:ext>
          </a:extLst>
        </xdr:cNvPr>
        <xdr:cNvCxnSpPr/>
      </xdr:nvCxnSpPr>
      <xdr:spPr>
        <a:xfrm flipV="1">
          <a:off x="16318864" y="13478148"/>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2" name="【児童館】&#10;有形固定資産減価償却率最小値テキスト">
          <a:extLst>
            <a:ext uri="{FF2B5EF4-FFF2-40B4-BE49-F238E27FC236}">
              <a16:creationId xmlns:a16="http://schemas.microsoft.com/office/drawing/2014/main" id="{A373840C-3F10-48B2-B740-2593691372D7}"/>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3" name="直線コネクタ 652">
          <a:extLst>
            <a:ext uri="{FF2B5EF4-FFF2-40B4-BE49-F238E27FC236}">
              <a16:creationId xmlns:a16="http://schemas.microsoft.com/office/drawing/2014/main" id="{8F255CAC-89CD-4102-9EAF-D568AF58714D}"/>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51725</xdr:rowOff>
    </xdr:from>
    <xdr:ext cx="405111" cy="259045"/>
    <xdr:sp macro="" textlink="">
      <xdr:nvSpPr>
        <xdr:cNvPr id="654" name="【児童館】&#10;有形固定資産減価償却率最大値テキスト">
          <a:extLst>
            <a:ext uri="{FF2B5EF4-FFF2-40B4-BE49-F238E27FC236}">
              <a16:creationId xmlns:a16="http://schemas.microsoft.com/office/drawing/2014/main" id="{90522E17-97D3-4A95-8558-4CF36AFCFB7A}"/>
            </a:ext>
          </a:extLst>
        </xdr:cNvPr>
        <xdr:cNvSpPr txBox="1"/>
      </xdr:nvSpPr>
      <xdr:spPr>
        <a:xfrm>
          <a:off x="16357600" y="13253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105048</xdr:rowOff>
    </xdr:from>
    <xdr:to>
      <xdr:col>86</xdr:col>
      <xdr:colOff>25400</xdr:colOff>
      <xdr:row>78</xdr:row>
      <xdr:rowOff>105048</xdr:rowOff>
    </xdr:to>
    <xdr:cxnSp macro="">
      <xdr:nvCxnSpPr>
        <xdr:cNvPr id="655" name="直線コネクタ 654">
          <a:extLst>
            <a:ext uri="{FF2B5EF4-FFF2-40B4-BE49-F238E27FC236}">
              <a16:creationId xmlns:a16="http://schemas.microsoft.com/office/drawing/2014/main" id="{2A1718E6-92AB-4D2C-B75E-0DBE56E0395A}"/>
            </a:ext>
          </a:extLst>
        </xdr:cNvPr>
        <xdr:cNvCxnSpPr/>
      </xdr:nvCxnSpPr>
      <xdr:spPr>
        <a:xfrm>
          <a:off x="16230600" y="13478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99984</xdr:rowOff>
    </xdr:from>
    <xdr:ext cx="405111" cy="259045"/>
    <xdr:sp macro="" textlink="">
      <xdr:nvSpPr>
        <xdr:cNvPr id="656" name="【児童館】&#10;有形固定資産減価償却率平均値テキスト">
          <a:extLst>
            <a:ext uri="{FF2B5EF4-FFF2-40B4-BE49-F238E27FC236}">
              <a16:creationId xmlns:a16="http://schemas.microsoft.com/office/drawing/2014/main" id="{2E30AFA3-840B-47EE-B995-4CD3F7950DE0}"/>
            </a:ext>
          </a:extLst>
        </xdr:cNvPr>
        <xdr:cNvSpPr txBox="1"/>
      </xdr:nvSpPr>
      <xdr:spPr>
        <a:xfrm>
          <a:off x="16357600" y="139874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77107</xdr:rowOff>
    </xdr:from>
    <xdr:to>
      <xdr:col>85</xdr:col>
      <xdr:colOff>177800</xdr:colOff>
      <xdr:row>83</xdr:row>
      <xdr:rowOff>7257</xdr:rowOff>
    </xdr:to>
    <xdr:sp macro="" textlink="">
      <xdr:nvSpPr>
        <xdr:cNvPr id="657" name="フローチャート: 判断 656">
          <a:extLst>
            <a:ext uri="{FF2B5EF4-FFF2-40B4-BE49-F238E27FC236}">
              <a16:creationId xmlns:a16="http://schemas.microsoft.com/office/drawing/2014/main" id="{9B7EF9FE-6C1A-4D6E-97B4-6CD2BD7E7045}"/>
            </a:ext>
          </a:extLst>
        </xdr:cNvPr>
        <xdr:cNvSpPr/>
      </xdr:nvSpPr>
      <xdr:spPr>
        <a:xfrm>
          <a:off x="162687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46082</xdr:rowOff>
    </xdr:from>
    <xdr:to>
      <xdr:col>81</xdr:col>
      <xdr:colOff>101600</xdr:colOff>
      <xdr:row>82</xdr:row>
      <xdr:rowOff>147682</xdr:rowOff>
    </xdr:to>
    <xdr:sp macro="" textlink="">
      <xdr:nvSpPr>
        <xdr:cNvPr id="658" name="フローチャート: 判断 657">
          <a:extLst>
            <a:ext uri="{FF2B5EF4-FFF2-40B4-BE49-F238E27FC236}">
              <a16:creationId xmlns:a16="http://schemas.microsoft.com/office/drawing/2014/main" id="{E22A3D70-4671-4118-971F-6412D8FF759F}"/>
            </a:ext>
          </a:extLst>
        </xdr:cNvPr>
        <xdr:cNvSpPr/>
      </xdr:nvSpPr>
      <xdr:spPr>
        <a:xfrm>
          <a:off x="15430500" y="1410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6894</xdr:rowOff>
    </xdr:from>
    <xdr:to>
      <xdr:col>76</xdr:col>
      <xdr:colOff>165100</xdr:colOff>
      <xdr:row>82</xdr:row>
      <xdr:rowOff>108494</xdr:rowOff>
    </xdr:to>
    <xdr:sp macro="" textlink="">
      <xdr:nvSpPr>
        <xdr:cNvPr id="659" name="フローチャート: 判断 658">
          <a:extLst>
            <a:ext uri="{FF2B5EF4-FFF2-40B4-BE49-F238E27FC236}">
              <a16:creationId xmlns:a16="http://schemas.microsoft.com/office/drawing/2014/main" id="{0775449F-747B-4CF1-A935-FCCA735FE437}"/>
            </a:ext>
          </a:extLst>
        </xdr:cNvPr>
        <xdr:cNvSpPr/>
      </xdr:nvSpPr>
      <xdr:spPr>
        <a:xfrm>
          <a:off x="145415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77107</xdr:rowOff>
    </xdr:from>
    <xdr:to>
      <xdr:col>72</xdr:col>
      <xdr:colOff>38100</xdr:colOff>
      <xdr:row>83</xdr:row>
      <xdr:rowOff>7257</xdr:rowOff>
    </xdr:to>
    <xdr:sp macro="" textlink="">
      <xdr:nvSpPr>
        <xdr:cNvPr id="660" name="フローチャート: 判断 659">
          <a:extLst>
            <a:ext uri="{FF2B5EF4-FFF2-40B4-BE49-F238E27FC236}">
              <a16:creationId xmlns:a16="http://schemas.microsoft.com/office/drawing/2014/main" id="{81FD0AA8-9100-42E5-832D-36A15FB70607}"/>
            </a:ext>
          </a:extLst>
        </xdr:cNvPr>
        <xdr:cNvSpPr/>
      </xdr:nvSpPr>
      <xdr:spPr>
        <a:xfrm>
          <a:off x="13652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37919</xdr:rowOff>
    </xdr:from>
    <xdr:to>
      <xdr:col>67</xdr:col>
      <xdr:colOff>101600</xdr:colOff>
      <xdr:row>82</xdr:row>
      <xdr:rowOff>139519</xdr:rowOff>
    </xdr:to>
    <xdr:sp macro="" textlink="">
      <xdr:nvSpPr>
        <xdr:cNvPr id="661" name="フローチャート: 判断 660">
          <a:extLst>
            <a:ext uri="{FF2B5EF4-FFF2-40B4-BE49-F238E27FC236}">
              <a16:creationId xmlns:a16="http://schemas.microsoft.com/office/drawing/2014/main" id="{E1B776C9-62C4-48B5-8378-2FAF1A2B0647}"/>
            </a:ext>
          </a:extLst>
        </xdr:cNvPr>
        <xdr:cNvSpPr/>
      </xdr:nvSpPr>
      <xdr:spPr>
        <a:xfrm>
          <a:off x="127635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C8F9BC12-BAC5-4712-862D-B68C583EA56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E1C6AA69-7FEF-4B5B-8FFB-E787FDDF749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FB3BFA30-78BB-49DC-A084-5916F68E5755}"/>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C9D9E66C-42E6-4322-82DF-FB8A8AC1BE1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0D1B3EB5-4C3B-43EF-85F6-6B1F13B95B3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158750</xdr:rowOff>
    </xdr:from>
    <xdr:to>
      <xdr:col>85</xdr:col>
      <xdr:colOff>177800</xdr:colOff>
      <xdr:row>84</xdr:row>
      <xdr:rowOff>88900</xdr:rowOff>
    </xdr:to>
    <xdr:sp macro="" textlink="">
      <xdr:nvSpPr>
        <xdr:cNvPr id="667" name="楕円 666">
          <a:extLst>
            <a:ext uri="{FF2B5EF4-FFF2-40B4-BE49-F238E27FC236}">
              <a16:creationId xmlns:a16="http://schemas.microsoft.com/office/drawing/2014/main" id="{4E664C53-1E7F-415C-99C3-FF44868C79B7}"/>
            </a:ext>
          </a:extLst>
        </xdr:cNvPr>
        <xdr:cNvSpPr/>
      </xdr:nvSpPr>
      <xdr:spPr>
        <a:xfrm>
          <a:off x="162687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137177</xdr:rowOff>
    </xdr:from>
    <xdr:ext cx="405111" cy="259045"/>
    <xdr:sp macro="" textlink="">
      <xdr:nvSpPr>
        <xdr:cNvPr id="668" name="【児童館】&#10;有形固定資産減価償却率該当値テキスト">
          <a:extLst>
            <a:ext uri="{FF2B5EF4-FFF2-40B4-BE49-F238E27FC236}">
              <a16:creationId xmlns:a16="http://schemas.microsoft.com/office/drawing/2014/main" id="{4A0737D3-6F58-4DBC-8487-7734B7989869}"/>
            </a:ext>
          </a:extLst>
        </xdr:cNvPr>
        <xdr:cNvSpPr txBox="1"/>
      </xdr:nvSpPr>
      <xdr:spPr>
        <a:xfrm>
          <a:off x="16357600"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160382</xdr:rowOff>
    </xdr:from>
    <xdr:to>
      <xdr:col>81</xdr:col>
      <xdr:colOff>101600</xdr:colOff>
      <xdr:row>84</xdr:row>
      <xdr:rowOff>90532</xdr:rowOff>
    </xdr:to>
    <xdr:sp macro="" textlink="">
      <xdr:nvSpPr>
        <xdr:cNvPr id="669" name="楕円 668">
          <a:extLst>
            <a:ext uri="{FF2B5EF4-FFF2-40B4-BE49-F238E27FC236}">
              <a16:creationId xmlns:a16="http://schemas.microsoft.com/office/drawing/2014/main" id="{4CE8B0C9-E3B1-4612-8815-5AD1E60A646B}"/>
            </a:ext>
          </a:extLst>
        </xdr:cNvPr>
        <xdr:cNvSpPr/>
      </xdr:nvSpPr>
      <xdr:spPr>
        <a:xfrm>
          <a:off x="15430500" y="1439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38100</xdr:rowOff>
    </xdr:from>
    <xdr:to>
      <xdr:col>85</xdr:col>
      <xdr:colOff>127000</xdr:colOff>
      <xdr:row>84</xdr:row>
      <xdr:rowOff>39732</xdr:rowOff>
    </xdr:to>
    <xdr:cxnSp macro="">
      <xdr:nvCxnSpPr>
        <xdr:cNvPr id="670" name="直線コネクタ 669">
          <a:extLst>
            <a:ext uri="{FF2B5EF4-FFF2-40B4-BE49-F238E27FC236}">
              <a16:creationId xmlns:a16="http://schemas.microsoft.com/office/drawing/2014/main" id="{979BDFBD-4C3A-47B9-AA8C-7C2475DA1D2B}"/>
            </a:ext>
          </a:extLst>
        </xdr:cNvPr>
        <xdr:cNvCxnSpPr/>
      </xdr:nvCxnSpPr>
      <xdr:spPr>
        <a:xfrm flipV="1">
          <a:off x="15481300" y="14439900"/>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119562</xdr:rowOff>
    </xdr:from>
    <xdr:to>
      <xdr:col>76</xdr:col>
      <xdr:colOff>165100</xdr:colOff>
      <xdr:row>84</xdr:row>
      <xdr:rowOff>49712</xdr:rowOff>
    </xdr:to>
    <xdr:sp macro="" textlink="">
      <xdr:nvSpPr>
        <xdr:cNvPr id="671" name="楕円 670">
          <a:extLst>
            <a:ext uri="{FF2B5EF4-FFF2-40B4-BE49-F238E27FC236}">
              <a16:creationId xmlns:a16="http://schemas.microsoft.com/office/drawing/2014/main" id="{6308BC8D-3E5B-4C04-A09B-95D1C421587D}"/>
            </a:ext>
          </a:extLst>
        </xdr:cNvPr>
        <xdr:cNvSpPr/>
      </xdr:nvSpPr>
      <xdr:spPr>
        <a:xfrm>
          <a:off x="14541500" y="1434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170362</xdr:rowOff>
    </xdr:from>
    <xdr:to>
      <xdr:col>81</xdr:col>
      <xdr:colOff>50800</xdr:colOff>
      <xdr:row>84</xdr:row>
      <xdr:rowOff>39732</xdr:rowOff>
    </xdr:to>
    <xdr:cxnSp macro="">
      <xdr:nvCxnSpPr>
        <xdr:cNvPr id="672" name="直線コネクタ 671">
          <a:extLst>
            <a:ext uri="{FF2B5EF4-FFF2-40B4-BE49-F238E27FC236}">
              <a16:creationId xmlns:a16="http://schemas.microsoft.com/office/drawing/2014/main" id="{3A49D136-94BA-4E3A-A954-573EC2553D70}"/>
            </a:ext>
          </a:extLst>
        </xdr:cNvPr>
        <xdr:cNvCxnSpPr/>
      </xdr:nvCxnSpPr>
      <xdr:spPr>
        <a:xfrm>
          <a:off x="14592300" y="14400712"/>
          <a:ext cx="889000" cy="4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78739</xdr:rowOff>
    </xdr:from>
    <xdr:to>
      <xdr:col>72</xdr:col>
      <xdr:colOff>38100</xdr:colOff>
      <xdr:row>84</xdr:row>
      <xdr:rowOff>8889</xdr:rowOff>
    </xdr:to>
    <xdr:sp macro="" textlink="">
      <xdr:nvSpPr>
        <xdr:cNvPr id="673" name="楕円 672">
          <a:extLst>
            <a:ext uri="{FF2B5EF4-FFF2-40B4-BE49-F238E27FC236}">
              <a16:creationId xmlns:a16="http://schemas.microsoft.com/office/drawing/2014/main" id="{66B8DE0F-66C3-415F-9012-ED9D2A1EC0FC}"/>
            </a:ext>
          </a:extLst>
        </xdr:cNvPr>
        <xdr:cNvSpPr/>
      </xdr:nvSpPr>
      <xdr:spPr>
        <a:xfrm>
          <a:off x="136525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129539</xdr:rowOff>
    </xdr:from>
    <xdr:to>
      <xdr:col>76</xdr:col>
      <xdr:colOff>114300</xdr:colOff>
      <xdr:row>83</xdr:row>
      <xdr:rowOff>170362</xdr:rowOff>
    </xdr:to>
    <xdr:cxnSp macro="">
      <xdr:nvCxnSpPr>
        <xdr:cNvPr id="674" name="直線コネクタ 673">
          <a:extLst>
            <a:ext uri="{FF2B5EF4-FFF2-40B4-BE49-F238E27FC236}">
              <a16:creationId xmlns:a16="http://schemas.microsoft.com/office/drawing/2014/main" id="{D831FB00-CF12-4025-9DB0-808143B27618}"/>
            </a:ext>
          </a:extLst>
        </xdr:cNvPr>
        <xdr:cNvCxnSpPr/>
      </xdr:nvCxnSpPr>
      <xdr:spPr>
        <a:xfrm>
          <a:off x="13703300" y="14359889"/>
          <a:ext cx="889000" cy="4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60779</xdr:rowOff>
    </xdr:from>
    <xdr:to>
      <xdr:col>67</xdr:col>
      <xdr:colOff>101600</xdr:colOff>
      <xdr:row>83</xdr:row>
      <xdr:rowOff>162379</xdr:rowOff>
    </xdr:to>
    <xdr:sp macro="" textlink="">
      <xdr:nvSpPr>
        <xdr:cNvPr id="675" name="楕円 674">
          <a:extLst>
            <a:ext uri="{FF2B5EF4-FFF2-40B4-BE49-F238E27FC236}">
              <a16:creationId xmlns:a16="http://schemas.microsoft.com/office/drawing/2014/main" id="{E3A19571-4E9C-4638-8DA6-C3F871F1148C}"/>
            </a:ext>
          </a:extLst>
        </xdr:cNvPr>
        <xdr:cNvSpPr/>
      </xdr:nvSpPr>
      <xdr:spPr>
        <a:xfrm>
          <a:off x="12763500" y="1429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111579</xdr:rowOff>
    </xdr:from>
    <xdr:to>
      <xdr:col>71</xdr:col>
      <xdr:colOff>177800</xdr:colOff>
      <xdr:row>83</xdr:row>
      <xdr:rowOff>129539</xdr:rowOff>
    </xdr:to>
    <xdr:cxnSp macro="">
      <xdr:nvCxnSpPr>
        <xdr:cNvPr id="676" name="直線コネクタ 675">
          <a:extLst>
            <a:ext uri="{FF2B5EF4-FFF2-40B4-BE49-F238E27FC236}">
              <a16:creationId xmlns:a16="http://schemas.microsoft.com/office/drawing/2014/main" id="{28FCCC9E-9D4E-4619-AD6F-25D84FF28097}"/>
            </a:ext>
          </a:extLst>
        </xdr:cNvPr>
        <xdr:cNvCxnSpPr/>
      </xdr:nvCxnSpPr>
      <xdr:spPr>
        <a:xfrm>
          <a:off x="12814300" y="14341929"/>
          <a:ext cx="889000" cy="1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164209</xdr:rowOff>
    </xdr:from>
    <xdr:ext cx="405111" cy="259045"/>
    <xdr:sp macro="" textlink="">
      <xdr:nvSpPr>
        <xdr:cNvPr id="677" name="n_1aveValue【児童館】&#10;有形固定資産減価償却率">
          <a:extLst>
            <a:ext uri="{FF2B5EF4-FFF2-40B4-BE49-F238E27FC236}">
              <a16:creationId xmlns:a16="http://schemas.microsoft.com/office/drawing/2014/main" id="{366E33DD-7EC1-41CB-AF18-C729C5D32DF7}"/>
            </a:ext>
          </a:extLst>
        </xdr:cNvPr>
        <xdr:cNvSpPr txBox="1"/>
      </xdr:nvSpPr>
      <xdr:spPr>
        <a:xfrm>
          <a:off x="15266044" y="1388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125021</xdr:rowOff>
    </xdr:from>
    <xdr:ext cx="405111" cy="259045"/>
    <xdr:sp macro="" textlink="">
      <xdr:nvSpPr>
        <xdr:cNvPr id="678" name="n_2aveValue【児童館】&#10;有形固定資産減価償却率">
          <a:extLst>
            <a:ext uri="{FF2B5EF4-FFF2-40B4-BE49-F238E27FC236}">
              <a16:creationId xmlns:a16="http://schemas.microsoft.com/office/drawing/2014/main" id="{3168B414-E9E2-4B52-9529-4C377A556583}"/>
            </a:ext>
          </a:extLst>
        </xdr:cNvPr>
        <xdr:cNvSpPr txBox="1"/>
      </xdr:nvSpPr>
      <xdr:spPr>
        <a:xfrm>
          <a:off x="14389744" y="1384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23784</xdr:rowOff>
    </xdr:from>
    <xdr:ext cx="405111" cy="259045"/>
    <xdr:sp macro="" textlink="">
      <xdr:nvSpPr>
        <xdr:cNvPr id="679" name="n_3aveValue【児童館】&#10;有形固定資産減価償却率">
          <a:extLst>
            <a:ext uri="{FF2B5EF4-FFF2-40B4-BE49-F238E27FC236}">
              <a16:creationId xmlns:a16="http://schemas.microsoft.com/office/drawing/2014/main" id="{A21B52AF-8424-4B48-927A-D3FD43A9AEF5}"/>
            </a:ext>
          </a:extLst>
        </xdr:cNvPr>
        <xdr:cNvSpPr txBox="1"/>
      </xdr:nvSpPr>
      <xdr:spPr>
        <a:xfrm>
          <a:off x="13500744" y="1391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156046</xdr:rowOff>
    </xdr:from>
    <xdr:ext cx="405111" cy="259045"/>
    <xdr:sp macro="" textlink="">
      <xdr:nvSpPr>
        <xdr:cNvPr id="680" name="n_4aveValue【児童館】&#10;有形固定資産減価償却率">
          <a:extLst>
            <a:ext uri="{FF2B5EF4-FFF2-40B4-BE49-F238E27FC236}">
              <a16:creationId xmlns:a16="http://schemas.microsoft.com/office/drawing/2014/main" id="{106F99BE-EC5E-42BE-9057-D277E5200583}"/>
            </a:ext>
          </a:extLst>
        </xdr:cNvPr>
        <xdr:cNvSpPr txBox="1"/>
      </xdr:nvSpPr>
      <xdr:spPr>
        <a:xfrm>
          <a:off x="12611744" y="1387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81659</xdr:rowOff>
    </xdr:from>
    <xdr:ext cx="405111" cy="259045"/>
    <xdr:sp macro="" textlink="">
      <xdr:nvSpPr>
        <xdr:cNvPr id="681" name="n_1mainValue【児童館】&#10;有形固定資産減価償却率">
          <a:extLst>
            <a:ext uri="{FF2B5EF4-FFF2-40B4-BE49-F238E27FC236}">
              <a16:creationId xmlns:a16="http://schemas.microsoft.com/office/drawing/2014/main" id="{86D9A796-3224-43F9-9931-425B9C44540C}"/>
            </a:ext>
          </a:extLst>
        </xdr:cNvPr>
        <xdr:cNvSpPr txBox="1"/>
      </xdr:nvSpPr>
      <xdr:spPr>
        <a:xfrm>
          <a:off x="15266044" y="14483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40839</xdr:rowOff>
    </xdr:from>
    <xdr:ext cx="405111" cy="259045"/>
    <xdr:sp macro="" textlink="">
      <xdr:nvSpPr>
        <xdr:cNvPr id="682" name="n_2mainValue【児童館】&#10;有形固定資産減価償却率">
          <a:extLst>
            <a:ext uri="{FF2B5EF4-FFF2-40B4-BE49-F238E27FC236}">
              <a16:creationId xmlns:a16="http://schemas.microsoft.com/office/drawing/2014/main" id="{260C8470-01FA-49F4-BFDE-6872D246FA39}"/>
            </a:ext>
          </a:extLst>
        </xdr:cNvPr>
        <xdr:cNvSpPr txBox="1"/>
      </xdr:nvSpPr>
      <xdr:spPr>
        <a:xfrm>
          <a:off x="14389744" y="1444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16</xdr:rowOff>
    </xdr:from>
    <xdr:ext cx="405111" cy="259045"/>
    <xdr:sp macro="" textlink="">
      <xdr:nvSpPr>
        <xdr:cNvPr id="683" name="n_3mainValue【児童館】&#10;有形固定資産減価償却率">
          <a:extLst>
            <a:ext uri="{FF2B5EF4-FFF2-40B4-BE49-F238E27FC236}">
              <a16:creationId xmlns:a16="http://schemas.microsoft.com/office/drawing/2014/main" id="{017ABF9E-35B6-47F1-89E0-13565072FE81}"/>
            </a:ext>
          </a:extLst>
        </xdr:cNvPr>
        <xdr:cNvSpPr txBox="1"/>
      </xdr:nvSpPr>
      <xdr:spPr>
        <a:xfrm>
          <a:off x="13500744"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153506</xdr:rowOff>
    </xdr:from>
    <xdr:ext cx="405111" cy="259045"/>
    <xdr:sp macro="" textlink="">
      <xdr:nvSpPr>
        <xdr:cNvPr id="684" name="n_4mainValue【児童館】&#10;有形固定資産減価償却率">
          <a:extLst>
            <a:ext uri="{FF2B5EF4-FFF2-40B4-BE49-F238E27FC236}">
              <a16:creationId xmlns:a16="http://schemas.microsoft.com/office/drawing/2014/main" id="{89A11EBE-1C70-4684-894B-3F408ECACB00}"/>
            </a:ext>
          </a:extLst>
        </xdr:cNvPr>
        <xdr:cNvSpPr txBox="1"/>
      </xdr:nvSpPr>
      <xdr:spPr>
        <a:xfrm>
          <a:off x="12611744" y="14383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a:extLst>
            <a:ext uri="{FF2B5EF4-FFF2-40B4-BE49-F238E27FC236}">
              <a16:creationId xmlns:a16="http://schemas.microsoft.com/office/drawing/2014/main" id="{0C5CF638-C22F-4A41-9156-0F674289B56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a:extLst>
            <a:ext uri="{FF2B5EF4-FFF2-40B4-BE49-F238E27FC236}">
              <a16:creationId xmlns:a16="http://schemas.microsoft.com/office/drawing/2014/main" id="{4926D32A-431A-4497-A560-A84E755AF03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a:extLst>
            <a:ext uri="{FF2B5EF4-FFF2-40B4-BE49-F238E27FC236}">
              <a16:creationId xmlns:a16="http://schemas.microsoft.com/office/drawing/2014/main" id="{2DCE7BEE-06F6-425C-9519-8989E5E9172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a:extLst>
            <a:ext uri="{FF2B5EF4-FFF2-40B4-BE49-F238E27FC236}">
              <a16:creationId xmlns:a16="http://schemas.microsoft.com/office/drawing/2014/main" id="{1F03D42F-92D8-41EC-857B-9B9DAB09438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a:extLst>
            <a:ext uri="{FF2B5EF4-FFF2-40B4-BE49-F238E27FC236}">
              <a16:creationId xmlns:a16="http://schemas.microsoft.com/office/drawing/2014/main" id="{FA16ECC7-272A-4C67-A8A4-37E7BBB72C0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a:extLst>
            <a:ext uri="{FF2B5EF4-FFF2-40B4-BE49-F238E27FC236}">
              <a16:creationId xmlns:a16="http://schemas.microsoft.com/office/drawing/2014/main" id="{582A28C3-3881-436C-99D2-C4A1B2C467C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a:extLst>
            <a:ext uri="{FF2B5EF4-FFF2-40B4-BE49-F238E27FC236}">
              <a16:creationId xmlns:a16="http://schemas.microsoft.com/office/drawing/2014/main" id="{B67543CA-66F7-4CC9-995E-5BBA739EAFA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a:extLst>
            <a:ext uri="{FF2B5EF4-FFF2-40B4-BE49-F238E27FC236}">
              <a16:creationId xmlns:a16="http://schemas.microsoft.com/office/drawing/2014/main" id="{27D4553D-3E9E-4B24-A3FC-76CB7280C8C2}"/>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a:extLst>
            <a:ext uri="{FF2B5EF4-FFF2-40B4-BE49-F238E27FC236}">
              <a16:creationId xmlns:a16="http://schemas.microsoft.com/office/drawing/2014/main" id="{FBF78DBF-BFCF-4264-A44C-1AFA5D60FE0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a:extLst>
            <a:ext uri="{FF2B5EF4-FFF2-40B4-BE49-F238E27FC236}">
              <a16:creationId xmlns:a16="http://schemas.microsoft.com/office/drawing/2014/main" id="{D9DAEC12-23D3-4AD5-9C1E-A4BD59BF7AC5}"/>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5" name="直線コネクタ 694">
          <a:extLst>
            <a:ext uri="{FF2B5EF4-FFF2-40B4-BE49-F238E27FC236}">
              <a16:creationId xmlns:a16="http://schemas.microsoft.com/office/drawing/2014/main" id="{11273D26-D0EE-42B7-87A1-5D7509945094}"/>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6" name="テキスト ボックス 695">
          <a:extLst>
            <a:ext uri="{FF2B5EF4-FFF2-40B4-BE49-F238E27FC236}">
              <a16:creationId xmlns:a16="http://schemas.microsoft.com/office/drawing/2014/main" id="{6F2BE7BB-7CC2-4D5A-B151-85BE1594FCB3}"/>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7" name="直線コネクタ 696">
          <a:extLst>
            <a:ext uri="{FF2B5EF4-FFF2-40B4-BE49-F238E27FC236}">
              <a16:creationId xmlns:a16="http://schemas.microsoft.com/office/drawing/2014/main" id="{546D2C9F-B6E3-40C3-AF13-EA5A8D239582}"/>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8" name="テキスト ボックス 697">
          <a:extLst>
            <a:ext uri="{FF2B5EF4-FFF2-40B4-BE49-F238E27FC236}">
              <a16:creationId xmlns:a16="http://schemas.microsoft.com/office/drawing/2014/main" id="{62245DA7-E814-444E-A84B-172CC2636FAB}"/>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9" name="直線コネクタ 698">
          <a:extLst>
            <a:ext uri="{FF2B5EF4-FFF2-40B4-BE49-F238E27FC236}">
              <a16:creationId xmlns:a16="http://schemas.microsoft.com/office/drawing/2014/main" id="{8CFF08AC-0ED7-44C9-9FAE-7462B2162922}"/>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0" name="テキスト ボックス 699">
          <a:extLst>
            <a:ext uri="{FF2B5EF4-FFF2-40B4-BE49-F238E27FC236}">
              <a16:creationId xmlns:a16="http://schemas.microsoft.com/office/drawing/2014/main" id="{41809A44-5E62-41B0-828B-C7E320470842}"/>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1" name="直線コネクタ 700">
          <a:extLst>
            <a:ext uri="{FF2B5EF4-FFF2-40B4-BE49-F238E27FC236}">
              <a16:creationId xmlns:a16="http://schemas.microsoft.com/office/drawing/2014/main" id="{D767C923-3DAD-49EB-B478-6F40E8C0CF4B}"/>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2" name="テキスト ボックス 701">
          <a:extLst>
            <a:ext uri="{FF2B5EF4-FFF2-40B4-BE49-F238E27FC236}">
              <a16:creationId xmlns:a16="http://schemas.microsoft.com/office/drawing/2014/main" id="{D4E7F876-F20D-4FB5-8F0A-D799429161FD}"/>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32151245-EF58-4DA1-8FD6-CC0EEBA9B5B4}"/>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1E403A6C-2326-4B1E-8E28-D80CEE5ADC98}"/>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a:extLst>
            <a:ext uri="{FF2B5EF4-FFF2-40B4-BE49-F238E27FC236}">
              <a16:creationId xmlns:a16="http://schemas.microsoft.com/office/drawing/2014/main" id="{B9353C27-6929-49E7-B822-96DA11A752F9}"/>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15239</xdr:rowOff>
    </xdr:to>
    <xdr:cxnSp macro="">
      <xdr:nvCxnSpPr>
        <xdr:cNvPr id="706" name="直線コネクタ 705">
          <a:extLst>
            <a:ext uri="{FF2B5EF4-FFF2-40B4-BE49-F238E27FC236}">
              <a16:creationId xmlns:a16="http://schemas.microsoft.com/office/drawing/2014/main" id="{E33C635F-01F3-4F45-A936-4938F1114BBE}"/>
            </a:ext>
          </a:extLst>
        </xdr:cNvPr>
        <xdr:cNvCxnSpPr/>
      </xdr:nvCxnSpPr>
      <xdr:spPr>
        <a:xfrm flipV="1">
          <a:off x="22160864" y="13589508"/>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707" name="【児童館】&#10;一人当たり面積最小値テキスト">
          <a:extLst>
            <a:ext uri="{FF2B5EF4-FFF2-40B4-BE49-F238E27FC236}">
              <a16:creationId xmlns:a16="http://schemas.microsoft.com/office/drawing/2014/main" id="{993D5A0D-72A0-42AB-AD5F-E9E18899F01B}"/>
            </a:ext>
          </a:extLst>
        </xdr:cNvPr>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708" name="直線コネクタ 707">
          <a:extLst>
            <a:ext uri="{FF2B5EF4-FFF2-40B4-BE49-F238E27FC236}">
              <a16:creationId xmlns:a16="http://schemas.microsoft.com/office/drawing/2014/main" id="{72540AD1-FE15-41D2-9D91-AEEBD992C5E1}"/>
            </a:ext>
          </a:extLst>
        </xdr:cNvPr>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709" name="【児童館】&#10;一人当たり面積最大値テキスト">
          <a:extLst>
            <a:ext uri="{FF2B5EF4-FFF2-40B4-BE49-F238E27FC236}">
              <a16:creationId xmlns:a16="http://schemas.microsoft.com/office/drawing/2014/main" id="{FB23D02F-CE12-48B8-BD03-D60D789E723C}"/>
            </a:ext>
          </a:extLst>
        </xdr:cNvPr>
        <xdr:cNvSpPr txBox="1"/>
      </xdr:nvSpPr>
      <xdr:spPr>
        <a:xfrm>
          <a:off x="22199600" y="1336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710" name="直線コネクタ 709">
          <a:extLst>
            <a:ext uri="{FF2B5EF4-FFF2-40B4-BE49-F238E27FC236}">
              <a16:creationId xmlns:a16="http://schemas.microsoft.com/office/drawing/2014/main" id="{EDD69BCA-58B7-423D-9906-87B7C4294C89}"/>
            </a:ext>
          </a:extLst>
        </xdr:cNvPr>
        <xdr:cNvCxnSpPr/>
      </xdr:nvCxnSpPr>
      <xdr:spPr>
        <a:xfrm>
          <a:off x="22072600" y="1358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17035</xdr:rowOff>
    </xdr:from>
    <xdr:ext cx="469744" cy="259045"/>
    <xdr:sp macro="" textlink="">
      <xdr:nvSpPr>
        <xdr:cNvPr id="711" name="【児童館】&#10;一人当たり面積平均値テキスト">
          <a:extLst>
            <a:ext uri="{FF2B5EF4-FFF2-40B4-BE49-F238E27FC236}">
              <a16:creationId xmlns:a16="http://schemas.microsoft.com/office/drawing/2014/main" id="{47633A56-0F60-434E-A6E8-471D49F138A0}"/>
            </a:ext>
          </a:extLst>
        </xdr:cNvPr>
        <xdr:cNvSpPr txBox="1"/>
      </xdr:nvSpPr>
      <xdr:spPr>
        <a:xfrm>
          <a:off x="22199600" y="14418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165608</xdr:rowOff>
    </xdr:from>
    <xdr:to>
      <xdr:col>116</xdr:col>
      <xdr:colOff>114300</xdr:colOff>
      <xdr:row>85</xdr:row>
      <xdr:rowOff>95758</xdr:rowOff>
    </xdr:to>
    <xdr:sp macro="" textlink="">
      <xdr:nvSpPr>
        <xdr:cNvPr id="712" name="フローチャート: 判断 711">
          <a:extLst>
            <a:ext uri="{FF2B5EF4-FFF2-40B4-BE49-F238E27FC236}">
              <a16:creationId xmlns:a16="http://schemas.microsoft.com/office/drawing/2014/main" id="{C047FDE2-D335-43E8-8162-E4A78B1422AE}"/>
            </a:ext>
          </a:extLst>
        </xdr:cNvPr>
        <xdr:cNvSpPr/>
      </xdr:nvSpPr>
      <xdr:spPr>
        <a:xfrm>
          <a:off x="22110700" y="1456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170180</xdr:rowOff>
    </xdr:from>
    <xdr:to>
      <xdr:col>112</xdr:col>
      <xdr:colOff>38100</xdr:colOff>
      <xdr:row>85</xdr:row>
      <xdr:rowOff>100330</xdr:rowOff>
    </xdr:to>
    <xdr:sp macro="" textlink="">
      <xdr:nvSpPr>
        <xdr:cNvPr id="713" name="フローチャート: 判断 712">
          <a:extLst>
            <a:ext uri="{FF2B5EF4-FFF2-40B4-BE49-F238E27FC236}">
              <a16:creationId xmlns:a16="http://schemas.microsoft.com/office/drawing/2014/main" id="{34F64920-4DF9-4F8A-823E-010BE62C4F8D}"/>
            </a:ext>
          </a:extLst>
        </xdr:cNvPr>
        <xdr:cNvSpPr/>
      </xdr:nvSpPr>
      <xdr:spPr>
        <a:xfrm>
          <a:off x="21272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170180</xdr:rowOff>
    </xdr:from>
    <xdr:to>
      <xdr:col>107</xdr:col>
      <xdr:colOff>101600</xdr:colOff>
      <xdr:row>85</xdr:row>
      <xdr:rowOff>100330</xdr:rowOff>
    </xdr:to>
    <xdr:sp macro="" textlink="">
      <xdr:nvSpPr>
        <xdr:cNvPr id="714" name="フローチャート: 判断 713">
          <a:extLst>
            <a:ext uri="{FF2B5EF4-FFF2-40B4-BE49-F238E27FC236}">
              <a16:creationId xmlns:a16="http://schemas.microsoft.com/office/drawing/2014/main" id="{B0273878-A7DD-4745-B0C6-E4EE35797190}"/>
            </a:ext>
          </a:extLst>
        </xdr:cNvPr>
        <xdr:cNvSpPr/>
      </xdr:nvSpPr>
      <xdr:spPr>
        <a:xfrm>
          <a:off x="20383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17018</xdr:rowOff>
    </xdr:from>
    <xdr:to>
      <xdr:col>102</xdr:col>
      <xdr:colOff>165100</xdr:colOff>
      <xdr:row>85</xdr:row>
      <xdr:rowOff>118618</xdr:rowOff>
    </xdr:to>
    <xdr:sp macro="" textlink="">
      <xdr:nvSpPr>
        <xdr:cNvPr id="715" name="フローチャート: 判断 714">
          <a:extLst>
            <a:ext uri="{FF2B5EF4-FFF2-40B4-BE49-F238E27FC236}">
              <a16:creationId xmlns:a16="http://schemas.microsoft.com/office/drawing/2014/main" id="{13035069-E9A0-439E-947C-CBCB05BD67A3}"/>
            </a:ext>
          </a:extLst>
        </xdr:cNvPr>
        <xdr:cNvSpPr/>
      </xdr:nvSpPr>
      <xdr:spPr>
        <a:xfrm>
          <a:off x="19494500" y="1459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17018</xdr:rowOff>
    </xdr:from>
    <xdr:to>
      <xdr:col>98</xdr:col>
      <xdr:colOff>38100</xdr:colOff>
      <xdr:row>85</xdr:row>
      <xdr:rowOff>118618</xdr:rowOff>
    </xdr:to>
    <xdr:sp macro="" textlink="">
      <xdr:nvSpPr>
        <xdr:cNvPr id="716" name="フローチャート: 判断 715">
          <a:extLst>
            <a:ext uri="{FF2B5EF4-FFF2-40B4-BE49-F238E27FC236}">
              <a16:creationId xmlns:a16="http://schemas.microsoft.com/office/drawing/2014/main" id="{0189EF3E-1790-4D55-BD37-FA5CDD35FF81}"/>
            </a:ext>
          </a:extLst>
        </xdr:cNvPr>
        <xdr:cNvSpPr/>
      </xdr:nvSpPr>
      <xdr:spPr>
        <a:xfrm>
          <a:off x="18605500" y="1459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B57E9B3E-2AB1-4242-BAED-7B1E6AA1101E}"/>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29F6FA51-3C17-4CE1-9D2C-FB9ABE873CA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2C0043E9-835D-4BB0-B705-1E03418656A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1F42D76F-1AED-476B-8E08-0CAB6738F36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E60C9047-6917-499C-A9D7-DD230D24B6E1}"/>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7874</xdr:rowOff>
    </xdr:from>
    <xdr:to>
      <xdr:col>116</xdr:col>
      <xdr:colOff>114300</xdr:colOff>
      <xdr:row>85</xdr:row>
      <xdr:rowOff>109474</xdr:rowOff>
    </xdr:to>
    <xdr:sp macro="" textlink="">
      <xdr:nvSpPr>
        <xdr:cNvPr id="722" name="楕円 721">
          <a:extLst>
            <a:ext uri="{FF2B5EF4-FFF2-40B4-BE49-F238E27FC236}">
              <a16:creationId xmlns:a16="http://schemas.microsoft.com/office/drawing/2014/main" id="{B75C6C64-7D9A-451B-A2EE-601D75F2F71D}"/>
            </a:ext>
          </a:extLst>
        </xdr:cNvPr>
        <xdr:cNvSpPr/>
      </xdr:nvSpPr>
      <xdr:spPr>
        <a:xfrm>
          <a:off x="22110700" y="1458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157751</xdr:rowOff>
    </xdr:from>
    <xdr:ext cx="469744" cy="259045"/>
    <xdr:sp macro="" textlink="">
      <xdr:nvSpPr>
        <xdr:cNvPr id="723" name="【児童館】&#10;一人当たり面積該当値テキスト">
          <a:extLst>
            <a:ext uri="{FF2B5EF4-FFF2-40B4-BE49-F238E27FC236}">
              <a16:creationId xmlns:a16="http://schemas.microsoft.com/office/drawing/2014/main" id="{CE0EAFCC-6134-4EBA-A428-F467A9B76FC3}"/>
            </a:ext>
          </a:extLst>
        </xdr:cNvPr>
        <xdr:cNvSpPr txBox="1"/>
      </xdr:nvSpPr>
      <xdr:spPr>
        <a:xfrm>
          <a:off x="22199600" y="1455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12446</xdr:rowOff>
    </xdr:from>
    <xdr:to>
      <xdr:col>112</xdr:col>
      <xdr:colOff>38100</xdr:colOff>
      <xdr:row>85</xdr:row>
      <xdr:rowOff>114046</xdr:rowOff>
    </xdr:to>
    <xdr:sp macro="" textlink="">
      <xdr:nvSpPr>
        <xdr:cNvPr id="724" name="楕円 723">
          <a:extLst>
            <a:ext uri="{FF2B5EF4-FFF2-40B4-BE49-F238E27FC236}">
              <a16:creationId xmlns:a16="http://schemas.microsoft.com/office/drawing/2014/main" id="{AFD01E75-4FC2-417F-B9BC-2E5B8ED4621F}"/>
            </a:ext>
          </a:extLst>
        </xdr:cNvPr>
        <xdr:cNvSpPr/>
      </xdr:nvSpPr>
      <xdr:spPr>
        <a:xfrm>
          <a:off x="21272500" y="1458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58674</xdr:rowOff>
    </xdr:from>
    <xdr:to>
      <xdr:col>116</xdr:col>
      <xdr:colOff>63500</xdr:colOff>
      <xdr:row>85</xdr:row>
      <xdr:rowOff>63246</xdr:rowOff>
    </xdr:to>
    <xdr:cxnSp macro="">
      <xdr:nvCxnSpPr>
        <xdr:cNvPr id="725" name="直線コネクタ 724">
          <a:extLst>
            <a:ext uri="{FF2B5EF4-FFF2-40B4-BE49-F238E27FC236}">
              <a16:creationId xmlns:a16="http://schemas.microsoft.com/office/drawing/2014/main" id="{D925C41F-C515-4871-B4AD-F9F4E742BBE5}"/>
            </a:ext>
          </a:extLst>
        </xdr:cNvPr>
        <xdr:cNvCxnSpPr/>
      </xdr:nvCxnSpPr>
      <xdr:spPr>
        <a:xfrm flipV="1">
          <a:off x="21323300" y="1463192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12446</xdr:rowOff>
    </xdr:from>
    <xdr:to>
      <xdr:col>107</xdr:col>
      <xdr:colOff>101600</xdr:colOff>
      <xdr:row>85</xdr:row>
      <xdr:rowOff>114046</xdr:rowOff>
    </xdr:to>
    <xdr:sp macro="" textlink="">
      <xdr:nvSpPr>
        <xdr:cNvPr id="726" name="楕円 725">
          <a:extLst>
            <a:ext uri="{FF2B5EF4-FFF2-40B4-BE49-F238E27FC236}">
              <a16:creationId xmlns:a16="http://schemas.microsoft.com/office/drawing/2014/main" id="{F445BFDE-06B3-4ECA-A698-6F7722C350FE}"/>
            </a:ext>
          </a:extLst>
        </xdr:cNvPr>
        <xdr:cNvSpPr/>
      </xdr:nvSpPr>
      <xdr:spPr>
        <a:xfrm>
          <a:off x="20383500" y="1458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63246</xdr:rowOff>
    </xdr:from>
    <xdr:to>
      <xdr:col>111</xdr:col>
      <xdr:colOff>177800</xdr:colOff>
      <xdr:row>85</xdr:row>
      <xdr:rowOff>63246</xdr:rowOff>
    </xdr:to>
    <xdr:cxnSp macro="">
      <xdr:nvCxnSpPr>
        <xdr:cNvPr id="727" name="直線コネクタ 726">
          <a:extLst>
            <a:ext uri="{FF2B5EF4-FFF2-40B4-BE49-F238E27FC236}">
              <a16:creationId xmlns:a16="http://schemas.microsoft.com/office/drawing/2014/main" id="{400D556D-E103-420E-92E9-ED455560424A}"/>
            </a:ext>
          </a:extLst>
        </xdr:cNvPr>
        <xdr:cNvCxnSpPr/>
      </xdr:nvCxnSpPr>
      <xdr:spPr>
        <a:xfrm>
          <a:off x="20434300" y="146364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17018</xdr:rowOff>
    </xdr:from>
    <xdr:to>
      <xdr:col>102</xdr:col>
      <xdr:colOff>165100</xdr:colOff>
      <xdr:row>85</xdr:row>
      <xdr:rowOff>118618</xdr:rowOff>
    </xdr:to>
    <xdr:sp macro="" textlink="">
      <xdr:nvSpPr>
        <xdr:cNvPr id="728" name="楕円 727">
          <a:extLst>
            <a:ext uri="{FF2B5EF4-FFF2-40B4-BE49-F238E27FC236}">
              <a16:creationId xmlns:a16="http://schemas.microsoft.com/office/drawing/2014/main" id="{87936053-4B24-4DEC-98D2-55A2815313A2}"/>
            </a:ext>
          </a:extLst>
        </xdr:cNvPr>
        <xdr:cNvSpPr/>
      </xdr:nvSpPr>
      <xdr:spPr>
        <a:xfrm>
          <a:off x="19494500" y="1459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63246</xdr:rowOff>
    </xdr:from>
    <xdr:to>
      <xdr:col>107</xdr:col>
      <xdr:colOff>50800</xdr:colOff>
      <xdr:row>85</xdr:row>
      <xdr:rowOff>67818</xdr:rowOff>
    </xdr:to>
    <xdr:cxnSp macro="">
      <xdr:nvCxnSpPr>
        <xdr:cNvPr id="729" name="直線コネクタ 728">
          <a:extLst>
            <a:ext uri="{FF2B5EF4-FFF2-40B4-BE49-F238E27FC236}">
              <a16:creationId xmlns:a16="http://schemas.microsoft.com/office/drawing/2014/main" id="{C2401829-6E70-42A1-94BE-5A1E1025E485}"/>
            </a:ext>
          </a:extLst>
        </xdr:cNvPr>
        <xdr:cNvCxnSpPr/>
      </xdr:nvCxnSpPr>
      <xdr:spPr>
        <a:xfrm flipV="1">
          <a:off x="19545300" y="146364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17018</xdr:rowOff>
    </xdr:from>
    <xdr:to>
      <xdr:col>98</xdr:col>
      <xdr:colOff>38100</xdr:colOff>
      <xdr:row>85</xdr:row>
      <xdr:rowOff>118618</xdr:rowOff>
    </xdr:to>
    <xdr:sp macro="" textlink="">
      <xdr:nvSpPr>
        <xdr:cNvPr id="730" name="楕円 729">
          <a:extLst>
            <a:ext uri="{FF2B5EF4-FFF2-40B4-BE49-F238E27FC236}">
              <a16:creationId xmlns:a16="http://schemas.microsoft.com/office/drawing/2014/main" id="{93516B5A-3C07-4B54-8063-F8E70C3C68F5}"/>
            </a:ext>
          </a:extLst>
        </xdr:cNvPr>
        <xdr:cNvSpPr/>
      </xdr:nvSpPr>
      <xdr:spPr>
        <a:xfrm>
          <a:off x="18605500" y="1459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67818</xdr:rowOff>
    </xdr:from>
    <xdr:to>
      <xdr:col>102</xdr:col>
      <xdr:colOff>114300</xdr:colOff>
      <xdr:row>85</xdr:row>
      <xdr:rowOff>67818</xdr:rowOff>
    </xdr:to>
    <xdr:cxnSp macro="">
      <xdr:nvCxnSpPr>
        <xdr:cNvPr id="731" name="直線コネクタ 730">
          <a:extLst>
            <a:ext uri="{FF2B5EF4-FFF2-40B4-BE49-F238E27FC236}">
              <a16:creationId xmlns:a16="http://schemas.microsoft.com/office/drawing/2014/main" id="{529888C9-4C95-4DD0-B85D-A7906AA36727}"/>
            </a:ext>
          </a:extLst>
        </xdr:cNvPr>
        <xdr:cNvCxnSpPr/>
      </xdr:nvCxnSpPr>
      <xdr:spPr>
        <a:xfrm>
          <a:off x="18656300" y="146410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116857</xdr:rowOff>
    </xdr:from>
    <xdr:ext cx="469744" cy="259045"/>
    <xdr:sp macro="" textlink="">
      <xdr:nvSpPr>
        <xdr:cNvPr id="732" name="n_1aveValue【児童館】&#10;一人当たり面積">
          <a:extLst>
            <a:ext uri="{FF2B5EF4-FFF2-40B4-BE49-F238E27FC236}">
              <a16:creationId xmlns:a16="http://schemas.microsoft.com/office/drawing/2014/main" id="{CA5043ED-E59C-4813-8F87-4C7BCBDB122E}"/>
            </a:ext>
          </a:extLst>
        </xdr:cNvPr>
        <xdr:cNvSpPr txBox="1"/>
      </xdr:nvSpPr>
      <xdr:spPr>
        <a:xfrm>
          <a:off x="210757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116857</xdr:rowOff>
    </xdr:from>
    <xdr:ext cx="469744" cy="259045"/>
    <xdr:sp macro="" textlink="">
      <xdr:nvSpPr>
        <xdr:cNvPr id="733" name="n_2aveValue【児童館】&#10;一人当たり面積">
          <a:extLst>
            <a:ext uri="{FF2B5EF4-FFF2-40B4-BE49-F238E27FC236}">
              <a16:creationId xmlns:a16="http://schemas.microsoft.com/office/drawing/2014/main" id="{EA5D59DA-25B1-4401-A2C4-46BBBE28200E}"/>
            </a:ext>
          </a:extLst>
        </xdr:cNvPr>
        <xdr:cNvSpPr txBox="1"/>
      </xdr:nvSpPr>
      <xdr:spPr>
        <a:xfrm>
          <a:off x="201994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109745</xdr:rowOff>
    </xdr:from>
    <xdr:ext cx="469744" cy="259045"/>
    <xdr:sp macro="" textlink="">
      <xdr:nvSpPr>
        <xdr:cNvPr id="734" name="n_3aveValue【児童館】&#10;一人当たり面積">
          <a:extLst>
            <a:ext uri="{FF2B5EF4-FFF2-40B4-BE49-F238E27FC236}">
              <a16:creationId xmlns:a16="http://schemas.microsoft.com/office/drawing/2014/main" id="{19582D26-A304-4B59-B3EE-DE4EE4409C95}"/>
            </a:ext>
          </a:extLst>
        </xdr:cNvPr>
        <xdr:cNvSpPr txBox="1"/>
      </xdr:nvSpPr>
      <xdr:spPr>
        <a:xfrm>
          <a:off x="19310427" y="1468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109745</xdr:rowOff>
    </xdr:from>
    <xdr:ext cx="469744" cy="259045"/>
    <xdr:sp macro="" textlink="">
      <xdr:nvSpPr>
        <xdr:cNvPr id="735" name="n_4aveValue【児童館】&#10;一人当たり面積">
          <a:extLst>
            <a:ext uri="{FF2B5EF4-FFF2-40B4-BE49-F238E27FC236}">
              <a16:creationId xmlns:a16="http://schemas.microsoft.com/office/drawing/2014/main" id="{845343B3-FE26-46FC-968F-A050EDFBD7F5}"/>
            </a:ext>
          </a:extLst>
        </xdr:cNvPr>
        <xdr:cNvSpPr txBox="1"/>
      </xdr:nvSpPr>
      <xdr:spPr>
        <a:xfrm>
          <a:off x="18421427" y="1468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105173</xdr:rowOff>
    </xdr:from>
    <xdr:ext cx="469744" cy="259045"/>
    <xdr:sp macro="" textlink="">
      <xdr:nvSpPr>
        <xdr:cNvPr id="736" name="n_1mainValue【児童館】&#10;一人当たり面積">
          <a:extLst>
            <a:ext uri="{FF2B5EF4-FFF2-40B4-BE49-F238E27FC236}">
              <a16:creationId xmlns:a16="http://schemas.microsoft.com/office/drawing/2014/main" id="{DB2E8A04-150A-4D64-824A-E781FBB6703B}"/>
            </a:ext>
          </a:extLst>
        </xdr:cNvPr>
        <xdr:cNvSpPr txBox="1"/>
      </xdr:nvSpPr>
      <xdr:spPr>
        <a:xfrm>
          <a:off x="21075727" y="1467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105173</xdr:rowOff>
    </xdr:from>
    <xdr:ext cx="469744" cy="259045"/>
    <xdr:sp macro="" textlink="">
      <xdr:nvSpPr>
        <xdr:cNvPr id="737" name="n_2mainValue【児童館】&#10;一人当たり面積">
          <a:extLst>
            <a:ext uri="{FF2B5EF4-FFF2-40B4-BE49-F238E27FC236}">
              <a16:creationId xmlns:a16="http://schemas.microsoft.com/office/drawing/2014/main" id="{9541A927-0A93-437E-B2F9-B78B805B6144}"/>
            </a:ext>
          </a:extLst>
        </xdr:cNvPr>
        <xdr:cNvSpPr txBox="1"/>
      </xdr:nvSpPr>
      <xdr:spPr>
        <a:xfrm>
          <a:off x="20199427" y="1467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135145</xdr:rowOff>
    </xdr:from>
    <xdr:ext cx="469744" cy="259045"/>
    <xdr:sp macro="" textlink="">
      <xdr:nvSpPr>
        <xdr:cNvPr id="738" name="n_3mainValue【児童館】&#10;一人当たり面積">
          <a:extLst>
            <a:ext uri="{FF2B5EF4-FFF2-40B4-BE49-F238E27FC236}">
              <a16:creationId xmlns:a16="http://schemas.microsoft.com/office/drawing/2014/main" id="{0D12BC4D-42F3-4490-8585-A0156EC4E0A4}"/>
            </a:ext>
          </a:extLst>
        </xdr:cNvPr>
        <xdr:cNvSpPr txBox="1"/>
      </xdr:nvSpPr>
      <xdr:spPr>
        <a:xfrm>
          <a:off x="19310427" y="14365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135145</xdr:rowOff>
    </xdr:from>
    <xdr:ext cx="469744" cy="259045"/>
    <xdr:sp macro="" textlink="">
      <xdr:nvSpPr>
        <xdr:cNvPr id="739" name="n_4mainValue【児童館】&#10;一人当たり面積">
          <a:extLst>
            <a:ext uri="{FF2B5EF4-FFF2-40B4-BE49-F238E27FC236}">
              <a16:creationId xmlns:a16="http://schemas.microsoft.com/office/drawing/2014/main" id="{0D02149F-484F-470C-A0F7-AD99826F1881}"/>
            </a:ext>
          </a:extLst>
        </xdr:cNvPr>
        <xdr:cNvSpPr txBox="1"/>
      </xdr:nvSpPr>
      <xdr:spPr>
        <a:xfrm>
          <a:off x="18421427" y="14365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0E3297D9-B959-4E76-85A3-D26120F2DF8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A887BAA7-1A73-47D3-91ED-B7C70266A49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7E6CC452-0A8C-4EF8-9DED-6BFDD3DD020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4A2C7A35-0FBB-42AC-BF74-42532C6769E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2515BA08-5A93-4B6E-9E38-E16DD0FB8ED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673D0E06-4912-4C50-AF5C-17763D1DEC0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1FACD4DF-84C3-4055-8AB1-EB53E8F47F0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BB9BC610-0E39-4406-911A-A75C82986CD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752DD10B-FE8A-4951-849C-AF109EB6B90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1E647198-B958-4F9D-A01C-4B30A9FD2DB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0E6B8641-C1A9-411C-85A2-61823F26AAC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a:extLst>
            <a:ext uri="{FF2B5EF4-FFF2-40B4-BE49-F238E27FC236}">
              <a16:creationId xmlns:a16="http://schemas.microsoft.com/office/drawing/2014/main" id="{BA86A5D8-9289-40CB-8AF1-3EB1B69C06FB}"/>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a:extLst>
            <a:ext uri="{FF2B5EF4-FFF2-40B4-BE49-F238E27FC236}">
              <a16:creationId xmlns:a16="http://schemas.microsoft.com/office/drawing/2014/main" id="{7E3A4485-2E82-4DDA-B36C-67A5798C18D7}"/>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a:extLst>
            <a:ext uri="{FF2B5EF4-FFF2-40B4-BE49-F238E27FC236}">
              <a16:creationId xmlns:a16="http://schemas.microsoft.com/office/drawing/2014/main" id="{CF30B73F-8EC5-4110-9253-1BA88F0C77F9}"/>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a:extLst>
            <a:ext uri="{FF2B5EF4-FFF2-40B4-BE49-F238E27FC236}">
              <a16:creationId xmlns:a16="http://schemas.microsoft.com/office/drawing/2014/main" id="{9E0DAD50-A478-47B8-8359-136028A81C3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a:extLst>
            <a:ext uri="{FF2B5EF4-FFF2-40B4-BE49-F238E27FC236}">
              <a16:creationId xmlns:a16="http://schemas.microsoft.com/office/drawing/2014/main" id="{939DC098-714B-447F-80EE-43BBB180E672}"/>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a:extLst>
            <a:ext uri="{FF2B5EF4-FFF2-40B4-BE49-F238E27FC236}">
              <a16:creationId xmlns:a16="http://schemas.microsoft.com/office/drawing/2014/main" id="{BA9D2AA6-212E-48FB-9303-175E40205C64}"/>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a:extLst>
            <a:ext uri="{FF2B5EF4-FFF2-40B4-BE49-F238E27FC236}">
              <a16:creationId xmlns:a16="http://schemas.microsoft.com/office/drawing/2014/main" id="{35963424-9E7C-49C8-A291-32AC956DBA64}"/>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a:extLst>
            <a:ext uri="{FF2B5EF4-FFF2-40B4-BE49-F238E27FC236}">
              <a16:creationId xmlns:a16="http://schemas.microsoft.com/office/drawing/2014/main" id="{B46BC855-8CAB-4ECB-976C-C45AF320B641}"/>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a:extLst>
            <a:ext uri="{FF2B5EF4-FFF2-40B4-BE49-F238E27FC236}">
              <a16:creationId xmlns:a16="http://schemas.microsoft.com/office/drawing/2014/main" id="{32034E89-6913-4525-8EFF-EE60E0AC9642}"/>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0" name="テキスト ボックス 759">
          <a:extLst>
            <a:ext uri="{FF2B5EF4-FFF2-40B4-BE49-F238E27FC236}">
              <a16:creationId xmlns:a16="http://schemas.microsoft.com/office/drawing/2014/main" id="{47984B38-040B-4DF9-95A2-DF82EC38A793}"/>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6D4843D3-EC91-4ECB-ACE4-CA695FD50B1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2" name="テキスト ボックス 761">
          <a:extLst>
            <a:ext uri="{FF2B5EF4-FFF2-40B4-BE49-F238E27FC236}">
              <a16:creationId xmlns:a16="http://schemas.microsoft.com/office/drawing/2014/main" id="{908B4E32-5BEA-4969-86CE-D122D602E598}"/>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a:extLst>
            <a:ext uri="{FF2B5EF4-FFF2-40B4-BE49-F238E27FC236}">
              <a16:creationId xmlns:a16="http://schemas.microsoft.com/office/drawing/2014/main" id="{FA569FE9-9EB4-40E6-8864-F443F4C42EC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163830</xdr:rowOff>
    </xdr:from>
    <xdr:to>
      <xdr:col>85</xdr:col>
      <xdr:colOff>126364</xdr:colOff>
      <xdr:row>108</xdr:row>
      <xdr:rowOff>152400</xdr:rowOff>
    </xdr:to>
    <xdr:cxnSp macro="">
      <xdr:nvCxnSpPr>
        <xdr:cNvPr id="764" name="直線コネクタ 763">
          <a:extLst>
            <a:ext uri="{FF2B5EF4-FFF2-40B4-BE49-F238E27FC236}">
              <a16:creationId xmlns:a16="http://schemas.microsoft.com/office/drawing/2014/main" id="{2544A0A0-FBC8-47E3-AF0D-D0B97221A17B}"/>
            </a:ext>
          </a:extLst>
        </xdr:cNvPr>
        <xdr:cNvCxnSpPr/>
      </xdr:nvCxnSpPr>
      <xdr:spPr>
        <a:xfrm flipV="1">
          <a:off x="16318864" y="1713738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5" name="【公民館】&#10;有形固定資産減価償却率最小値テキスト">
          <a:extLst>
            <a:ext uri="{FF2B5EF4-FFF2-40B4-BE49-F238E27FC236}">
              <a16:creationId xmlns:a16="http://schemas.microsoft.com/office/drawing/2014/main" id="{D2F71C73-C682-4C23-8C60-8518EFB9CAA2}"/>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6" name="直線コネクタ 765">
          <a:extLst>
            <a:ext uri="{FF2B5EF4-FFF2-40B4-BE49-F238E27FC236}">
              <a16:creationId xmlns:a16="http://schemas.microsoft.com/office/drawing/2014/main" id="{8A49DDB4-6653-46D9-8E5A-CF355C20A6E7}"/>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110507</xdr:rowOff>
    </xdr:from>
    <xdr:ext cx="405111" cy="259045"/>
    <xdr:sp macro="" textlink="">
      <xdr:nvSpPr>
        <xdr:cNvPr id="767" name="【公民館】&#10;有形固定資産減価償却率最大値テキスト">
          <a:extLst>
            <a:ext uri="{FF2B5EF4-FFF2-40B4-BE49-F238E27FC236}">
              <a16:creationId xmlns:a16="http://schemas.microsoft.com/office/drawing/2014/main" id="{68A2DA78-E7CB-422C-A347-00D16429088B}"/>
            </a:ext>
          </a:extLst>
        </xdr:cNvPr>
        <xdr:cNvSpPr txBox="1"/>
      </xdr:nvSpPr>
      <xdr:spPr>
        <a:xfrm>
          <a:off x="16357600" y="16912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163830</xdr:rowOff>
    </xdr:from>
    <xdr:to>
      <xdr:col>86</xdr:col>
      <xdr:colOff>25400</xdr:colOff>
      <xdr:row>99</xdr:row>
      <xdr:rowOff>163830</xdr:rowOff>
    </xdr:to>
    <xdr:cxnSp macro="">
      <xdr:nvCxnSpPr>
        <xdr:cNvPr id="768" name="直線コネクタ 767">
          <a:extLst>
            <a:ext uri="{FF2B5EF4-FFF2-40B4-BE49-F238E27FC236}">
              <a16:creationId xmlns:a16="http://schemas.microsoft.com/office/drawing/2014/main" id="{9BB622F6-09D8-49BD-8FCD-E3C82EB3E191}"/>
            </a:ext>
          </a:extLst>
        </xdr:cNvPr>
        <xdr:cNvCxnSpPr/>
      </xdr:nvCxnSpPr>
      <xdr:spPr>
        <a:xfrm>
          <a:off x="16230600" y="1713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99713</xdr:rowOff>
    </xdr:from>
    <xdr:ext cx="405111" cy="259045"/>
    <xdr:sp macro="" textlink="">
      <xdr:nvSpPr>
        <xdr:cNvPr id="769" name="【公民館】&#10;有形固定資産減価償却率平均値テキスト">
          <a:extLst>
            <a:ext uri="{FF2B5EF4-FFF2-40B4-BE49-F238E27FC236}">
              <a16:creationId xmlns:a16="http://schemas.microsoft.com/office/drawing/2014/main" id="{F553A028-8486-466F-9800-3C80070D8A68}"/>
            </a:ext>
          </a:extLst>
        </xdr:cNvPr>
        <xdr:cNvSpPr txBox="1"/>
      </xdr:nvSpPr>
      <xdr:spPr>
        <a:xfrm>
          <a:off x="16357600" y="179305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76836</xdr:rowOff>
    </xdr:from>
    <xdr:to>
      <xdr:col>85</xdr:col>
      <xdr:colOff>177800</xdr:colOff>
      <xdr:row>106</xdr:row>
      <xdr:rowOff>6986</xdr:rowOff>
    </xdr:to>
    <xdr:sp macro="" textlink="">
      <xdr:nvSpPr>
        <xdr:cNvPr id="770" name="フローチャート: 判断 769">
          <a:extLst>
            <a:ext uri="{FF2B5EF4-FFF2-40B4-BE49-F238E27FC236}">
              <a16:creationId xmlns:a16="http://schemas.microsoft.com/office/drawing/2014/main" id="{76400008-9FE6-47AB-AB35-BD6AB5FF583D}"/>
            </a:ext>
          </a:extLst>
        </xdr:cNvPr>
        <xdr:cNvSpPr/>
      </xdr:nvSpPr>
      <xdr:spPr>
        <a:xfrm>
          <a:off x="16268700" y="1807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38736</xdr:rowOff>
    </xdr:from>
    <xdr:to>
      <xdr:col>81</xdr:col>
      <xdr:colOff>101600</xdr:colOff>
      <xdr:row>105</xdr:row>
      <xdr:rowOff>140336</xdr:rowOff>
    </xdr:to>
    <xdr:sp macro="" textlink="">
      <xdr:nvSpPr>
        <xdr:cNvPr id="771" name="フローチャート: 判断 770">
          <a:extLst>
            <a:ext uri="{FF2B5EF4-FFF2-40B4-BE49-F238E27FC236}">
              <a16:creationId xmlns:a16="http://schemas.microsoft.com/office/drawing/2014/main" id="{DBC3AACF-2296-4E3A-82FF-EE9A2D235755}"/>
            </a:ext>
          </a:extLst>
        </xdr:cNvPr>
        <xdr:cNvSpPr/>
      </xdr:nvSpPr>
      <xdr:spPr>
        <a:xfrm>
          <a:off x="15430500" y="1804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27305</xdr:rowOff>
    </xdr:from>
    <xdr:to>
      <xdr:col>76</xdr:col>
      <xdr:colOff>165100</xdr:colOff>
      <xdr:row>105</xdr:row>
      <xdr:rowOff>128905</xdr:rowOff>
    </xdr:to>
    <xdr:sp macro="" textlink="">
      <xdr:nvSpPr>
        <xdr:cNvPr id="772" name="フローチャート: 判断 771">
          <a:extLst>
            <a:ext uri="{FF2B5EF4-FFF2-40B4-BE49-F238E27FC236}">
              <a16:creationId xmlns:a16="http://schemas.microsoft.com/office/drawing/2014/main" id="{CAE6E520-223E-4902-93C2-A803892FA3D8}"/>
            </a:ext>
          </a:extLst>
        </xdr:cNvPr>
        <xdr:cNvSpPr/>
      </xdr:nvSpPr>
      <xdr:spPr>
        <a:xfrm>
          <a:off x="14541500" y="1802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773" name="フローチャート: 判断 772">
          <a:extLst>
            <a:ext uri="{FF2B5EF4-FFF2-40B4-BE49-F238E27FC236}">
              <a16:creationId xmlns:a16="http://schemas.microsoft.com/office/drawing/2014/main" id="{C81517A1-EB18-41FC-A92E-770F202AB55D}"/>
            </a:ext>
          </a:extLst>
        </xdr:cNvPr>
        <xdr:cNvSpPr/>
      </xdr:nvSpPr>
      <xdr:spPr>
        <a:xfrm>
          <a:off x="1365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120650</xdr:rowOff>
    </xdr:from>
    <xdr:to>
      <xdr:col>67</xdr:col>
      <xdr:colOff>101600</xdr:colOff>
      <xdr:row>105</xdr:row>
      <xdr:rowOff>50800</xdr:rowOff>
    </xdr:to>
    <xdr:sp macro="" textlink="">
      <xdr:nvSpPr>
        <xdr:cNvPr id="774" name="フローチャート: 判断 773">
          <a:extLst>
            <a:ext uri="{FF2B5EF4-FFF2-40B4-BE49-F238E27FC236}">
              <a16:creationId xmlns:a16="http://schemas.microsoft.com/office/drawing/2014/main" id="{322A84DD-91E0-4E49-A19E-ABC462A93BB3}"/>
            </a:ext>
          </a:extLst>
        </xdr:cNvPr>
        <xdr:cNvSpPr/>
      </xdr:nvSpPr>
      <xdr:spPr>
        <a:xfrm>
          <a:off x="12763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1D9C3C5F-9143-4E43-810D-03451B4B3EE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E0E2ABE7-76FE-48A4-B5B3-59E6FD960BF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4789BC20-674A-44C7-B24E-474D7D171B8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D8FD5C1F-DBA4-42C7-ACBE-4BCA4907B89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48DD0D07-2F22-43A2-8731-6BED7A8C614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128270</xdr:rowOff>
    </xdr:from>
    <xdr:to>
      <xdr:col>85</xdr:col>
      <xdr:colOff>177800</xdr:colOff>
      <xdr:row>107</xdr:row>
      <xdr:rowOff>58420</xdr:rowOff>
    </xdr:to>
    <xdr:sp macro="" textlink="">
      <xdr:nvSpPr>
        <xdr:cNvPr id="780" name="楕円 779">
          <a:extLst>
            <a:ext uri="{FF2B5EF4-FFF2-40B4-BE49-F238E27FC236}">
              <a16:creationId xmlns:a16="http://schemas.microsoft.com/office/drawing/2014/main" id="{48F532FE-156B-4F86-AA3A-515A65BA95C8}"/>
            </a:ext>
          </a:extLst>
        </xdr:cNvPr>
        <xdr:cNvSpPr/>
      </xdr:nvSpPr>
      <xdr:spPr>
        <a:xfrm>
          <a:off x="162687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106697</xdr:rowOff>
    </xdr:from>
    <xdr:ext cx="405111" cy="259045"/>
    <xdr:sp macro="" textlink="">
      <xdr:nvSpPr>
        <xdr:cNvPr id="781" name="【公民館】&#10;有形固定資産減価償却率該当値テキスト">
          <a:extLst>
            <a:ext uri="{FF2B5EF4-FFF2-40B4-BE49-F238E27FC236}">
              <a16:creationId xmlns:a16="http://schemas.microsoft.com/office/drawing/2014/main" id="{56AAD376-F9AC-4F75-B7EE-77A601A9788D}"/>
            </a:ext>
          </a:extLst>
        </xdr:cNvPr>
        <xdr:cNvSpPr txBox="1"/>
      </xdr:nvSpPr>
      <xdr:spPr>
        <a:xfrm>
          <a:off x="16357600" y="1828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90170</xdr:rowOff>
    </xdr:from>
    <xdr:to>
      <xdr:col>81</xdr:col>
      <xdr:colOff>101600</xdr:colOff>
      <xdr:row>107</xdr:row>
      <xdr:rowOff>20320</xdr:rowOff>
    </xdr:to>
    <xdr:sp macro="" textlink="">
      <xdr:nvSpPr>
        <xdr:cNvPr id="782" name="楕円 781">
          <a:extLst>
            <a:ext uri="{FF2B5EF4-FFF2-40B4-BE49-F238E27FC236}">
              <a16:creationId xmlns:a16="http://schemas.microsoft.com/office/drawing/2014/main" id="{E12C4161-C03A-4322-AACC-8907799D8491}"/>
            </a:ext>
          </a:extLst>
        </xdr:cNvPr>
        <xdr:cNvSpPr/>
      </xdr:nvSpPr>
      <xdr:spPr>
        <a:xfrm>
          <a:off x="15430500" y="1826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140970</xdr:rowOff>
    </xdr:from>
    <xdr:to>
      <xdr:col>85</xdr:col>
      <xdr:colOff>127000</xdr:colOff>
      <xdr:row>107</xdr:row>
      <xdr:rowOff>7620</xdr:rowOff>
    </xdr:to>
    <xdr:cxnSp macro="">
      <xdr:nvCxnSpPr>
        <xdr:cNvPr id="783" name="直線コネクタ 782">
          <a:extLst>
            <a:ext uri="{FF2B5EF4-FFF2-40B4-BE49-F238E27FC236}">
              <a16:creationId xmlns:a16="http://schemas.microsoft.com/office/drawing/2014/main" id="{CF1F15A2-04DC-4FF6-BA0E-222F8FCCB3C3}"/>
            </a:ext>
          </a:extLst>
        </xdr:cNvPr>
        <xdr:cNvCxnSpPr/>
      </xdr:nvCxnSpPr>
      <xdr:spPr>
        <a:xfrm>
          <a:off x="15481300" y="1831467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50164</xdr:rowOff>
    </xdr:from>
    <xdr:to>
      <xdr:col>76</xdr:col>
      <xdr:colOff>165100</xdr:colOff>
      <xdr:row>106</xdr:row>
      <xdr:rowOff>151764</xdr:rowOff>
    </xdr:to>
    <xdr:sp macro="" textlink="">
      <xdr:nvSpPr>
        <xdr:cNvPr id="784" name="楕円 783">
          <a:extLst>
            <a:ext uri="{FF2B5EF4-FFF2-40B4-BE49-F238E27FC236}">
              <a16:creationId xmlns:a16="http://schemas.microsoft.com/office/drawing/2014/main" id="{621F6958-6FBA-4D2E-A03D-9CB395342F33}"/>
            </a:ext>
          </a:extLst>
        </xdr:cNvPr>
        <xdr:cNvSpPr/>
      </xdr:nvSpPr>
      <xdr:spPr>
        <a:xfrm>
          <a:off x="14541500" y="1822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100964</xdr:rowOff>
    </xdr:from>
    <xdr:to>
      <xdr:col>81</xdr:col>
      <xdr:colOff>50800</xdr:colOff>
      <xdr:row>106</xdr:row>
      <xdr:rowOff>140970</xdr:rowOff>
    </xdr:to>
    <xdr:cxnSp macro="">
      <xdr:nvCxnSpPr>
        <xdr:cNvPr id="785" name="直線コネクタ 784">
          <a:extLst>
            <a:ext uri="{FF2B5EF4-FFF2-40B4-BE49-F238E27FC236}">
              <a16:creationId xmlns:a16="http://schemas.microsoft.com/office/drawing/2014/main" id="{30632979-57E0-4DD7-8D48-0FAE3CD5607D}"/>
            </a:ext>
          </a:extLst>
        </xdr:cNvPr>
        <xdr:cNvCxnSpPr/>
      </xdr:nvCxnSpPr>
      <xdr:spPr>
        <a:xfrm>
          <a:off x="14592300" y="18274664"/>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97789</xdr:rowOff>
    </xdr:from>
    <xdr:to>
      <xdr:col>72</xdr:col>
      <xdr:colOff>38100</xdr:colOff>
      <xdr:row>107</xdr:row>
      <xdr:rowOff>27939</xdr:rowOff>
    </xdr:to>
    <xdr:sp macro="" textlink="">
      <xdr:nvSpPr>
        <xdr:cNvPr id="786" name="楕円 785">
          <a:extLst>
            <a:ext uri="{FF2B5EF4-FFF2-40B4-BE49-F238E27FC236}">
              <a16:creationId xmlns:a16="http://schemas.microsoft.com/office/drawing/2014/main" id="{E6828CD8-5A59-441C-A4FB-2EA599951E9A}"/>
            </a:ext>
          </a:extLst>
        </xdr:cNvPr>
        <xdr:cNvSpPr/>
      </xdr:nvSpPr>
      <xdr:spPr>
        <a:xfrm>
          <a:off x="13652500" y="1827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100964</xdr:rowOff>
    </xdr:from>
    <xdr:to>
      <xdr:col>76</xdr:col>
      <xdr:colOff>114300</xdr:colOff>
      <xdr:row>106</xdr:row>
      <xdr:rowOff>148589</xdr:rowOff>
    </xdr:to>
    <xdr:cxnSp macro="">
      <xdr:nvCxnSpPr>
        <xdr:cNvPr id="787" name="直線コネクタ 786">
          <a:extLst>
            <a:ext uri="{FF2B5EF4-FFF2-40B4-BE49-F238E27FC236}">
              <a16:creationId xmlns:a16="http://schemas.microsoft.com/office/drawing/2014/main" id="{0AEA4C20-00F8-4104-810A-E9E1EE2A8142}"/>
            </a:ext>
          </a:extLst>
        </xdr:cNvPr>
        <xdr:cNvCxnSpPr/>
      </xdr:nvCxnSpPr>
      <xdr:spPr>
        <a:xfrm flipV="1">
          <a:off x="13703300" y="18274664"/>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63500</xdr:rowOff>
    </xdr:from>
    <xdr:to>
      <xdr:col>67</xdr:col>
      <xdr:colOff>101600</xdr:colOff>
      <xdr:row>106</xdr:row>
      <xdr:rowOff>165100</xdr:rowOff>
    </xdr:to>
    <xdr:sp macro="" textlink="">
      <xdr:nvSpPr>
        <xdr:cNvPr id="788" name="楕円 787">
          <a:extLst>
            <a:ext uri="{FF2B5EF4-FFF2-40B4-BE49-F238E27FC236}">
              <a16:creationId xmlns:a16="http://schemas.microsoft.com/office/drawing/2014/main" id="{1BA9B5E8-70B6-4743-9A17-612D32815DE6}"/>
            </a:ext>
          </a:extLst>
        </xdr:cNvPr>
        <xdr:cNvSpPr/>
      </xdr:nvSpPr>
      <xdr:spPr>
        <a:xfrm>
          <a:off x="127635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114300</xdr:rowOff>
    </xdr:from>
    <xdr:to>
      <xdr:col>71</xdr:col>
      <xdr:colOff>177800</xdr:colOff>
      <xdr:row>106</xdr:row>
      <xdr:rowOff>148589</xdr:rowOff>
    </xdr:to>
    <xdr:cxnSp macro="">
      <xdr:nvCxnSpPr>
        <xdr:cNvPr id="789" name="直線コネクタ 788">
          <a:extLst>
            <a:ext uri="{FF2B5EF4-FFF2-40B4-BE49-F238E27FC236}">
              <a16:creationId xmlns:a16="http://schemas.microsoft.com/office/drawing/2014/main" id="{D7814C7C-BAC3-4A06-AA8C-8E40E60F7AEC}"/>
            </a:ext>
          </a:extLst>
        </xdr:cNvPr>
        <xdr:cNvCxnSpPr/>
      </xdr:nvCxnSpPr>
      <xdr:spPr>
        <a:xfrm>
          <a:off x="12814300" y="1828800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156863</xdr:rowOff>
    </xdr:from>
    <xdr:ext cx="405111" cy="259045"/>
    <xdr:sp macro="" textlink="">
      <xdr:nvSpPr>
        <xdr:cNvPr id="790" name="n_1aveValue【公民館】&#10;有形固定資産減価償却率">
          <a:extLst>
            <a:ext uri="{FF2B5EF4-FFF2-40B4-BE49-F238E27FC236}">
              <a16:creationId xmlns:a16="http://schemas.microsoft.com/office/drawing/2014/main" id="{44EA13EF-217E-4BD2-95F9-0BBF9F53BBE2}"/>
            </a:ext>
          </a:extLst>
        </xdr:cNvPr>
        <xdr:cNvSpPr txBox="1"/>
      </xdr:nvSpPr>
      <xdr:spPr>
        <a:xfrm>
          <a:off x="15266044" y="17816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145432</xdr:rowOff>
    </xdr:from>
    <xdr:ext cx="405111" cy="259045"/>
    <xdr:sp macro="" textlink="">
      <xdr:nvSpPr>
        <xdr:cNvPr id="791" name="n_2aveValue【公民館】&#10;有形固定資産減価償却率">
          <a:extLst>
            <a:ext uri="{FF2B5EF4-FFF2-40B4-BE49-F238E27FC236}">
              <a16:creationId xmlns:a16="http://schemas.microsoft.com/office/drawing/2014/main" id="{2DB17305-FC54-49E0-8548-4D8A415A491F}"/>
            </a:ext>
          </a:extLst>
        </xdr:cNvPr>
        <xdr:cNvSpPr txBox="1"/>
      </xdr:nvSpPr>
      <xdr:spPr>
        <a:xfrm>
          <a:off x="14389744" y="1780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67327</xdr:rowOff>
    </xdr:from>
    <xdr:ext cx="405111" cy="259045"/>
    <xdr:sp macro="" textlink="">
      <xdr:nvSpPr>
        <xdr:cNvPr id="792" name="n_3aveValue【公民館】&#10;有形固定資産減価償却率">
          <a:extLst>
            <a:ext uri="{FF2B5EF4-FFF2-40B4-BE49-F238E27FC236}">
              <a16:creationId xmlns:a16="http://schemas.microsoft.com/office/drawing/2014/main" id="{E2E2B8A8-CFCE-4A40-9A39-D2E36B6DDAA9}"/>
            </a:ext>
          </a:extLst>
        </xdr:cNvPr>
        <xdr:cNvSpPr txBox="1"/>
      </xdr:nvSpPr>
      <xdr:spPr>
        <a:xfrm>
          <a:off x="135007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67327</xdr:rowOff>
    </xdr:from>
    <xdr:ext cx="405111" cy="259045"/>
    <xdr:sp macro="" textlink="">
      <xdr:nvSpPr>
        <xdr:cNvPr id="793" name="n_4aveValue【公民館】&#10;有形固定資産減価償却率">
          <a:extLst>
            <a:ext uri="{FF2B5EF4-FFF2-40B4-BE49-F238E27FC236}">
              <a16:creationId xmlns:a16="http://schemas.microsoft.com/office/drawing/2014/main" id="{EACA9AA5-48B2-4B85-BB5B-933D623AB8B7}"/>
            </a:ext>
          </a:extLst>
        </xdr:cNvPr>
        <xdr:cNvSpPr txBox="1"/>
      </xdr:nvSpPr>
      <xdr:spPr>
        <a:xfrm>
          <a:off x="126117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11447</xdr:rowOff>
    </xdr:from>
    <xdr:ext cx="405111" cy="259045"/>
    <xdr:sp macro="" textlink="">
      <xdr:nvSpPr>
        <xdr:cNvPr id="794" name="n_1mainValue【公民館】&#10;有形固定資産減価償却率">
          <a:extLst>
            <a:ext uri="{FF2B5EF4-FFF2-40B4-BE49-F238E27FC236}">
              <a16:creationId xmlns:a16="http://schemas.microsoft.com/office/drawing/2014/main" id="{CD28C6F7-3235-4D05-B73E-B3B2E10CB992}"/>
            </a:ext>
          </a:extLst>
        </xdr:cNvPr>
        <xdr:cNvSpPr txBox="1"/>
      </xdr:nvSpPr>
      <xdr:spPr>
        <a:xfrm>
          <a:off x="15266044" y="1835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142891</xdr:rowOff>
    </xdr:from>
    <xdr:ext cx="405111" cy="259045"/>
    <xdr:sp macro="" textlink="">
      <xdr:nvSpPr>
        <xdr:cNvPr id="795" name="n_2mainValue【公民館】&#10;有形固定資産減価償却率">
          <a:extLst>
            <a:ext uri="{FF2B5EF4-FFF2-40B4-BE49-F238E27FC236}">
              <a16:creationId xmlns:a16="http://schemas.microsoft.com/office/drawing/2014/main" id="{BC1DA1F5-ACDD-43D4-BFAF-A0770E7EF54B}"/>
            </a:ext>
          </a:extLst>
        </xdr:cNvPr>
        <xdr:cNvSpPr txBox="1"/>
      </xdr:nvSpPr>
      <xdr:spPr>
        <a:xfrm>
          <a:off x="14389744" y="18316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19066</xdr:rowOff>
    </xdr:from>
    <xdr:ext cx="405111" cy="259045"/>
    <xdr:sp macro="" textlink="">
      <xdr:nvSpPr>
        <xdr:cNvPr id="796" name="n_3mainValue【公民館】&#10;有形固定資産減価償却率">
          <a:extLst>
            <a:ext uri="{FF2B5EF4-FFF2-40B4-BE49-F238E27FC236}">
              <a16:creationId xmlns:a16="http://schemas.microsoft.com/office/drawing/2014/main" id="{8E011EC2-E878-4739-8858-CB3AD3A62442}"/>
            </a:ext>
          </a:extLst>
        </xdr:cNvPr>
        <xdr:cNvSpPr txBox="1"/>
      </xdr:nvSpPr>
      <xdr:spPr>
        <a:xfrm>
          <a:off x="13500744" y="18364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156227</xdr:rowOff>
    </xdr:from>
    <xdr:ext cx="405111" cy="259045"/>
    <xdr:sp macro="" textlink="">
      <xdr:nvSpPr>
        <xdr:cNvPr id="797" name="n_4mainValue【公民館】&#10;有形固定資産減価償却率">
          <a:extLst>
            <a:ext uri="{FF2B5EF4-FFF2-40B4-BE49-F238E27FC236}">
              <a16:creationId xmlns:a16="http://schemas.microsoft.com/office/drawing/2014/main" id="{464111A5-F357-498B-ADCE-994C911DEFA1}"/>
            </a:ext>
          </a:extLst>
        </xdr:cNvPr>
        <xdr:cNvSpPr txBox="1"/>
      </xdr:nvSpPr>
      <xdr:spPr>
        <a:xfrm>
          <a:off x="12611744" y="1832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264A4909-1436-46E9-829A-1692A00E9B9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16F2FF3D-1E72-4641-8101-B6AA0AB8070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16902171-FCCA-4D01-ADDB-23995ADF788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6B42DEC2-7F5B-42F7-B0B3-8DCBECFA8C3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C5B5D2E3-1316-45D8-82D6-6914ABF4365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C7C5966E-0534-4514-85C3-5CDA62F17BB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8389F13C-6519-4F78-9BFC-2122C2F366A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5291BA71-8621-49FD-8D58-D0BAEEBADD2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3A252ED7-C040-4CB5-92B7-45DCD30C825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5C486B05-3BF1-4D30-9428-85488BB2E3F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8" name="直線コネクタ 807">
          <a:extLst>
            <a:ext uri="{FF2B5EF4-FFF2-40B4-BE49-F238E27FC236}">
              <a16:creationId xmlns:a16="http://schemas.microsoft.com/office/drawing/2014/main" id="{118358D9-3CAA-44B8-AAC5-A25B3ED3A6A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9" name="テキスト ボックス 808">
          <a:extLst>
            <a:ext uri="{FF2B5EF4-FFF2-40B4-BE49-F238E27FC236}">
              <a16:creationId xmlns:a16="http://schemas.microsoft.com/office/drawing/2014/main" id="{E488D964-2F1D-4337-8291-DDFFCEAFF2E8}"/>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0" name="直線コネクタ 809">
          <a:extLst>
            <a:ext uri="{FF2B5EF4-FFF2-40B4-BE49-F238E27FC236}">
              <a16:creationId xmlns:a16="http://schemas.microsoft.com/office/drawing/2014/main" id="{65B9E0C7-1712-4C8E-83C6-03FBEF5E8723}"/>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1" name="テキスト ボックス 810">
          <a:extLst>
            <a:ext uri="{FF2B5EF4-FFF2-40B4-BE49-F238E27FC236}">
              <a16:creationId xmlns:a16="http://schemas.microsoft.com/office/drawing/2014/main" id="{F6316E88-026B-4878-81EE-250B6D83C378}"/>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2" name="直線コネクタ 811">
          <a:extLst>
            <a:ext uri="{FF2B5EF4-FFF2-40B4-BE49-F238E27FC236}">
              <a16:creationId xmlns:a16="http://schemas.microsoft.com/office/drawing/2014/main" id="{2E30EBC0-025E-4613-8CBA-4B00612D04EE}"/>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3" name="テキスト ボックス 812">
          <a:extLst>
            <a:ext uri="{FF2B5EF4-FFF2-40B4-BE49-F238E27FC236}">
              <a16:creationId xmlns:a16="http://schemas.microsoft.com/office/drawing/2014/main" id="{D5F57BFC-08AB-4CFB-B0A3-196B0DA20D4E}"/>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4" name="直線コネクタ 813">
          <a:extLst>
            <a:ext uri="{FF2B5EF4-FFF2-40B4-BE49-F238E27FC236}">
              <a16:creationId xmlns:a16="http://schemas.microsoft.com/office/drawing/2014/main" id="{5ED74085-0DF6-4CAD-A99B-56DB8145C4FF}"/>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5" name="テキスト ボックス 814">
          <a:extLst>
            <a:ext uri="{FF2B5EF4-FFF2-40B4-BE49-F238E27FC236}">
              <a16:creationId xmlns:a16="http://schemas.microsoft.com/office/drawing/2014/main" id="{B7E5DF91-1721-413F-A08B-0326E3A8A0D7}"/>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a:extLst>
            <a:ext uri="{FF2B5EF4-FFF2-40B4-BE49-F238E27FC236}">
              <a16:creationId xmlns:a16="http://schemas.microsoft.com/office/drawing/2014/main" id="{675BA68C-76C2-41B3-AB49-E5C46645653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7" name="テキスト ボックス 816">
          <a:extLst>
            <a:ext uri="{FF2B5EF4-FFF2-40B4-BE49-F238E27FC236}">
              <a16:creationId xmlns:a16="http://schemas.microsoft.com/office/drawing/2014/main" id="{B19A28F1-0D66-4CAC-9678-3223B7FE7A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公民館】&#10;一人当たり面積グラフ枠">
          <a:extLst>
            <a:ext uri="{FF2B5EF4-FFF2-40B4-BE49-F238E27FC236}">
              <a16:creationId xmlns:a16="http://schemas.microsoft.com/office/drawing/2014/main" id="{5BE37576-4254-4D5A-AA20-610522980DA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160782</xdr:rowOff>
    </xdr:from>
    <xdr:to>
      <xdr:col>116</xdr:col>
      <xdr:colOff>62864</xdr:colOff>
      <xdr:row>108</xdr:row>
      <xdr:rowOff>32765</xdr:rowOff>
    </xdr:to>
    <xdr:cxnSp macro="">
      <xdr:nvCxnSpPr>
        <xdr:cNvPr id="819" name="直線コネクタ 818">
          <a:extLst>
            <a:ext uri="{FF2B5EF4-FFF2-40B4-BE49-F238E27FC236}">
              <a16:creationId xmlns:a16="http://schemas.microsoft.com/office/drawing/2014/main" id="{5DDEAF11-A92B-470C-9CE0-24E81D3A8377}"/>
            </a:ext>
          </a:extLst>
        </xdr:cNvPr>
        <xdr:cNvCxnSpPr/>
      </xdr:nvCxnSpPr>
      <xdr:spPr>
        <a:xfrm flipV="1">
          <a:off x="22160864" y="17134332"/>
          <a:ext cx="0" cy="1415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36592</xdr:rowOff>
    </xdr:from>
    <xdr:ext cx="469744" cy="259045"/>
    <xdr:sp macro="" textlink="">
      <xdr:nvSpPr>
        <xdr:cNvPr id="820" name="【公民館】&#10;一人当たり面積最小値テキスト">
          <a:extLst>
            <a:ext uri="{FF2B5EF4-FFF2-40B4-BE49-F238E27FC236}">
              <a16:creationId xmlns:a16="http://schemas.microsoft.com/office/drawing/2014/main" id="{EFE8109B-4AFE-4DA7-92C8-A2DDB4949FCB}"/>
            </a:ext>
          </a:extLst>
        </xdr:cNvPr>
        <xdr:cNvSpPr txBox="1"/>
      </xdr:nvSpPr>
      <xdr:spPr>
        <a:xfrm>
          <a:off x="22199600" y="1855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32765</xdr:rowOff>
    </xdr:from>
    <xdr:to>
      <xdr:col>116</xdr:col>
      <xdr:colOff>152400</xdr:colOff>
      <xdr:row>108</xdr:row>
      <xdr:rowOff>32765</xdr:rowOff>
    </xdr:to>
    <xdr:cxnSp macro="">
      <xdr:nvCxnSpPr>
        <xdr:cNvPr id="821" name="直線コネクタ 820">
          <a:extLst>
            <a:ext uri="{FF2B5EF4-FFF2-40B4-BE49-F238E27FC236}">
              <a16:creationId xmlns:a16="http://schemas.microsoft.com/office/drawing/2014/main" id="{51325AA2-9748-4CB6-BE3E-CC7B6B990117}"/>
            </a:ext>
          </a:extLst>
        </xdr:cNvPr>
        <xdr:cNvCxnSpPr/>
      </xdr:nvCxnSpPr>
      <xdr:spPr>
        <a:xfrm>
          <a:off x="22072600" y="1854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107459</xdr:rowOff>
    </xdr:from>
    <xdr:ext cx="469744" cy="259045"/>
    <xdr:sp macro="" textlink="">
      <xdr:nvSpPr>
        <xdr:cNvPr id="822" name="【公民館】&#10;一人当たり面積最大値テキスト">
          <a:extLst>
            <a:ext uri="{FF2B5EF4-FFF2-40B4-BE49-F238E27FC236}">
              <a16:creationId xmlns:a16="http://schemas.microsoft.com/office/drawing/2014/main" id="{29884234-69BD-46CE-9783-B2E9683B3A30}"/>
            </a:ext>
          </a:extLst>
        </xdr:cNvPr>
        <xdr:cNvSpPr txBox="1"/>
      </xdr:nvSpPr>
      <xdr:spPr>
        <a:xfrm>
          <a:off x="22199600" y="1690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160782</xdr:rowOff>
    </xdr:from>
    <xdr:to>
      <xdr:col>116</xdr:col>
      <xdr:colOff>152400</xdr:colOff>
      <xdr:row>99</xdr:row>
      <xdr:rowOff>160782</xdr:rowOff>
    </xdr:to>
    <xdr:cxnSp macro="">
      <xdr:nvCxnSpPr>
        <xdr:cNvPr id="823" name="直線コネクタ 822">
          <a:extLst>
            <a:ext uri="{FF2B5EF4-FFF2-40B4-BE49-F238E27FC236}">
              <a16:creationId xmlns:a16="http://schemas.microsoft.com/office/drawing/2014/main" id="{B77A0E3E-AA13-4CE7-A855-12B5BAAA0C5B}"/>
            </a:ext>
          </a:extLst>
        </xdr:cNvPr>
        <xdr:cNvCxnSpPr/>
      </xdr:nvCxnSpPr>
      <xdr:spPr>
        <a:xfrm>
          <a:off x="22072600" y="1713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104412</xdr:rowOff>
    </xdr:from>
    <xdr:ext cx="469744" cy="259045"/>
    <xdr:sp macro="" textlink="">
      <xdr:nvSpPr>
        <xdr:cNvPr id="824" name="【公民館】&#10;一人当たり面積平均値テキスト">
          <a:extLst>
            <a:ext uri="{FF2B5EF4-FFF2-40B4-BE49-F238E27FC236}">
              <a16:creationId xmlns:a16="http://schemas.microsoft.com/office/drawing/2014/main" id="{6618BF95-56F0-46F0-AE46-A558F005F0AC}"/>
            </a:ext>
          </a:extLst>
        </xdr:cNvPr>
        <xdr:cNvSpPr txBox="1"/>
      </xdr:nvSpPr>
      <xdr:spPr>
        <a:xfrm>
          <a:off x="22199600" y="18106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125985</xdr:rowOff>
    </xdr:from>
    <xdr:to>
      <xdr:col>116</xdr:col>
      <xdr:colOff>114300</xdr:colOff>
      <xdr:row>106</xdr:row>
      <xdr:rowOff>56135</xdr:rowOff>
    </xdr:to>
    <xdr:sp macro="" textlink="">
      <xdr:nvSpPr>
        <xdr:cNvPr id="825" name="フローチャート: 判断 824">
          <a:extLst>
            <a:ext uri="{FF2B5EF4-FFF2-40B4-BE49-F238E27FC236}">
              <a16:creationId xmlns:a16="http://schemas.microsoft.com/office/drawing/2014/main" id="{A145CD52-B384-400C-9143-FFEA83E3FB2A}"/>
            </a:ext>
          </a:extLst>
        </xdr:cNvPr>
        <xdr:cNvSpPr/>
      </xdr:nvSpPr>
      <xdr:spPr>
        <a:xfrm>
          <a:off x="22110700" y="1812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116839</xdr:rowOff>
    </xdr:from>
    <xdr:to>
      <xdr:col>112</xdr:col>
      <xdr:colOff>38100</xdr:colOff>
      <xdr:row>106</xdr:row>
      <xdr:rowOff>46989</xdr:rowOff>
    </xdr:to>
    <xdr:sp macro="" textlink="">
      <xdr:nvSpPr>
        <xdr:cNvPr id="826" name="フローチャート: 判断 825">
          <a:extLst>
            <a:ext uri="{FF2B5EF4-FFF2-40B4-BE49-F238E27FC236}">
              <a16:creationId xmlns:a16="http://schemas.microsoft.com/office/drawing/2014/main" id="{0DB67BBF-9D1C-4C53-A2FA-0E540DDB74A1}"/>
            </a:ext>
          </a:extLst>
        </xdr:cNvPr>
        <xdr:cNvSpPr/>
      </xdr:nvSpPr>
      <xdr:spPr>
        <a:xfrm>
          <a:off x="21272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125985</xdr:rowOff>
    </xdr:from>
    <xdr:to>
      <xdr:col>107</xdr:col>
      <xdr:colOff>101600</xdr:colOff>
      <xdr:row>106</xdr:row>
      <xdr:rowOff>56135</xdr:rowOff>
    </xdr:to>
    <xdr:sp macro="" textlink="">
      <xdr:nvSpPr>
        <xdr:cNvPr id="827" name="フローチャート: 判断 826">
          <a:extLst>
            <a:ext uri="{FF2B5EF4-FFF2-40B4-BE49-F238E27FC236}">
              <a16:creationId xmlns:a16="http://schemas.microsoft.com/office/drawing/2014/main" id="{3FC213AF-1455-4298-9D0E-90276C0038B4}"/>
            </a:ext>
          </a:extLst>
        </xdr:cNvPr>
        <xdr:cNvSpPr/>
      </xdr:nvSpPr>
      <xdr:spPr>
        <a:xfrm>
          <a:off x="20383500" y="1812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50546</xdr:rowOff>
    </xdr:from>
    <xdr:to>
      <xdr:col>102</xdr:col>
      <xdr:colOff>165100</xdr:colOff>
      <xdr:row>105</xdr:row>
      <xdr:rowOff>152146</xdr:rowOff>
    </xdr:to>
    <xdr:sp macro="" textlink="">
      <xdr:nvSpPr>
        <xdr:cNvPr id="828" name="フローチャート: 判断 827">
          <a:extLst>
            <a:ext uri="{FF2B5EF4-FFF2-40B4-BE49-F238E27FC236}">
              <a16:creationId xmlns:a16="http://schemas.microsoft.com/office/drawing/2014/main" id="{94C4475D-6EC1-4AF9-8254-2B7DB21C86B3}"/>
            </a:ext>
          </a:extLst>
        </xdr:cNvPr>
        <xdr:cNvSpPr/>
      </xdr:nvSpPr>
      <xdr:spPr>
        <a:xfrm>
          <a:off x="19494500" y="18052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39115</xdr:rowOff>
    </xdr:from>
    <xdr:to>
      <xdr:col>98</xdr:col>
      <xdr:colOff>38100</xdr:colOff>
      <xdr:row>105</xdr:row>
      <xdr:rowOff>140715</xdr:rowOff>
    </xdr:to>
    <xdr:sp macro="" textlink="">
      <xdr:nvSpPr>
        <xdr:cNvPr id="829" name="フローチャート: 判断 828">
          <a:extLst>
            <a:ext uri="{FF2B5EF4-FFF2-40B4-BE49-F238E27FC236}">
              <a16:creationId xmlns:a16="http://schemas.microsoft.com/office/drawing/2014/main" id="{E2CB59DE-FA9A-44C9-A656-250F0B3E95CC}"/>
            </a:ext>
          </a:extLst>
        </xdr:cNvPr>
        <xdr:cNvSpPr/>
      </xdr:nvSpPr>
      <xdr:spPr>
        <a:xfrm>
          <a:off x="18605500" y="1804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2B9D4EFE-33A9-49D9-BBBB-9E3FE95A933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7132ABB6-98BD-40E9-980C-458CB368B64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BC4F817F-5549-4167-95A9-F70FCE4DADD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25C0697D-B703-4816-ADA5-C7EAD245D22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BB8F0696-385C-4C7A-AF67-647779F90E5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36830</xdr:rowOff>
    </xdr:from>
    <xdr:to>
      <xdr:col>116</xdr:col>
      <xdr:colOff>114300</xdr:colOff>
      <xdr:row>104</xdr:row>
      <xdr:rowOff>138430</xdr:rowOff>
    </xdr:to>
    <xdr:sp macro="" textlink="">
      <xdr:nvSpPr>
        <xdr:cNvPr id="835" name="楕円 834">
          <a:extLst>
            <a:ext uri="{FF2B5EF4-FFF2-40B4-BE49-F238E27FC236}">
              <a16:creationId xmlns:a16="http://schemas.microsoft.com/office/drawing/2014/main" id="{25DE565C-64A2-42A3-8345-7540FD5F1342}"/>
            </a:ext>
          </a:extLst>
        </xdr:cNvPr>
        <xdr:cNvSpPr/>
      </xdr:nvSpPr>
      <xdr:spPr>
        <a:xfrm>
          <a:off x="221107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59707</xdr:rowOff>
    </xdr:from>
    <xdr:ext cx="469744" cy="259045"/>
    <xdr:sp macro="" textlink="">
      <xdr:nvSpPr>
        <xdr:cNvPr id="836" name="【公民館】&#10;一人当たり面積該当値テキスト">
          <a:extLst>
            <a:ext uri="{FF2B5EF4-FFF2-40B4-BE49-F238E27FC236}">
              <a16:creationId xmlns:a16="http://schemas.microsoft.com/office/drawing/2014/main" id="{B7186B73-8CAD-49E8-8D77-84B23FD57064}"/>
            </a:ext>
          </a:extLst>
        </xdr:cNvPr>
        <xdr:cNvSpPr txBox="1"/>
      </xdr:nvSpPr>
      <xdr:spPr>
        <a:xfrm>
          <a:off x="22199600" y="1771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43687</xdr:rowOff>
    </xdr:from>
    <xdr:to>
      <xdr:col>112</xdr:col>
      <xdr:colOff>38100</xdr:colOff>
      <xdr:row>104</xdr:row>
      <xdr:rowOff>145287</xdr:rowOff>
    </xdr:to>
    <xdr:sp macro="" textlink="">
      <xdr:nvSpPr>
        <xdr:cNvPr id="837" name="楕円 836">
          <a:extLst>
            <a:ext uri="{FF2B5EF4-FFF2-40B4-BE49-F238E27FC236}">
              <a16:creationId xmlns:a16="http://schemas.microsoft.com/office/drawing/2014/main" id="{C01470E3-D7A2-4918-811A-60769D6CD4BA}"/>
            </a:ext>
          </a:extLst>
        </xdr:cNvPr>
        <xdr:cNvSpPr/>
      </xdr:nvSpPr>
      <xdr:spPr>
        <a:xfrm>
          <a:off x="21272500" y="1787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87630</xdr:rowOff>
    </xdr:from>
    <xdr:to>
      <xdr:col>116</xdr:col>
      <xdr:colOff>63500</xdr:colOff>
      <xdr:row>104</xdr:row>
      <xdr:rowOff>94487</xdr:rowOff>
    </xdr:to>
    <xdr:cxnSp macro="">
      <xdr:nvCxnSpPr>
        <xdr:cNvPr id="838" name="直線コネクタ 837">
          <a:extLst>
            <a:ext uri="{FF2B5EF4-FFF2-40B4-BE49-F238E27FC236}">
              <a16:creationId xmlns:a16="http://schemas.microsoft.com/office/drawing/2014/main" id="{F3EA02B0-006E-41F4-B6D2-682F0F1BE4CD}"/>
            </a:ext>
          </a:extLst>
        </xdr:cNvPr>
        <xdr:cNvCxnSpPr/>
      </xdr:nvCxnSpPr>
      <xdr:spPr>
        <a:xfrm flipV="1">
          <a:off x="21323300" y="17918430"/>
          <a:ext cx="8382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52832</xdr:rowOff>
    </xdr:from>
    <xdr:to>
      <xdr:col>107</xdr:col>
      <xdr:colOff>101600</xdr:colOff>
      <xdr:row>104</xdr:row>
      <xdr:rowOff>154432</xdr:rowOff>
    </xdr:to>
    <xdr:sp macro="" textlink="">
      <xdr:nvSpPr>
        <xdr:cNvPr id="839" name="楕円 838">
          <a:extLst>
            <a:ext uri="{FF2B5EF4-FFF2-40B4-BE49-F238E27FC236}">
              <a16:creationId xmlns:a16="http://schemas.microsoft.com/office/drawing/2014/main" id="{6AD97F7A-873E-4E68-A595-A6C006621A4D}"/>
            </a:ext>
          </a:extLst>
        </xdr:cNvPr>
        <xdr:cNvSpPr/>
      </xdr:nvSpPr>
      <xdr:spPr>
        <a:xfrm>
          <a:off x="20383500" y="1788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94487</xdr:rowOff>
    </xdr:from>
    <xdr:to>
      <xdr:col>111</xdr:col>
      <xdr:colOff>177800</xdr:colOff>
      <xdr:row>104</xdr:row>
      <xdr:rowOff>103632</xdr:rowOff>
    </xdr:to>
    <xdr:cxnSp macro="">
      <xdr:nvCxnSpPr>
        <xdr:cNvPr id="840" name="直線コネクタ 839">
          <a:extLst>
            <a:ext uri="{FF2B5EF4-FFF2-40B4-BE49-F238E27FC236}">
              <a16:creationId xmlns:a16="http://schemas.microsoft.com/office/drawing/2014/main" id="{17F7C1E8-8E6F-4AF6-8C87-FB676B39A671}"/>
            </a:ext>
          </a:extLst>
        </xdr:cNvPr>
        <xdr:cNvCxnSpPr/>
      </xdr:nvCxnSpPr>
      <xdr:spPr>
        <a:xfrm flipV="1">
          <a:off x="20434300" y="17925287"/>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61976</xdr:rowOff>
    </xdr:from>
    <xdr:to>
      <xdr:col>102</xdr:col>
      <xdr:colOff>165100</xdr:colOff>
      <xdr:row>104</xdr:row>
      <xdr:rowOff>163576</xdr:rowOff>
    </xdr:to>
    <xdr:sp macro="" textlink="">
      <xdr:nvSpPr>
        <xdr:cNvPr id="841" name="楕円 840">
          <a:extLst>
            <a:ext uri="{FF2B5EF4-FFF2-40B4-BE49-F238E27FC236}">
              <a16:creationId xmlns:a16="http://schemas.microsoft.com/office/drawing/2014/main" id="{8E41D3A7-EA74-4D94-850E-4E690B51661B}"/>
            </a:ext>
          </a:extLst>
        </xdr:cNvPr>
        <xdr:cNvSpPr/>
      </xdr:nvSpPr>
      <xdr:spPr>
        <a:xfrm>
          <a:off x="19494500" y="1789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103632</xdr:rowOff>
    </xdr:from>
    <xdr:to>
      <xdr:col>107</xdr:col>
      <xdr:colOff>50800</xdr:colOff>
      <xdr:row>104</xdr:row>
      <xdr:rowOff>112776</xdr:rowOff>
    </xdr:to>
    <xdr:cxnSp macro="">
      <xdr:nvCxnSpPr>
        <xdr:cNvPr id="842" name="直線コネクタ 841">
          <a:extLst>
            <a:ext uri="{FF2B5EF4-FFF2-40B4-BE49-F238E27FC236}">
              <a16:creationId xmlns:a16="http://schemas.microsoft.com/office/drawing/2014/main" id="{20CA6B5C-AC21-4BD5-A19E-FCE92CF003DF}"/>
            </a:ext>
          </a:extLst>
        </xdr:cNvPr>
        <xdr:cNvCxnSpPr/>
      </xdr:nvCxnSpPr>
      <xdr:spPr>
        <a:xfrm flipV="1">
          <a:off x="19545300" y="179344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68835</xdr:rowOff>
    </xdr:from>
    <xdr:to>
      <xdr:col>98</xdr:col>
      <xdr:colOff>38100</xdr:colOff>
      <xdr:row>104</xdr:row>
      <xdr:rowOff>170435</xdr:rowOff>
    </xdr:to>
    <xdr:sp macro="" textlink="">
      <xdr:nvSpPr>
        <xdr:cNvPr id="843" name="楕円 842">
          <a:extLst>
            <a:ext uri="{FF2B5EF4-FFF2-40B4-BE49-F238E27FC236}">
              <a16:creationId xmlns:a16="http://schemas.microsoft.com/office/drawing/2014/main" id="{7CFFAD3D-AEE5-40BE-9DD1-7BFE67CFBAC5}"/>
            </a:ext>
          </a:extLst>
        </xdr:cNvPr>
        <xdr:cNvSpPr/>
      </xdr:nvSpPr>
      <xdr:spPr>
        <a:xfrm>
          <a:off x="18605500" y="1789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112776</xdr:rowOff>
    </xdr:from>
    <xdr:to>
      <xdr:col>102</xdr:col>
      <xdr:colOff>114300</xdr:colOff>
      <xdr:row>104</xdr:row>
      <xdr:rowOff>119635</xdr:rowOff>
    </xdr:to>
    <xdr:cxnSp macro="">
      <xdr:nvCxnSpPr>
        <xdr:cNvPr id="844" name="直線コネクタ 843">
          <a:extLst>
            <a:ext uri="{FF2B5EF4-FFF2-40B4-BE49-F238E27FC236}">
              <a16:creationId xmlns:a16="http://schemas.microsoft.com/office/drawing/2014/main" id="{0E01E4CD-E75E-44E1-B870-CA120059292E}"/>
            </a:ext>
          </a:extLst>
        </xdr:cNvPr>
        <xdr:cNvCxnSpPr/>
      </xdr:nvCxnSpPr>
      <xdr:spPr>
        <a:xfrm flipV="1">
          <a:off x="18656300" y="17943576"/>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38116</xdr:rowOff>
    </xdr:from>
    <xdr:ext cx="469744" cy="259045"/>
    <xdr:sp macro="" textlink="">
      <xdr:nvSpPr>
        <xdr:cNvPr id="845" name="n_1aveValue【公民館】&#10;一人当たり面積">
          <a:extLst>
            <a:ext uri="{FF2B5EF4-FFF2-40B4-BE49-F238E27FC236}">
              <a16:creationId xmlns:a16="http://schemas.microsoft.com/office/drawing/2014/main" id="{1A4CC841-5ADA-4BB3-8E2F-95CF735315A4}"/>
            </a:ext>
          </a:extLst>
        </xdr:cNvPr>
        <xdr:cNvSpPr txBox="1"/>
      </xdr:nvSpPr>
      <xdr:spPr>
        <a:xfrm>
          <a:off x="21075727" y="1821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47262</xdr:rowOff>
    </xdr:from>
    <xdr:ext cx="469744" cy="259045"/>
    <xdr:sp macro="" textlink="">
      <xdr:nvSpPr>
        <xdr:cNvPr id="846" name="n_2aveValue【公民館】&#10;一人当たり面積">
          <a:extLst>
            <a:ext uri="{FF2B5EF4-FFF2-40B4-BE49-F238E27FC236}">
              <a16:creationId xmlns:a16="http://schemas.microsoft.com/office/drawing/2014/main" id="{C81545C8-4F45-4F85-9B25-B2D0B108487A}"/>
            </a:ext>
          </a:extLst>
        </xdr:cNvPr>
        <xdr:cNvSpPr txBox="1"/>
      </xdr:nvSpPr>
      <xdr:spPr>
        <a:xfrm>
          <a:off x="20199427" y="18220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143273</xdr:rowOff>
    </xdr:from>
    <xdr:ext cx="469744" cy="259045"/>
    <xdr:sp macro="" textlink="">
      <xdr:nvSpPr>
        <xdr:cNvPr id="847" name="n_3aveValue【公民館】&#10;一人当たり面積">
          <a:extLst>
            <a:ext uri="{FF2B5EF4-FFF2-40B4-BE49-F238E27FC236}">
              <a16:creationId xmlns:a16="http://schemas.microsoft.com/office/drawing/2014/main" id="{62D9BB3C-4322-4C4A-B495-1339BE997F35}"/>
            </a:ext>
          </a:extLst>
        </xdr:cNvPr>
        <xdr:cNvSpPr txBox="1"/>
      </xdr:nvSpPr>
      <xdr:spPr>
        <a:xfrm>
          <a:off x="19310427" y="18145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131842</xdr:rowOff>
    </xdr:from>
    <xdr:ext cx="469744" cy="259045"/>
    <xdr:sp macro="" textlink="">
      <xdr:nvSpPr>
        <xdr:cNvPr id="848" name="n_4aveValue【公民館】&#10;一人当たり面積">
          <a:extLst>
            <a:ext uri="{FF2B5EF4-FFF2-40B4-BE49-F238E27FC236}">
              <a16:creationId xmlns:a16="http://schemas.microsoft.com/office/drawing/2014/main" id="{9D85AEF8-69EF-4C14-99F2-2F4ADED91402}"/>
            </a:ext>
          </a:extLst>
        </xdr:cNvPr>
        <xdr:cNvSpPr txBox="1"/>
      </xdr:nvSpPr>
      <xdr:spPr>
        <a:xfrm>
          <a:off x="18421427" y="18134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161814</xdr:rowOff>
    </xdr:from>
    <xdr:ext cx="469744" cy="259045"/>
    <xdr:sp macro="" textlink="">
      <xdr:nvSpPr>
        <xdr:cNvPr id="849" name="n_1mainValue【公民館】&#10;一人当たり面積">
          <a:extLst>
            <a:ext uri="{FF2B5EF4-FFF2-40B4-BE49-F238E27FC236}">
              <a16:creationId xmlns:a16="http://schemas.microsoft.com/office/drawing/2014/main" id="{D3462124-D633-4957-8D59-21D5405AAB21}"/>
            </a:ext>
          </a:extLst>
        </xdr:cNvPr>
        <xdr:cNvSpPr txBox="1"/>
      </xdr:nvSpPr>
      <xdr:spPr>
        <a:xfrm>
          <a:off x="21075727" y="1764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170959</xdr:rowOff>
    </xdr:from>
    <xdr:ext cx="469744" cy="259045"/>
    <xdr:sp macro="" textlink="">
      <xdr:nvSpPr>
        <xdr:cNvPr id="850" name="n_2mainValue【公民館】&#10;一人当たり面積">
          <a:extLst>
            <a:ext uri="{FF2B5EF4-FFF2-40B4-BE49-F238E27FC236}">
              <a16:creationId xmlns:a16="http://schemas.microsoft.com/office/drawing/2014/main" id="{97A2A0FD-6DFA-48DD-9944-87E82981FA58}"/>
            </a:ext>
          </a:extLst>
        </xdr:cNvPr>
        <xdr:cNvSpPr txBox="1"/>
      </xdr:nvSpPr>
      <xdr:spPr>
        <a:xfrm>
          <a:off x="20199427" y="1765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8653</xdr:rowOff>
    </xdr:from>
    <xdr:ext cx="469744" cy="259045"/>
    <xdr:sp macro="" textlink="">
      <xdr:nvSpPr>
        <xdr:cNvPr id="851" name="n_3mainValue【公民館】&#10;一人当たり面積">
          <a:extLst>
            <a:ext uri="{FF2B5EF4-FFF2-40B4-BE49-F238E27FC236}">
              <a16:creationId xmlns:a16="http://schemas.microsoft.com/office/drawing/2014/main" id="{F178133D-A4BC-48D1-9E41-92DEA153E16E}"/>
            </a:ext>
          </a:extLst>
        </xdr:cNvPr>
        <xdr:cNvSpPr txBox="1"/>
      </xdr:nvSpPr>
      <xdr:spPr>
        <a:xfrm>
          <a:off x="19310427" y="1766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15512</xdr:rowOff>
    </xdr:from>
    <xdr:ext cx="469744" cy="259045"/>
    <xdr:sp macro="" textlink="">
      <xdr:nvSpPr>
        <xdr:cNvPr id="852" name="n_4mainValue【公民館】&#10;一人当たり面積">
          <a:extLst>
            <a:ext uri="{FF2B5EF4-FFF2-40B4-BE49-F238E27FC236}">
              <a16:creationId xmlns:a16="http://schemas.microsoft.com/office/drawing/2014/main" id="{F52CB37F-7F54-4A19-8133-A13EEB42687F}"/>
            </a:ext>
          </a:extLst>
        </xdr:cNvPr>
        <xdr:cNvSpPr txBox="1"/>
      </xdr:nvSpPr>
      <xdr:spPr>
        <a:xfrm>
          <a:off x="18421427" y="17674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a:extLst>
            <a:ext uri="{FF2B5EF4-FFF2-40B4-BE49-F238E27FC236}">
              <a16:creationId xmlns:a16="http://schemas.microsoft.com/office/drawing/2014/main" id="{BB3B9F05-B6E7-48B5-8AF1-C586C7C943A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a:extLst>
            <a:ext uri="{FF2B5EF4-FFF2-40B4-BE49-F238E27FC236}">
              <a16:creationId xmlns:a16="http://schemas.microsoft.com/office/drawing/2014/main" id="{62E8A1A7-FAB3-4E38-800D-6BE4C406741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a:extLst>
            <a:ext uri="{FF2B5EF4-FFF2-40B4-BE49-F238E27FC236}">
              <a16:creationId xmlns:a16="http://schemas.microsoft.com/office/drawing/2014/main" id="{0E2E0970-CF67-45B7-B1A8-935E19B62B8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営住宅、公民館において有形固定資産減価償却率の高さが目立ち、類似団体・全国平均・京都府平均のいずれも大きく上回る数値となっている。これは、建築年度の古い施設が多く、老朽化が進んでいることが要因であり、今後は、綾部市営住宅</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基本</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計画等に基づき、施設の計画的な維持管理に努める。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また、道路、児童館においては有形固定資産減価償却率が、類似団体・全国平均・京都府平均のいずれも上回る数値、橋りょう・トンネルにおいては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全国平均を上回る数値となっている。綾部市公共施設等総合管理計画等に基づき、施設の計画的な維持管理に努める。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さらに、認定こども園・幼稚園・保育所、学校施設については、有形固定資産減価償却率が、類似団体・全国平均・京都府平均のいずれも下回る数値となっている。これは、近年、物部保育園の園舎改修や、東綾小・中学校の改築・建替、綾部中学校・八田中学校の完全給食移行に伴う給食調理室の整備、各小・中学校の大規模改修を実施していることが要因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0181F51-A403-4A1D-99D5-609F9601B97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58AF9E4-E85C-4105-B61B-912AC27BC24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D87FF5B-6CE6-4E98-B8A6-E3CD6647412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EABFDC0-1E12-41D1-8D31-FF71FEEC245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京都府綾部市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C97F528-5CA5-46F1-8B5E-0934BD50459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35830F5-C58A-45D8-9EA2-9B924CA2B62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C57A05E-504A-4807-81D1-C029D02A097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831BF75-04C9-4199-9246-5A13DF287D9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3FB0077-BF6B-4297-89B3-29F6D8F9F5B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2CF7A04-A7AA-4126-87E1-E8EF967AD9E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31,526
30,816
347.10
20,380,181
20,303,410
67,913
10,254,069
14,841,922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7484013-D0B3-41DB-A347-5017B31DD5E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F618B79-8636-4059-ABA3-ADC968DE443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04A2EDB-D3EE-45B7-A2FF-2C3303E0E75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95.7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40A4253-61BA-4B02-A3BB-D9E82E8AE23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B6CCC10-1EC4-45A5-BBE5-094988000E6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B2F4C39F-09C6-4ED6-ABAA-66D17674FDE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DC03375-F130-45FB-A867-29320745142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CF3F3D7-A046-408C-8D67-F0F93DDFEE8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6CBF41E-DA69-4035-8D17-CED2441FD8E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2BE9102-AE2B-4BA5-A330-5385A30F02F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4EDECDF-2726-447C-B5EB-9A13406CBF3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F6B8520-9BC1-4ACE-8D26-776B927AAB1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8839B48-763B-4838-8A74-2742E53A619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827593E-E157-429C-BC0D-1FFBB22882B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A46EABC-9078-4C11-B5BF-AA6C75641E5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9F25740-042C-4898-82AA-2104663D7A7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F382A57-60E4-400C-B186-3118DADC2D3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0D24BCC-DBD5-4ADC-BCAE-18107E28E8B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84A1B95-9FD8-4F77-8A95-1426A6E03AC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B8510B9-E225-4B1C-9DDF-343D0F8DA42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1DE49AD-BC36-4D0E-AAFD-960E9E5D2A8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E5C69CC-9D6D-42F8-8F1D-E01420C2AA1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8BACC55-4706-4EE6-945F-4BD9D6B8069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0BCFED9-8B74-4126-8539-5F3843B860B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A882ED0-D220-4A66-8854-7CAE67E2113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8F8856E-660B-4CCD-B146-C5E514737E6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A948F35-6314-48A1-B802-0C52B68541A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267BD26-69BC-43B4-B2D8-C75C7696B2A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9A5A8A1-E4A4-44B5-859A-416EC129042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8857394-A2F6-4339-AE1F-8A12A542D36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E4C24FC-0FE1-400E-BB69-51B6F4F56D1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674CAC4-6F26-4E42-B748-A4E95B1C4D5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275D1B8F-E085-4DDA-A858-7722AADE8FF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BEE3BC18-2FE6-4D53-8105-048BFF6E343F}"/>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BCFE0E1D-D601-4425-9987-BE96FC5EA93D}"/>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1C7A496-E60D-4B4C-9E45-C6FF0BEE7222}"/>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2F5D4302-4943-46D3-8687-422DAF0AAFC9}"/>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9628FF78-938D-4781-B059-E8B8B0F60879}"/>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626DB201-FE33-43F0-AE3F-98DAD614D4E6}"/>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9D690F9E-0367-4A48-BFC5-A67405DFC059}"/>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C2EDA1C7-02CC-404A-B376-8929CC2AA7E4}"/>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2512B901-03BA-452F-A505-F77C203C6434}"/>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FE992848-3F46-47ED-AB04-A22A3EA3D0C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C2A4FFB8-99B3-427C-926F-2BD88E115B8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02BC8ECF-7C0C-4EC2-8B12-7C0320BECE48}"/>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F2E06E10-3B37-4275-87D0-F1400F7F1733}"/>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A7A29716-D6A0-46C9-AD4B-CD247C5B9A25}"/>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5F9EB3CE-F44D-436D-AB4F-291BFFF7A3D9}"/>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E2FFBF6D-A204-47F8-9B11-1F9D99BAC3EB}"/>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58437</xdr:rowOff>
    </xdr:from>
    <xdr:ext cx="405111" cy="259045"/>
    <xdr:sp macro="" textlink="">
      <xdr:nvSpPr>
        <xdr:cNvPr id="61" name="【図書館】&#10;有形固定資産減価償却率平均値テキスト">
          <a:extLst>
            <a:ext uri="{FF2B5EF4-FFF2-40B4-BE49-F238E27FC236}">
              <a16:creationId xmlns:a16="http://schemas.microsoft.com/office/drawing/2014/main" id="{9ACB9B9F-833E-4279-953C-B4F9DC1E0128}"/>
            </a:ext>
          </a:extLst>
        </xdr:cNvPr>
        <xdr:cNvSpPr txBox="1"/>
      </xdr:nvSpPr>
      <xdr:spPr>
        <a:xfrm>
          <a:off x="4673600" y="6230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80010</xdr:rowOff>
    </xdr:from>
    <xdr:to>
      <xdr:col>24</xdr:col>
      <xdr:colOff>114300</xdr:colOff>
      <xdr:row>37</xdr:row>
      <xdr:rowOff>10160</xdr:rowOff>
    </xdr:to>
    <xdr:sp macro="" textlink="">
      <xdr:nvSpPr>
        <xdr:cNvPr id="62" name="フローチャート: 判断 61">
          <a:extLst>
            <a:ext uri="{FF2B5EF4-FFF2-40B4-BE49-F238E27FC236}">
              <a16:creationId xmlns:a16="http://schemas.microsoft.com/office/drawing/2014/main" id="{27C8DAE0-4E67-4B57-97A9-23A999598CAF}"/>
            </a:ext>
          </a:extLst>
        </xdr:cNvPr>
        <xdr:cNvSpPr/>
      </xdr:nvSpPr>
      <xdr:spPr>
        <a:xfrm>
          <a:off x="4584700" y="625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121920</xdr:rowOff>
    </xdr:from>
    <xdr:to>
      <xdr:col>20</xdr:col>
      <xdr:colOff>38100</xdr:colOff>
      <xdr:row>37</xdr:row>
      <xdr:rowOff>52070</xdr:rowOff>
    </xdr:to>
    <xdr:sp macro="" textlink="">
      <xdr:nvSpPr>
        <xdr:cNvPr id="63" name="フローチャート: 判断 62">
          <a:extLst>
            <a:ext uri="{FF2B5EF4-FFF2-40B4-BE49-F238E27FC236}">
              <a16:creationId xmlns:a16="http://schemas.microsoft.com/office/drawing/2014/main" id="{43695321-A021-4569-84AE-995986936849}"/>
            </a:ext>
          </a:extLst>
        </xdr:cNvPr>
        <xdr:cNvSpPr/>
      </xdr:nvSpPr>
      <xdr:spPr>
        <a:xfrm>
          <a:off x="37465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35</xdr:row>
      <xdr:rowOff>68597</xdr:rowOff>
    </xdr:from>
    <xdr:ext cx="405111" cy="259045"/>
    <xdr:sp macro="" textlink="">
      <xdr:nvSpPr>
        <xdr:cNvPr id="64" name="n_1aveValue【図書館】&#10;有形固定資産減価償却率">
          <a:extLst>
            <a:ext uri="{FF2B5EF4-FFF2-40B4-BE49-F238E27FC236}">
              <a16:creationId xmlns:a16="http://schemas.microsoft.com/office/drawing/2014/main" id="{0D1A02FE-08FE-493F-B62B-408BE4D578AD}"/>
            </a:ext>
          </a:extLst>
        </xdr:cNvPr>
        <xdr:cNvSpPr txBox="1"/>
      </xdr:nvSpPr>
      <xdr:spPr>
        <a:xfrm>
          <a:off x="3582044" y="6069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143510</xdr:rowOff>
    </xdr:from>
    <xdr:to>
      <xdr:col>15</xdr:col>
      <xdr:colOff>101600</xdr:colOff>
      <xdr:row>37</xdr:row>
      <xdr:rowOff>73660</xdr:rowOff>
    </xdr:to>
    <xdr:sp macro="" textlink="">
      <xdr:nvSpPr>
        <xdr:cNvPr id="65" name="フローチャート: 判断 64">
          <a:extLst>
            <a:ext uri="{FF2B5EF4-FFF2-40B4-BE49-F238E27FC236}">
              <a16:creationId xmlns:a16="http://schemas.microsoft.com/office/drawing/2014/main" id="{48D1F27B-D570-40AE-8D2D-8CCD2E155290}"/>
            </a:ext>
          </a:extLst>
        </xdr:cNvPr>
        <xdr:cNvSpPr/>
      </xdr:nvSpPr>
      <xdr:spPr>
        <a:xfrm>
          <a:off x="2857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35</xdr:row>
      <xdr:rowOff>90187</xdr:rowOff>
    </xdr:from>
    <xdr:ext cx="405111" cy="259045"/>
    <xdr:sp macro="" textlink="">
      <xdr:nvSpPr>
        <xdr:cNvPr id="66" name="n_2aveValue【図書館】&#10;有形固定資産減価償却率">
          <a:extLst>
            <a:ext uri="{FF2B5EF4-FFF2-40B4-BE49-F238E27FC236}">
              <a16:creationId xmlns:a16="http://schemas.microsoft.com/office/drawing/2014/main" id="{6A7651F3-38D0-4CE4-AE7B-A8DED1ACFCD6}"/>
            </a:ext>
          </a:extLst>
        </xdr:cNvPr>
        <xdr:cNvSpPr txBox="1"/>
      </xdr:nvSpPr>
      <xdr:spPr>
        <a:xfrm>
          <a:off x="2705744"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41910</xdr:rowOff>
    </xdr:from>
    <xdr:to>
      <xdr:col>10</xdr:col>
      <xdr:colOff>165100</xdr:colOff>
      <xdr:row>36</xdr:row>
      <xdr:rowOff>143510</xdr:rowOff>
    </xdr:to>
    <xdr:sp macro="" textlink="">
      <xdr:nvSpPr>
        <xdr:cNvPr id="67" name="フローチャート: 判断 66">
          <a:extLst>
            <a:ext uri="{FF2B5EF4-FFF2-40B4-BE49-F238E27FC236}">
              <a16:creationId xmlns:a16="http://schemas.microsoft.com/office/drawing/2014/main" id="{B8D0D8CB-32A3-4A7E-99B7-88CD33FBD172}"/>
            </a:ext>
          </a:extLst>
        </xdr:cNvPr>
        <xdr:cNvSpPr/>
      </xdr:nvSpPr>
      <xdr:spPr>
        <a:xfrm>
          <a:off x="1968500" y="62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34</xdr:row>
      <xdr:rowOff>160037</xdr:rowOff>
    </xdr:from>
    <xdr:ext cx="405111" cy="259045"/>
    <xdr:sp macro="" textlink="">
      <xdr:nvSpPr>
        <xdr:cNvPr id="68" name="n_3aveValue【図書館】&#10;有形固定資産減価償却率">
          <a:extLst>
            <a:ext uri="{FF2B5EF4-FFF2-40B4-BE49-F238E27FC236}">
              <a16:creationId xmlns:a16="http://schemas.microsoft.com/office/drawing/2014/main" id="{6F32EA48-25A0-4D0D-874F-D2B56031B384}"/>
            </a:ext>
          </a:extLst>
        </xdr:cNvPr>
        <xdr:cNvSpPr txBox="1"/>
      </xdr:nvSpPr>
      <xdr:spPr>
        <a:xfrm>
          <a:off x="1816744" y="5989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25400</xdr:rowOff>
    </xdr:from>
    <xdr:to>
      <xdr:col>6</xdr:col>
      <xdr:colOff>38100</xdr:colOff>
      <xdr:row>36</xdr:row>
      <xdr:rowOff>127000</xdr:rowOff>
    </xdr:to>
    <xdr:sp macro="" textlink="">
      <xdr:nvSpPr>
        <xdr:cNvPr id="69" name="フローチャート: 判断 68">
          <a:extLst>
            <a:ext uri="{FF2B5EF4-FFF2-40B4-BE49-F238E27FC236}">
              <a16:creationId xmlns:a16="http://schemas.microsoft.com/office/drawing/2014/main" id="{C3CC4FC2-1FB9-4D9E-9DB1-2C626B5715A5}"/>
            </a:ext>
          </a:extLst>
        </xdr:cNvPr>
        <xdr:cNvSpPr/>
      </xdr:nvSpPr>
      <xdr:spPr>
        <a:xfrm>
          <a:off x="1079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34</xdr:row>
      <xdr:rowOff>143527</xdr:rowOff>
    </xdr:from>
    <xdr:ext cx="405111" cy="259045"/>
    <xdr:sp macro="" textlink="">
      <xdr:nvSpPr>
        <xdr:cNvPr id="70" name="n_4aveValue【図書館】&#10;有形固定資産減価償却率">
          <a:extLst>
            <a:ext uri="{FF2B5EF4-FFF2-40B4-BE49-F238E27FC236}">
              <a16:creationId xmlns:a16="http://schemas.microsoft.com/office/drawing/2014/main" id="{ECB9E01C-D10D-431C-8AF0-597DE27B4E66}"/>
            </a:ext>
          </a:extLst>
        </xdr:cNvPr>
        <xdr:cNvSpPr txBox="1"/>
      </xdr:nvSpPr>
      <xdr:spPr>
        <a:xfrm>
          <a:off x="927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A8AC7AB-BF30-4E8E-81DF-109897014F6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24A41AC-A62F-4BB8-A408-9DBC6347D8E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9BFD865D-033C-469C-92D4-6B5C70666F5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FC3B2068-9AF3-4E42-BC02-CE20648F1CB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5" name="テキスト ボックス 74">
          <a:extLst>
            <a:ext uri="{FF2B5EF4-FFF2-40B4-BE49-F238E27FC236}">
              <a16:creationId xmlns:a16="http://schemas.microsoft.com/office/drawing/2014/main" id="{0ECF4BC8-373A-4407-B97F-C62712D70B8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6350</xdr:rowOff>
    </xdr:from>
    <xdr:to>
      <xdr:col>24</xdr:col>
      <xdr:colOff>114300</xdr:colOff>
      <xdr:row>33</xdr:row>
      <xdr:rowOff>107950</xdr:rowOff>
    </xdr:to>
    <xdr:sp macro="" textlink="">
      <xdr:nvSpPr>
        <xdr:cNvPr id="76" name="楕円 75">
          <a:extLst>
            <a:ext uri="{FF2B5EF4-FFF2-40B4-BE49-F238E27FC236}">
              <a16:creationId xmlns:a16="http://schemas.microsoft.com/office/drawing/2014/main" id="{8904DFB8-EC84-494A-87D4-79C812E9DC8E}"/>
            </a:ext>
          </a:extLst>
        </xdr:cNvPr>
        <xdr:cNvSpPr/>
      </xdr:nvSpPr>
      <xdr:spPr>
        <a:xfrm>
          <a:off x="45847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130827</xdr:rowOff>
    </xdr:from>
    <xdr:ext cx="340478" cy="259045"/>
    <xdr:sp macro="" textlink="">
      <xdr:nvSpPr>
        <xdr:cNvPr id="77" name="【図書館】&#10;有形固定資産減価償却率該当値テキスト">
          <a:extLst>
            <a:ext uri="{FF2B5EF4-FFF2-40B4-BE49-F238E27FC236}">
              <a16:creationId xmlns:a16="http://schemas.microsoft.com/office/drawing/2014/main" id="{A3F2F592-7DCC-4974-B807-4E222E44D541}"/>
            </a:ext>
          </a:extLst>
        </xdr:cNvPr>
        <xdr:cNvSpPr txBox="1"/>
      </xdr:nvSpPr>
      <xdr:spPr>
        <a:xfrm>
          <a:off x="4673600" y="5617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119380</xdr:rowOff>
    </xdr:from>
    <xdr:to>
      <xdr:col>20</xdr:col>
      <xdr:colOff>38100</xdr:colOff>
      <xdr:row>39</xdr:row>
      <xdr:rowOff>49530</xdr:rowOff>
    </xdr:to>
    <xdr:sp macro="" textlink="">
      <xdr:nvSpPr>
        <xdr:cNvPr id="78" name="楕円 77">
          <a:extLst>
            <a:ext uri="{FF2B5EF4-FFF2-40B4-BE49-F238E27FC236}">
              <a16:creationId xmlns:a16="http://schemas.microsoft.com/office/drawing/2014/main" id="{FF4473D8-BDA1-43C1-A0AB-99FF8D76AC17}"/>
            </a:ext>
          </a:extLst>
        </xdr:cNvPr>
        <xdr:cNvSpPr/>
      </xdr:nvSpPr>
      <xdr:spPr>
        <a:xfrm>
          <a:off x="3746500" y="663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57150</xdr:rowOff>
    </xdr:from>
    <xdr:to>
      <xdr:col>24</xdr:col>
      <xdr:colOff>63500</xdr:colOff>
      <xdr:row>38</xdr:row>
      <xdr:rowOff>170180</xdr:rowOff>
    </xdr:to>
    <xdr:cxnSp macro="">
      <xdr:nvCxnSpPr>
        <xdr:cNvPr id="79" name="直線コネクタ 78">
          <a:extLst>
            <a:ext uri="{FF2B5EF4-FFF2-40B4-BE49-F238E27FC236}">
              <a16:creationId xmlns:a16="http://schemas.microsoft.com/office/drawing/2014/main" id="{B321D3CB-60F6-4556-B3A4-5367FD812DBD}"/>
            </a:ext>
          </a:extLst>
        </xdr:cNvPr>
        <xdr:cNvCxnSpPr/>
      </xdr:nvCxnSpPr>
      <xdr:spPr>
        <a:xfrm flipV="1">
          <a:off x="3797300" y="5715000"/>
          <a:ext cx="838200" cy="970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92710</xdr:rowOff>
    </xdr:from>
    <xdr:to>
      <xdr:col>15</xdr:col>
      <xdr:colOff>101600</xdr:colOff>
      <xdr:row>39</xdr:row>
      <xdr:rowOff>22860</xdr:rowOff>
    </xdr:to>
    <xdr:sp macro="" textlink="">
      <xdr:nvSpPr>
        <xdr:cNvPr id="80" name="楕円 79">
          <a:extLst>
            <a:ext uri="{FF2B5EF4-FFF2-40B4-BE49-F238E27FC236}">
              <a16:creationId xmlns:a16="http://schemas.microsoft.com/office/drawing/2014/main" id="{EAD63922-483C-425A-894A-C1434D65508D}"/>
            </a:ext>
          </a:extLst>
        </xdr:cNvPr>
        <xdr:cNvSpPr/>
      </xdr:nvSpPr>
      <xdr:spPr>
        <a:xfrm>
          <a:off x="2857500" y="660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143510</xdr:rowOff>
    </xdr:from>
    <xdr:to>
      <xdr:col>19</xdr:col>
      <xdr:colOff>177800</xdr:colOff>
      <xdr:row>38</xdr:row>
      <xdr:rowOff>170180</xdr:rowOff>
    </xdr:to>
    <xdr:cxnSp macro="">
      <xdr:nvCxnSpPr>
        <xdr:cNvPr id="81" name="直線コネクタ 80">
          <a:extLst>
            <a:ext uri="{FF2B5EF4-FFF2-40B4-BE49-F238E27FC236}">
              <a16:creationId xmlns:a16="http://schemas.microsoft.com/office/drawing/2014/main" id="{DA4A5CD6-F06E-4EA4-BAC7-F18F9DB39A68}"/>
            </a:ext>
          </a:extLst>
        </xdr:cNvPr>
        <xdr:cNvCxnSpPr/>
      </xdr:nvCxnSpPr>
      <xdr:spPr>
        <a:xfrm>
          <a:off x="2908300" y="665861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64770</xdr:rowOff>
    </xdr:from>
    <xdr:to>
      <xdr:col>10</xdr:col>
      <xdr:colOff>165100</xdr:colOff>
      <xdr:row>38</xdr:row>
      <xdr:rowOff>166370</xdr:rowOff>
    </xdr:to>
    <xdr:sp macro="" textlink="">
      <xdr:nvSpPr>
        <xdr:cNvPr id="82" name="楕円 81">
          <a:extLst>
            <a:ext uri="{FF2B5EF4-FFF2-40B4-BE49-F238E27FC236}">
              <a16:creationId xmlns:a16="http://schemas.microsoft.com/office/drawing/2014/main" id="{0CF9A4D5-B344-4267-8AC2-92BC119FC4FD}"/>
            </a:ext>
          </a:extLst>
        </xdr:cNvPr>
        <xdr:cNvSpPr/>
      </xdr:nvSpPr>
      <xdr:spPr>
        <a:xfrm>
          <a:off x="1968500" y="657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115570</xdr:rowOff>
    </xdr:from>
    <xdr:to>
      <xdr:col>15</xdr:col>
      <xdr:colOff>50800</xdr:colOff>
      <xdr:row>38</xdr:row>
      <xdr:rowOff>143510</xdr:rowOff>
    </xdr:to>
    <xdr:cxnSp macro="">
      <xdr:nvCxnSpPr>
        <xdr:cNvPr id="83" name="直線コネクタ 82">
          <a:extLst>
            <a:ext uri="{FF2B5EF4-FFF2-40B4-BE49-F238E27FC236}">
              <a16:creationId xmlns:a16="http://schemas.microsoft.com/office/drawing/2014/main" id="{FC768CE5-73AE-4F00-A5B6-4FF6953E385D}"/>
            </a:ext>
          </a:extLst>
        </xdr:cNvPr>
        <xdr:cNvCxnSpPr/>
      </xdr:nvCxnSpPr>
      <xdr:spPr>
        <a:xfrm>
          <a:off x="2019300" y="663067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38100</xdr:rowOff>
    </xdr:from>
    <xdr:to>
      <xdr:col>6</xdr:col>
      <xdr:colOff>38100</xdr:colOff>
      <xdr:row>38</xdr:row>
      <xdr:rowOff>139700</xdr:rowOff>
    </xdr:to>
    <xdr:sp macro="" textlink="">
      <xdr:nvSpPr>
        <xdr:cNvPr id="84" name="楕円 83">
          <a:extLst>
            <a:ext uri="{FF2B5EF4-FFF2-40B4-BE49-F238E27FC236}">
              <a16:creationId xmlns:a16="http://schemas.microsoft.com/office/drawing/2014/main" id="{0C98754B-8140-4FE5-BEF3-B341AB1C5DAC}"/>
            </a:ext>
          </a:extLst>
        </xdr:cNvPr>
        <xdr:cNvSpPr/>
      </xdr:nvSpPr>
      <xdr:spPr>
        <a:xfrm>
          <a:off x="10795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88900</xdr:rowOff>
    </xdr:from>
    <xdr:to>
      <xdr:col>10</xdr:col>
      <xdr:colOff>114300</xdr:colOff>
      <xdr:row>38</xdr:row>
      <xdr:rowOff>115570</xdr:rowOff>
    </xdr:to>
    <xdr:cxnSp macro="">
      <xdr:nvCxnSpPr>
        <xdr:cNvPr id="85" name="直線コネクタ 84">
          <a:extLst>
            <a:ext uri="{FF2B5EF4-FFF2-40B4-BE49-F238E27FC236}">
              <a16:creationId xmlns:a16="http://schemas.microsoft.com/office/drawing/2014/main" id="{188B3406-6EA6-42A3-AB7C-3090F38049CB}"/>
            </a:ext>
          </a:extLst>
        </xdr:cNvPr>
        <xdr:cNvCxnSpPr/>
      </xdr:nvCxnSpPr>
      <xdr:spPr>
        <a:xfrm>
          <a:off x="1130300" y="66040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40657</xdr:rowOff>
    </xdr:from>
    <xdr:ext cx="405111" cy="259045"/>
    <xdr:sp macro="" textlink="">
      <xdr:nvSpPr>
        <xdr:cNvPr id="86" name="n_1mainValue【図書館】&#10;有形固定資産減価償却率">
          <a:extLst>
            <a:ext uri="{FF2B5EF4-FFF2-40B4-BE49-F238E27FC236}">
              <a16:creationId xmlns:a16="http://schemas.microsoft.com/office/drawing/2014/main" id="{2EB5C69E-AA76-4BB4-8BEE-E0297ED5EE1A}"/>
            </a:ext>
          </a:extLst>
        </xdr:cNvPr>
        <xdr:cNvSpPr txBox="1"/>
      </xdr:nvSpPr>
      <xdr:spPr>
        <a:xfrm>
          <a:off x="3582044" y="6727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13987</xdr:rowOff>
    </xdr:from>
    <xdr:ext cx="405111" cy="259045"/>
    <xdr:sp macro="" textlink="">
      <xdr:nvSpPr>
        <xdr:cNvPr id="87" name="n_2mainValue【図書館】&#10;有形固定資産減価償却率">
          <a:extLst>
            <a:ext uri="{FF2B5EF4-FFF2-40B4-BE49-F238E27FC236}">
              <a16:creationId xmlns:a16="http://schemas.microsoft.com/office/drawing/2014/main" id="{77B3FF63-728A-413E-ADA6-662B4A24CC32}"/>
            </a:ext>
          </a:extLst>
        </xdr:cNvPr>
        <xdr:cNvSpPr txBox="1"/>
      </xdr:nvSpPr>
      <xdr:spPr>
        <a:xfrm>
          <a:off x="2705744" y="6700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157497</xdr:rowOff>
    </xdr:from>
    <xdr:ext cx="405111" cy="259045"/>
    <xdr:sp macro="" textlink="">
      <xdr:nvSpPr>
        <xdr:cNvPr id="88" name="n_3mainValue【図書館】&#10;有形固定資産減価償却率">
          <a:extLst>
            <a:ext uri="{FF2B5EF4-FFF2-40B4-BE49-F238E27FC236}">
              <a16:creationId xmlns:a16="http://schemas.microsoft.com/office/drawing/2014/main" id="{21FEEEF1-5100-4367-8447-1E04D99BF2FA}"/>
            </a:ext>
          </a:extLst>
        </xdr:cNvPr>
        <xdr:cNvSpPr txBox="1"/>
      </xdr:nvSpPr>
      <xdr:spPr>
        <a:xfrm>
          <a:off x="1816744" y="667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130827</xdr:rowOff>
    </xdr:from>
    <xdr:ext cx="405111" cy="259045"/>
    <xdr:sp macro="" textlink="">
      <xdr:nvSpPr>
        <xdr:cNvPr id="89" name="n_4mainValue【図書館】&#10;有形固定資産減価償却率">
          <a:extLst>
            <a:ext uri="{FF2B5EF4-FFF2-40B4-BE49-F238E27FC236}">
              <a16:creationId xmlns:a16="http://schemas.microsoft.com/office/drawing/2014/main" id="{7EB06D37-0DCC-4B6F-BEFE-CA6DCA422755}"/>
            </a:ext>
          </a:extLst>
        </xdr:cNvPr>
        <xdr:cNvSpPr txBox="1"/>
      </xdr:nvSpPr>
      <xdr:spPr>
        <a:xfrm>
          <a:off x="927744" y="664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205FE532-8827-4A18-A7B0-B072C9E3A39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42B2E22F-0F41-4CAF-AD4F-A5FF0BD1055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E58F8318-3BAA-47F4-89D6-BA5D66D3862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74D5F1D4-77AF-49FA-9E66-D5CCB2F69E7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9BF7BE9D-DFA0-4B61-AECC-690456ADC8A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09D79868-3AB2-46F7-8FD1-63AA160F0C1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BBB4C9D6-7A42-4FB2-8330-66462990A31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5A2028D7-7F80-41EC-A4EE-DB2F63423A0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29415948-2533-4021-BF14-5D3A0A592A4B}"/>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7361EF9C-484E-45C9-B714-CB8DECA8FC0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2D513739-AACA-4A5D-8227-8AF05729FE0D}"/>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F7199540-11D1-47E1-8754-5911AAC50C0D}"/>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924618F4-86D1-4B31-994A-FDB018F43098}"/>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3DA5626D-1F1B-460E-8366-397473EBAC4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EFD72C77-66D6-49E6-879A-E83BBF192922}"/>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D37470A1-1ECE-4D0B-9724-40591F3F4D23}"/>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DDC62D40-EC80-4576-82EE-2A6F6C4B3EB5}"/>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5B435829-2C64-4A35-9B0F-AD148BE7CD0A}"/>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002FB55D-12CB-4BD5-A947-948C7375F591}"/>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A9888BFB-336F-4EF4-A1EB-D3A0D327AEE5}"/>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D82070D0-C8B0-4169-B854-6C20728BBC8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418BFCA6-5A38-4B57-8923-EF67C3561ADD}"/>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83D742D1-180A-49F9-B652-CCC862E6B8C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91440</xdr:rowOff>
    </xdr:from>
    <xdr:to>
      <xdr:col>54</xdr:col>
      <xdr:colOff>189865</xdr:colOff>
      <xdr:row>41</xdr:row>
      <xdr:rowOff>87630</xdr:rowOff>
    </xdr:to>
    <xdr:cxnSp macro="">
      <xdr:nvCxnSpPr>
        <xdr:cNvPr id="113" name="直線コネクタ 112">
          <a:extLst>
            <a:ext uri="{FF2B5EF4-FFF2-40B4-BE49-F238E27FC236}">
              <a16:creationId xmlns:a16="http://schemas.microsoft.com/office/drawing/2014/main" id="{2998BDDD-653B-412D-B7F0-5DF67A3C7424}"/>
            </a:ext>
          </a:extLst>
        </xdr:cNvPr>
        <xdr:cNvCxnSpPr/>
      </xdr:nvCxnSpPr>
      <xdr:spPr>
        <a:xfrm flipV="1">
          <a:off x="10476865" y="59207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4" name="【図書館】&#10;一人当たり面積最小値テキスト">
          <a:extLst>
            <a:ext uri="{FF2B5EF4-FFF2-40B4-BE49-F238E27FC236}">
              <a16:creationId xmlns:a16="http://schemas.microsoft.com/office/drawing/2014/main" id="{B1412A98-B9D9-426B-9387-13DA76786317}"/>
            </a:ext>
          </a:extLst>
        </xdr:cNvPr>
        <xdr:cNvSpPr txBox="1"/>
      </xdr:nvSpPr>
      <xdr:spPr>
        <a:xfrm>
          <a:off x="10515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5" name="直線コネクタ 114">
          <a:extLst>
            <a:ext uri="{FF2B5EF4-FFF2-40B4-BE49-F238E27FC236}">
              <a16:creationId xmlns:a16="http://schemas.microsoft.com/office/drawing/2014/main" id="{2A0C4354-22F7-467F-9DFE-6C630FC50188}"/>
            </a:ext>
          </a:extLst>
        </xdr:cNvPr>
        <xdr:cNvCxnSpPr/>
      </xdr:nvCxnSpPr>
      <xdr:spPr>
        <a:xfrm>
          <a:off x="10388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38117</xdr:rowOff>
    </xdr:from>
    <xdr:ext cx="469744" cy="259045"/>
    <xdr:sp macro="" textlink="">
      <xdr:nvSpPr>
        <xdr:cNvPr id="116" name="【図書館】&#10;一人当たり面積最大値テキスト">
          <a:extLst>
            <a:ext uri="{FF2B5EF4-FFF2-40B4-BE49-F238E27FC236}">
              <a16:creationId xmlns:a16="http://schemas.microsoft.com/office/drawing/2014/main" id="{DF9EFA09-0212-4E96-B068-A6171099FC65}"/>
            </a:ext>
          </a:extLst>
        </xdr:cNvPr>
        <xdr:cNvSpPr txBox="1"/>
      </xdr:nvSpPr>
      <xdr:spPr>
        <a:xfrm>
          <a:off x="10515600" y="569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91440</xdr:rowOff>
    </xdr:from>
    <xdr:to>
      <xdr:col>55</xdr:col>
      <xdr:colOff>88900</xdr:colOff>
      <xdr:row>34</xdr:row>
      <xdr:rowOff>91440</xdr:rowOff>
    </xdr:to>
    <xdr:cxnSp macro="">
      <xdr:nvCxnSpPr>
        <xdr:cNvPr id="117" name="直線コネクタ 116">
          <a:extLst>
            <a:ext uri="{FF2B5EF4-FFF2-40B4-BE49-F238E27FC236}">
              <a16:creationId xmlns:a16="http://schemas.microsoft.com/office/drawing/2014/main" id="{3F85D876-85F3-4593-A834-763274C97A67}"/>
            </a:ext>
          </a:extLst>
        </xdr:cNvPr>
        <xdr:cNvCxnSpPr/>
      </xdr:nvCxnSpPr>
      <xdr:spPr>
        <a:xfrm>
          <a:off x="10388600" y="592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162577</xdr:rowOff>
    </xdr:from>
    <xdr:ext cx="469744" cy="259045"/>
    <xdr:sp macro="" textlink="">
      <xdr:nvSpPr>
        <xdr:cNvPr id="118" name="【図書館】&#10;一人当たり面積平均値テキスト">
          <a:extLst>
            <a:ext uri="{FF2B5EF4-FFF2-40B4-BE49-F238E27FC236}">
              <a16:creationId xmlns:a16="http://schemas.microsoft.com/office/drawing/2014/main" id="{B5D2E4ED-2242-4925-9878-B01B98E54CC9}"/>
            </a:ext>
          </a:extLst>
        </xdr:cNvPr>
        <xdr:cNvSpPr txBox="1"/>
      </xdr:nvSpPr>
      <xdr:spPr>
        <a:xfrm>
          <a:off x="10515600" y="650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19" name="フローチャート: 判断 118">
          <a:extLst>
            <a:ext uri="{FF2B5EF4-FFF2-40B4-BE49-F238E27FC236}">
              <a16:creationId xmlns:a16="http://schemas.microsoft.com/office/drawing/2014/main" id="{B0F17E1F-2DE5-4B50-9947-252151155700}"/>
            </a:ext>
          </a:extLst>
        </xdr:cNvPr>
        <xdr:cNvSpPr/>
      </xdr:nvSpPr>
      <xdr:spPr>
        <a:xfrm>
          <a:off x="104267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154940</xdr:rowOff>
    </xdr:from>
    <xdr:to>
      <xdr:col>50</xdr:col>
      <xdr:colOff>165100</xdr:colOff>
      <xdr:row>39</xdr:row>
      <xdr:rowOff>85090</xdr:rowOff>
    </xdr:to>
    <xdr:sp macro="" textlink="">
      <xdr:nvSpPr>
        <xdr:cNvPr id="120" name="フローチャート: 判断 119">
          <a:extLst>
            <a:ext uri="{FF2B5EF4-FFF2-40B4-BE49-F238E27FC236}">
              <a16:creationId xmlns:a16="http://schemas.microsoft.com/office/drawing/2014/main" id="{EFF9EA24-E733-4A4A-A2A9-CB6D7160863B}"/>
            </a:ext>
          </a:extLst>
        </xdr:cNvPr>
        <xdr:cNvSpPr/>
      </xdr:nvSpPr>
      <xdr:spPr>
        <a:xfrm>
          <a:off x="9588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37</xdr:row>
      <xdr:rowOff>101617</xdr:rowOff>
    </xdr:from>
    <xdr:ext cx="469744" cy="259045"/>
    <xdr:sp macro="" textlink="">
      <xdr:nvSpPr>
        <xdr:cNvPr id="121" name="n_1aveValue【図書館】&#10;一人当たり面積">
          <a:extLst>
            <a:ext uri="{FF2B5EF4-FFF2-40B4-BE49-F238E27FC236}">
              <a16:creationId xmlns:a16="http://schemas.microsoft.com/office/drawing/2014/main" id="{866C6385-0F45-47B1-A30D-C1BE337010D7}"/>
            </a:ext>
          </a:extLst>
        </xdr:cNvPr>
        <xdr:cNvSpPr txBox="1"/>
      </xdr:nvSpPr>
      <xdr:spPr>
        <a:xfrm>
          <a:off x="93917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170180</xdr:rowOff>
    </xdr:from>
    <xdr:to>
      <xdr:col>46</xdr:col>
      <xdr:colOff>38100</xdr:colOff>
      <xdr:row>39</xdr:row>
      <xdr:rowOff>100330</xdr:rowOff>
    </xdr:to>
    <xdr:sp macro="" textlink="">
      <xdr:nvSpPr>
        <xdr:cNvPr id="122" name="フローチャート: 判断 121">
          <a:extLst>
            <a:ext uri="{FF2B5EF4-FFF2-40B4-BE49-F238E27FC236}">
              <a16:creationId xmlns:a16="http://schemas.microsoft.com/office/drawing/2014/main" id="{800DE3DC-95D2-4078-A7A0-9C290737E6A9}"/>
            </a:ext>
          </a:extLst>
        </xdr:cNvPr>
        <xdr:cNvSpPr/>
      </xdr:nvSpPr>
      <xdr:spPr>
        <a:xfrm>
          <a:off x="8699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37</xdr:row>
      <xdr:rowOff>116857</xdr:rowOff>
    </xdr:from>
    <xdr:ext cx="469744" cy="259045"/>
    <xdr:sp macro="" textlink="">
      <xdr:nvSpPr>
        <xdr:cNvPr id="123" name="n_2aveValue【図書館】&#10;一人当たり面積">
          <a:extLst>
            <a:ext uri="{FF2B5EF4-FFF2-40B4-BE49-F238E27FC236}">
              <a16:creationId xmlns:a16="http://schemas.microsoft.com/office/drawing/2014/main" id="{0DA7CB06-D7B8-4F45-80F5-638400636709}"/>
            </a:ext>
          </a:extLst>
        </xdr:cNvPr>
        <xdr:cNvSpPr txBox="1"/>
      </xdr:nvSpPr>
      <xdr:spPr>
        <a:xfrm>
          <a:off x="85154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162560</xdr:rowOff>
    </xdr:from>
    <xdr:to>
      <xdr:col>41</xdr:col>
      <xdr:colOff>101600</xdr:colOff>
      <xdr:row>39</xdr:row>
      <xdr:rowOff>92710</xdr:rowOff>
    </xdr:to>
    <xdr:sp macro="" textlink="">
      <xdr:nvSpPr>
        <xdr:cNvPr id="124" name="フローチャート: 判断 123">
          <a:extLst>
            <a:ext uri="{FF2B5EF4-FFF2-40B4-BE49-F238E27FC236}">
              <a16:creationId xmlns:a16="http://schemas.microsoft.com/office/drawing/2014/main" id="{8CE5CD2F-2581-4D38-9B2F-6F072CDA5DCA}"/>
            </a:ext>
          </a:extLst>
        </xdr:cNvPr>
        <xdr:cNvSpPr/>
      </xdr:nvSpPr>
      <xdr:spPr>
        <a:xfrm>
          <a:off x="7810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37</xdr:row>
      <xdr:rowOff>109237</xdr:rowOff>
    </xdr:from>
    <xdr:ext cx="469744" cy="259045"/>
    <xdr:sp macro="" textlink="">
      <xdr:nvSpPr>
        <xdr:cNvPr id="125" name="n_3aveValue【図書館】&#10;一人当たり面積">
          <a:extLst>
            <a:ext uri="{FF2B5EF4-FFF2-40B4-BE49-F238E27FC236}">
              <a16:creationId xmlns:a16="http://schemas.microsoft.com/office/drawing/2014/main" id="{02A88312-6867-49BA-AA56-1E1F3CFAAAAD}"/>
            </a:ext>
          </a:extLst>
        </xdr:cNvPr>
        <xdr:cNvSpPr txBox="1"/>
      </xdr:nvSpPr>
      <xdr:spPr>
        <a:xfrm>
          <a:off x="76264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170180</xdr:rowOff>
    </xdr:from>
    <xdr:to>
      <xdr:col>36</xdr:col>
      <xdr:colOff>165100</xdr:colOff>
      <xdr:row>39</xdr:row>
      <xdr:rowOff>100330</xdr:rowOff>
    </xdr:to>
    <xdr:sp macro="" textlink="">
      <xdr:nvSpPr>
        <xdr:cNvPr id="126" name="フローチャート: 判断 125">
          <a:extLst>
            <a:ext uri="{FF2B5EF4-FFF2-40B4-BE49-F238E27FC236}">
              <a16:creationId xmlns:a16="http://schemas.microsoft.com/office/drawing/2014/main" id="{B976F9B5-CE26-4B20-9AD9-FA8C67B22E10}"/>
            </a:ext>
          </a:extLst>
        </xdr:cNvPr>
        <xdr:cNvSpPr/>
      </xdr:nvSpPr>
      <xdr:spPr>
        <a:xfrm>
          <a:off x="6921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37</xdr:row>
      <xdr:rowOff>116857</xdr:rowOff>
    </xdr:from>
    <xdr:ext cx="469744" cy="259045"/>
    <xdr:sp macro="" textlink="">
      <xdr:nvSpPr>
        <xdr:cNvPr id="127" name="n_4aveValue【図書館】&#10;一人当たり面積">
          <a:extLst>
            <a:ext uri="{FF2B5EF4-FFF2-40B4-BE49-F238E27FC236}">
              <a16:creationId xmlns:a16="http://schemas.microsoft.com/office/drawing/2014/main" id="{6B8D3E6D-BE05-4AFD-A502-7C0C8C05D8EB}"/>
            </a:ext>
          </a:extLst>
        </xdr:cNvPr>
        <xdr:cNvSpPr txBox="1"/>
      </xdr:nvSpPr>
      <xdr:spPr>
        <a:xfrm>
          <a:off x="67374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870F80FB-FB26-4B1B-831B-0BC5B34C37E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4EC07B39-0789-460A-8F22-435CD685AD5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718B1737-3668-42C8-993C-9E75648EACD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5568E65A-5B5D-4E26-B467-62FEBBB3CC1C}"/>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744E7585-72BD-45A8-914D-301544D3C1F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135890</xdr:rowOff>
    </xdr:from>
    <xdr:to>
      <xdr:col>55</xdr:col>
      <xdr:colOff>50800</xdr:colOff>
      <xdr:row>40</xdr:row>
      <xdr:rowOff>66040</xdr:rowOff>
    </xdr:to>
    <xdr:sp macro="" textlink="">
      <xdr:nvSpPr>
        <xdr:cNvPr id="133" name="楕円 132">
          <a:extLst>
            <a:ext uri="{FF2B5EF4-FFF2-40B4-BE49-F238E27FC236}">
              <a16:creationId xmlns:a16="http://schemas.microsoft.com/office/drawing/2014/main" id="{43F929F8-C937-4986-844A-82E403DFAF30}"/>
            </a:ext>
          </a:extLst>
        </xdr:cNvPr>
        <xdr:cNvSpPr/>
      </xdr:nvSpPr>
      <xdr:spPr>
        <a:xfrm>
          <a:off x="10426700" y="682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114317</xdr:rowOff>
    </xdr:from>
    <xdr:ext cx="469744" cy="259045"/>
    <xdr:sp macro="" textlink="">
      <xdr:nvSpPr>
        <xdr:cNvPr id="134" name="【図書館】&#10;一人当たり面積該当値テキスト">
          <a:extLst>
            <a:ext uri="{FF2B5EF4-FFF2-40B4-BE49-F238E27FC236}">
              <a16:creationId xmlns:a16="http://schemas.microsoft.com/office/drawing/2014/main" id="{DF754480-C911-4F8E-922B-AF907320AD76}"/>
            </a:ext>
          </a:extLst>
        </xdr:cNvPr>
        <xdr:cNvSpPr txBox="1"/>
      </xdr:nvSpPr>
      <xdr:spPr>
        <a:xfrm>
          <a:off x="10515600" y="680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21590</xdr:rowOff>
    </xdr:from>
    <xdr:to>
      <xdr:col>50</xdr:col>
      <xdr:colOff>165100</xdr:colOff>
      <xdr:row>41</xdr:row>
      <xdr:rowOff>123190</xdr:rowOff>
    </xdr:to>
    <xdr:sp macro="" textlink="">
      <xdr:nvSpPr>
        <xdr:cNvPr id="135" name="楕円 134">
          <a:extLst>
            <a:ext uri="{FF2B5EF4-FFF2-40B4-BE49-F238E27FC236}">
              <a16:creationId xmlns:a16="http://schemas.microsoft.com/office/drawing/2014/main" id="{2010AAFE-A273-43AD-B1BB-9BE84559709A}"/>
            </a:ext>
          </a:extLst>
        </xdr:cNvPr>
        <xdr:cNvSpPr/>
      </xdr:nvSpPr>
      <xdr:spPr>
        <a:xfrm>
          <a:off x="9588500" y="70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15240</xdr:rowOff>
    </xdr:from>
    <xdr:to>
      <xdr:col>55</xdr:col>
      <xdr:colOff>0</xdr:colOff>
      <xdr:row>41</xdr:row>
      <xdr:rowOff>72390</xdr:rowOff>
    </xdr:to>
    <xdr:cxnSp macro="">
      <xdr:nvCxnSpPr>
        <xdr:cNvPr id="136" name="直線コネクタ 135">
          <a:extLst>
            <a:ext uri="{FF2B5EF4-FFF2-40B4-BE49-F238E27FC236}">
              <a16:creationId xmlns:a16="http://schemas.microsoft.com/office/drawing/2014/main" id="{B9E032E4-9A27-4DC1-87D9-5D3C8AF09FF2}"/>
            </a:ext>
          </a:extLst>
        </xdr:cNvPr>
        <xdr:cNvCxnSpPr/>
      </xdr:nvCxnSpPr>
      <xdr:spPr>
        <a:xfrm flipV="1">
          <a:off x="9639300" y="687324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21590</xdr:rowOff>
    </xdr:from>
    <xdr:to>
      <xdr:col>46</xdr:col>
      <xdr:colOff>38100</xdr:colOff>
      <xdr:row>41</xdr:row>
      <xdr:rowOff>123190</xdr:rowOff>
    </xdr:to>
    <xdr:sp macro="" textlink="">
      <xdr:nvSpPr>
        <xdr:cNvPr id="137" name="楕円 136">
          <a:extLst>
            <a:ext uri="{FF2B5EF4-FFF2-40B4-BE49-F238E27FC236}">
              <a16:creationId xmlns:a16="http://schemas.microsoft.com/office/drawing/2014/main" id="{9A0B39CC-A786-4F74-86B2-149FF1B0762A}"/>
            </a:ext>
          </a:extLst>
        </xdr:cNvPr>
        <xdr:cNvSpPr/>
      </xdr:nvSpPr>
      <xdr:spPr>
        <a:xfrm>
          <a:off x="8699500" y="70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72390</xdr:rowOff>
    </xdr:from>
    <xdr:to>
      <xdr:col>50</xdr:col>
      <xdr:colOff>114300</xdr:colOff>
      <xdr:row>41</xdr:row>
      <xdr:rowOff>72390</xdr:rowOff>
    </xdr:to>
    <xdr:cxnSp macro="">
      <xdr:nvCxnSpPr>
        <xdr:cNvPr id="138" name="直線コネクタ 137">
          <a:extLst>
            <a:ext uri="{FF2B5EF4-FFF2-40B4-BE49-F238E27FC236}">
              <a16:creationId xmlns:a16="http://schemas.microsoft.com/office/drawing/2014/main" id="{D56C476D-5FD5-4767-AED7-E3B432A1B6AF}"/>
            </a:ext>
          </a:extLst>
        </xdr:cNvPr>
        <xdr:cNvCxnSpPr/>
      </xdr:nvCxnSpPr>
      <xdr:spPr>
        <a:xfrm>
          <a:off x="8750300" y="71018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21590</xdr:rowOff>
    </xdr:from>
    <xdr:to>
      <xdr:col>41</xdr:col>
      <xdr:colOff>101600</xdr:colOff>
      <xdr:row>41</xdr:row>
      <xdr:rowOff>123190</xdr:rowOff>
    </xdr:to>
    <xdr:sp macro="" textlink="">
      <xdr:nvSpPr>
        <xdr:cNvPr id="139" name="楕円 138">
          <a:extLst>
            <a:ext uri="{FF2B5EF4-FFF2-40B4-BE49-F238E27FC236}">
              <a16:creationId xmlns:a16="http://schemas.microsoft.com/office/drawing/2014/main" id="{9BBADE95-9BAB-4CC4-9A00-5F480FB93E8F}"/>
            </a:ext>
          </a:extLst>
        </xdr:cNvPr>
        <xdr:cNvSpPr/>
      </xdr:nvSpPr>
      <xdr:spPr>
        <a:xfrm>
          <a:off x="7810500" y="70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72390</xdr:rowOff>
    </xdr:from>
    <xdr:to>
      <xdr:col>45</xdr:col>
      <xdr:colOff>177800</xdr:colOff>
      <xdr:row>41</xdr:row>
      <xdr:rowOff>72390</xdr:rowOff>
    </xdr:to>
    <xdr:cxnSp macro="">
      <xdr:nvCxnSpPr>
        <xdr:cNvPr id="140" name="直線コネクタ 139">
          <a:extLst>
            <a:ext uri="{FF2B5EF4-FFF2-40B4-BE49-F238E27FC236}">
              <a16:creationId xmlns:a16="http://schemas.microsoft.com/office/drawing/2014/main" id="{352F4407-CA3D-4771-8F5C-90078A4B0AC0}"/>
            </a:ext>
          </a:extLst>
        </xdr:cNvPr>
        <xdr:cNvCxnSpPr/>
      </xdr:nvCxnSpPr>
      <xdr:spPr>
        <a:xfrm>
          <a:off x="7861300" y="71018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21590</xdr:rowOff>
    </xdr:from>
    <xdr:to>
      <xdr:col>36</xdr:col>
      <xdr:colOff>165100</xdr:colOff>
      <xdr:row>41</xdr:row>
      <xdr:rowOff>123190</xdr:rowOff>
    </xdr:to>
    <xdr:sp macro="" textlink="">
      <xdr:nvSpPr>
        <xdr:cNvPr id="141" name="楕円 140">
          <a:extLst>
            <a:ext uri="{FF2B5EF4-FFF2-40B4-BE49-F238E27FC236}">
              <a16:creationId xmlns:a16="http://schemas.microsoft.com/office/drawing/2014/main" id="{BA09B734-8CF7-4590-9133-145023B802BB}"/>
            </a:ext>
          </a:extLst>
        </xdr:cNvPr>
        <xdr:cNvSpPr/>
      </xdr:nvSpPr>
      <xdr:spPr>
        <a:xfrm>
          <a:off x="6921500" y="70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72390</xdr:rowOff>
    </xdr:from>
    <xdr:to>
      <xdr:col>41</xdr:col>
      <xdr:colOff>50800</xdr:colOff>
      <xdr:row>41</xdr:row>
      <xdr:rowOff>72390</xdr:rowOff>
    </xdr:to>
    <xdr:cxnSp macro="">
      <xdr:nvCxnSpPr>
        <xdr:cNvPr id="142" name="直線コネクタ 141">
          <a:extLst>
            <a:ext uri="{FF2B5EF4-FFF2-40B4-BE49-F238E27FC236}">
              <a16:creationId xmlns:a16="http://schemas.microsoft.com/office/drawing/2014/main" id="{610CCB37-876F-4F2A-8658-08B8ACEDF623}"/>
            </a:ext>
          </a:extLst>
        </xdr:cNvPr>
        <xdr:cNvCxnSpPr/>
      </xdr:nvCxnSpPr>
      <xdr:spPr>
        <a:xfrm>
          <a:off x="6972300" y="71018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114317</xdr:rowOff>
    </xdr:from>
    <xdr:ext cx="469744" cy="259045"/>
    <xdr:sp macro="" textlink="">
      <xdr:nvSpPr>
        <xdr:cNvPr id="143" name="n_1mainValue【図書館】&#10;一人当たり面積">
          <a:extLst>
            <a:ext uri="{FF2B5EF4-FFF2-40B4-BE49-F238E27FC236}">
              <a16:creationId xmlns:a16="http://schemas.microsoft.com/office/drawing/2014/main" id="{E86E1E16-4D44-4B10-82B9-BB66717CBE6B}"/>
            </a:ext>
          </a:extLst>
        </xdr:cNvPr>
        <xdr:cNvSpPr txBox="1"/>
      </xdr:nvSpPr>
      <xdr:spPr>
        <a:xfrm>
          <a:off x="9391727" y="714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114317</xdr:rowOff>
    </xdr:from>
    <xdr:ext cx="469744" cy="259045"/>
    <xdr:sp macro="" textlink="">
      <xdr:nvSpPr>
        <xdr:cNvPr id="144" name="n_2mainValue【図書館】&#10;一人当たり面積">
          <a:extLst>
            <a:ext uri="{FF2B5EF4-FFF2-40B4-BE49-F238E27FC236}">
              <a16:creationId xmlns:a16="http://schemas.microsoft.com/office/drawing/2014/main" id="{8D2F080D-4CDF-4AE7-B845-EAFDD80661FC}"/>
            </a:ext>
          </a:extLst>
        </xdr:cNvPr>
        <xdr:cNvSpPr txBox="1"/>
      </xdr:nvSpPr>
      <xdr:spPr>
        <a:xfrm>
          <a:off x="8515427" y="714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114317</xdr:rowOff>
    </xdr:from>
    <xdr:ext cx="469744" cy="259045"/>
    <xdr:sp macro="" textlink="">
      <xdr:nvSpPr>
        <xdr:cNvPr id="145" name="n_3mainValue【図書館】&#10;一人当たり面積">
          <a:extLst>
            <a:ext uri="{FF2B5EF4-FFF2-40B4-BE49-F238E27FC236}">
              <a16:creationId xmlns:a16="http://schemas.microsoft.com/office/drawing/2014/main" id="{BCBFB9B1-8AF8-4A5C-8B26-933DFE9C8A2D}"/>
            </a:ext>
          </a:extLst>
        </xdr:cNvPr>
        <xdr:cNvSpPr txBox="1"/>
      </xdr:nvSpPr>
      <xdr:spPr>
        <a:xfrm>
          <a:off x="7626427" y="714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114317</xdr:rowOff>
    </xdr:from>
    <xdr:ext cx="469744" cy="259045"/>
    <xdr:sp macro="" textlink="">
      <xdr:nvSpPr>
        <xdr:cNvPr id="146" name="n_4mainValue【図書館】&#10;一人当たり面積">
          <a:extLst>
            <a:ext uri="{FF2B5EF4-FFF2-40B4-BE49-F238E27FC236}">
              <a16:creationId xmlns:a16="http://schemas.microsoft.com/office/drawing/2014/main" id="{3A49F6DF-E613-4F29-8506-3B02366DB89F}"/>
            </a:ext>
          </a:extLst>
        </xdr:cNvPr>
        <xdr:cNvSpPr txBox="1"/>
      </xdr:nvSpPr>
      <xdr:spPr>
        <a:xfrm>
          <a:off x="6737427" y="714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8C39C3AB-DCB5-4849-8D98-F0D73B13A11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E117C176-72AF-4DA6-9E8C-B9A01E8A58F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9527E790-787D-4BE5-99B1-D0A0A4D67D8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981F8895-70A5-4CD5-9B4B-6E6FF138AFF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F4B1044D-704C-4C53-AED7-6E1F52AB1F8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CCD5F8BC-D696-4477-A8D2-29E7C9D2429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4A92A475-B29A-46D3-8969-9C3CF1D4AAC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5112AEDF-B1B2-4EF3-AAA9-AFD455A191D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EF52C729-7808-4111-8438-22DD9BB1ED8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482334B1-7F21-4075-8869-DB1804804C3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77C46149-4FAE-4B13-8649-0E0A0FB273B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1CAADE63-8B14-4310-AC67-EE14BFC73B97}"/>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D29FD793-F94F-46A8-A5DA-CE6F84C5C237}"/>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7BD31156-965F-48E8-94D4-399F65E91073}"/>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B2F3A375-C282-41E6-BC24-870469B9D704}"/>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C1827D55-F273-43BD-8A6D-2FF9044A4D17}"/>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2EF43A83-25D9-49B5-A52E-223837E67B6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EC3C44DF-64C2-4E22-9767-60B12F3F6464}"/>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E44691B6-CFC3-431F-9FB7-B3A9D0F6BAEF}"/>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26104B8-3652-4B1D-B8D7-A66030473A19}"/>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206CA03D-D216-46F8-8CA4-680E9F0FABDB}"/>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BEE71DD1-A051-4B30-B601-E7916E070ED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E33674AC-DD21-4F08-92C9-E661FC6E3EE3}"/>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A4377AD6-2066-41A5-8839-C6EF7473081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100965</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1251E932-E7DA-4753-BC21-B92793387ADF}"/>
            </a:ext>
          </a:extLst>
        </xdr:cNvPr>
        <xdr:cNvCxnSpPr/>
      </xdr:nvCxnSpPr>
      <xdr:spPr>
        <a:xfrm flipV="1">
          <a:off x="4634865" y="9702165"/>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92C50EFF-CC90-41DF-933B-EB041FEBA017}"/>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40DEB939-5D2C-47CA-90A7-7DF06C4DD5B3}"/>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47642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7DDFB5F-516D-48FE-92F4-B3A7D87A7D5E}"/>
            </a:ext>
          </a:extLst>
        </xdr:cNvPr>
        <xdr:cNvSpPr txBox="1"/>
      </xdr:nvSpPr>
      <xdr:spPr>
        <a:xfrm>
          <a:off x="4673600" y="9477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100965</xdr:rowOff>
    </xdr:from>
    <xdr:to>
      <xdr:col>24</xdr:col>
      <xdr:colOff>152400</xdr:colOff>
      <xdr:row>56</xdr:row>
      <xdr:rowOff>100965</xdr:rowOff>
    </xdr:to>
    <xdr:cxnSp macro="">
      <xdr:nvCxnSpPr>
        <xdr:cNvPr id="175" name="直線コネクタ 174">
          <a:extLst>
            <a:ext uri="{FF2B5EF4-FFF2-40B4-BE49-F238E27FC236}">
              <a16:creationId xmlns:a16="http://schemas.microsoft.com/office/drawing/2014/main" id="{A867543A-FEF5-4670-9C27-730727C39BD2}"/>
            </a:ext>
          </a:extLst>
        </xdr:cNvPr>
        <xdr:cNvCxnSpPr/>
      </xdr:nvCxnSpPr>
      <xdr:spPr>
        <a:xfrm>
          <a:off x="4546600" y="970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57167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8CA701A3-577D-4A1B-A4C6-5EDED5BA2A37}"/>
            </a:ext>
          </a:extLst>
        </xdr:cNvPr>
        <xdr:cNvSpPr txBox="1"/>
      </xdr:nvSpPr>
      <xdr:spPr>
        <a:xfrm>
          <a:off x="4673600" y="10344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78740</xdr:rowOff>
    </xdr:from>
    <xdr:to>
      <xdr:col>24</xdr:col>
      <xdr:colOff>114300</xdr:colOff>
      <xdr:row>61</xdr:row>
      <xdr:rowOff>8890</xdr:rowOff>
    </xdr:to>
    <xdr:sp macro="" textlink="">
      <xdr:nvSpPr>
        <xdr:cNvPr id="177" name="フローチャート: 判断 176">
          <a:extLst>
            <a:ext uri="{FF2B5EF4-FFF2-40B4-BE49-F238E27FC236}">
              <a16:creationId xmlns:a16="http://schemas.microsoft.com/office/drawing/2014/main" id="{6C3E2089-307A-4DC9-AF72-6E6792AA15AA}"/>
            </a:ext>
          </a:extLst>
        </xdr:cNvPr>
        <xdr:cNvSpPr/>
      </xdr:nvSpPr>
      <xdr:spPr>
        <a:xfrm>
          <a:off x="45847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88265</xdr:rowOff>
    </xdr:from>
    <xdr:to>
      <xdr:col>20</xdr:col>
      <xdr:colOff>38100</xdr:colOff>
      <xdr:row>61</xdr:row>
      <xdr:rowOff>18415</xdr:rowOff>
    </xdr:to>
    <xdr:sp macro="" textlink="">
      <xdr:nvSpPr>
        <xdr:cNvPr id="178" name="フローチャート: 判断 177">
          <a:extLst>
            <a:ext uri="{FF2B5EF4-FFF2-40B4-BE49-F238E27FC236}">
              <a16:creationId xmlns:a16="http://schemas.microsoft.com/office/drawing/2014/main" id="{583B029D-BF89-4196-98C8-C8E0F901BFED}"/>
            </a:ext>
          </a:extLst>
        </xdr:cNvPr>
        <xdr:cNvSpPr/>
      </xdr:nvSpPr>
      <xdr:spPr>
        <a:xfrm>
          <a:off x="3746500" y="1037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61</xdr:row>
      <xdr:rowOff>9542</xdr:rowOff>
    </xdr:from>
    <xdr:ext cx="405111" cy="259045"/>
    <xdr:sp macro="" textlink="">
      <xdr:nvSpPr>
        <xdr:cNvPr id="179" name="n_1aveValue【体育館・プール】&#10;有形固定資産減価償却率">
          <a:extLst>
            <a:ext uri="{FF2B5EF4-FFF2-40B4-BE49-F238E27FC236}">
              <a16:creationId xmlns:a16="http://schemas.microsoft.com/office/drawing/2014/main" id="{A764FB68-E9F9-4D03-B9FF-33070E50B686}"/>
            </a:ext>
          </a:extLst>
        </xdr:cNvPr>
        <xdr:cNvSpPr txBox="1"/>
      </xdr:nvSpPr>
      <xdr:spPr>
        <a:xfrm>
          <a:off x="3582044" y="1046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60</xdr:row>
      <xdr:rowOff>76835</xdr:rowOff>
    </xdr:from>
    <xdr:to>
      <xdr:col>15</xdr:col>
      <xdr:colOff>101600</xdr:colOff>
      <xdr:row>61</xdr:row>
      <xdr:rowOff>6985</xdr:rowOff>
    </xdr:to>
    <xdr:sp macro="" textlink="">
      <xdr:nvSpPr>
        <xdr:cNvPr id="180" name="フローチャート: 判断 179">
          <a:extLst>
            <a:ext uri="{FF2B5EF4-FFF2-40B4-BE49-F238E27FC236}">
              <a16:creationId xmlns:a16="http://schemas.microsoft.com/office/drawing/2014/main" id="{EF4BE331-9E80-477B-AEA5-AD08AB5FFA02}"/>
            </a:ext>
          </a:extLst>
        </xdr:cNvPr>
        <xdr:cNvSpPr/>
      </xdr:nvSpPr>
      <xdr:spPr>
        <a:xfrm>
          <a:off x="2857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60</xdr:row>
      <xdr:rowOff>169562</xdr:rowOff>
    </xdr:from>
    <xdr:ext cx="405111" cy="259045"/>
    <xdr:sp macro="" textlink="">
      <xdr:nvSpPr>
        <xdr:cNvPr id="181" name="n_2aveValue【体育館・プール】&#10;有形固定資産減価償却率">
          <a:extLst>
            <a:ext uri="{FF2B5EF4-FFF2-40B4-BE49-F238E27FC236}">
              <a16:creationId xmlns:a16="http://schemas.microsoft.com/office/drawing/2014/main" id="{37A81073-A6C1-4DD8-ABAB-F50FFD4B1491}"/>
            </a:ext>
          </a:extLst>
        </xdr:cNvPr>
        <xdr:cNvSpPr txBox="1"/>
      </xdr:nvSpPr>
      <xdr:spPr>
        <a:xfrm>
          <a:off x="2705744" y="1045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60</xdr:row>
      <xdr:rowOff>8255</xdr:rowOff>
    </xdr:from>
    <xdr:to>
      <xdr:col>10</xdr:col>
      <xdr:colOff>165100</xdr:colOff>
      <xdr:row>60</xdr:row>
      <xdr:rowOff>109855</xdr:rowOff>
    </xdr:to>
    <xdr:sp macro="" textlink="">
      <xdr:nvSpPr>
        <xdr:cNvPr id="182" name="フローチャート: 判断 181">
          <a:extLst>
            <a:ext uri="{FF2B5EF4-FFF2-40B4-BE49-F238E27FC236}">
              <a16:creationId xmlns:a16="http://schemas.microsoft.com/office/drawing/2014/main" id="{A6ED228A-1185-4BA9-A96D-290439235448}"/>
            </a:ext>
          </a:extLst>
        </xdr:cNvPr>
        <xdr:cNvSpPr/>
      </xdr:nvSpPr>
      <xdr:spPr>
        <a:xfrm>
          <a:off x="1968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60</xdr:row>
      <xdr:rowOff>100982</xdr:rowOff>
    </xdr:from>
    <xdr:ext cx="405111" cy="259045"/>
    <xdr:sp macro="" textlink="">
      <xdr:nvSpPr>
        <xdr:cNvPr id="183" name="n_3aveValue【体育館・プール】&#10;有形固定資産減価償却率">
          <a:extLst>
            <a:ext uri="{FF2B5EF4-FFF2-40B4-BE49-F238E27FC236}">
              <a16:creationId xmlns:a16="http://schemas.microsoft.com/office/drawing/2014/main" id="{C6EBD23D-46D9-4F4B-95FD-8F89AE313B77}"/>
            </a:ext>
          </a:extLst>
        </xdr:cNvPr>
        <xdr:cNvSpPr txBox="1"/>
      </xdr:nvSpPr>
      <xdr:spPr>
        <a:xfrm>
          <a:off x="18167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158750</xdr:rowOff>
    </xdr:from>
    <xdr:to>
      <xdr:col>6</xdr:col>
      <xdr:colOff>38100</xdr:colOff>
      <xdr:row>60</xdr:row>
      <xdr:rowOff>88900</xdr:rowOff>
    </xdr:to>
    <xdr:sp macro="" textlink="">
      <xdr:nvSpPr>
        <xdr:cNvPr id="184" name="フローチャート: 判断 183">
          <a:extLst>
            <a:ext uri="{FF2B5EF4-FFF2-40B4-BE49-F238E27FC236}">
              <a16:creationId xmlns:a16="http://schemas.microsoft.com/office/drawing/2014/main" id="{8AB67929-1E08-41E3-B3D7-8380E584FEFF}"/>
            </a:ext>
          </a:extLst>
        </xdr:cNvPr>
        <xdr:cNvSpPr/>
      </xdr:nvSpPr>
      <xdr:spPr>
        <a:xfrm>
          <a:off x="1079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60</xdr:row>
      <xdr:rowOff>80027</xdr:rowOff>
    </xdr:from>
    <xdr:ext cx="405111" cy="259045"/>
    <xdr:sp macro="" textlink="">
      <xdr:nvSpPr>
        <xdr:cNvPr id="185" name="n_4aveValue【体育館・プール】&#10;有形固定資産減価償却率">
          <a:extLst>
            <a:ext uri="{FF2B5EF4-FFF2-40B4-BE49-F238E27FC236}">
              <a16:creationId xmlns:a16="http://schemas.microsoft.com/office/drawing/2014/main" id="{DC6EACD9-64E1-474C-95D1-578E5021263C}"/>
            </a:ext>
          </a:extLst>
        </xdr:cNvPr>
        <xdr:cNvSpPr txBox="1"/>
      </xdr:nvSpPr>
      <xdr:spPr>
        <a:xfrm>
          <a:off x="927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44FCCF76-8E1F-4EC2-9521-21D4C8C14F2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68D4411B-0B40-4BAA-BC7E-32D4681EF56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C3BDFE91-5A62-4C9A-B9F3-4C9D286DA50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FA5AE60F-0B1F-426F-BD5C-F4C3031422B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3E8A0F26-F329-4AED-BA15-0CC32C98B5D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153035</xdr:rowOff>
    </xdr:from>
    <xdr:to>
      <xdr:col>24</xdr:col>
      <xdr:colOff>114300</xdr:colOff>
      <xdr:row>58</xdr:row>
      <xdr:rowOff>83185</xdr:rowOff>
    </xdr:to>
    <xdr:sp macro="" textlink="">
      <xdr:nvSpPr>
        <xdr:cNvPr id="191" name="楕円 190">
          <a:extLst>
            <a:ext uri="{FF2B5EF4-FFF2-40B4-BE49-F238E27FC236}">
              <a16:creationId xmlns:a16="http://schemas.microsoft.com/office/drawing/2014/main" id="{A9C3305F-9146-4A04-B4BA-3AF56961E49E}"/>
            </a:ext>
          </a:extLst>
        </xdr:cNvPr>
        <xdr:cNvSpPr/>
      </xdr:nvSpPr>
      <xdr:spPr>
        <a:xfrm>
          <a:off x="4584700" y="992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4462</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AB0078CD-C14E-4EF8-BC8F-95E7FA6D6F37}"/>
            </a:ext>
          </a:extLst>
        </xdr:cNvPr>
        <xdr:cNvSpPr txBox="1"/>
      </xdr:nvSpPr>
      <xdr:spPr>
        <a:xfrm>
          <a:off x="4673600" y="977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128270</xdr:rowOff>
    </xdr:from>
    <xdr:to>
      <xdr:col>20</xdr:col>
      <xdr:colOff>38100</xdr:colOff>
      <xdr:row>58</xdr:row>
      <xdr:rowOff>58420</xdr:rowOff>
    </xdr:to>
    <xdr:sp macro="" textlink="">
      <xdr:nvSpPr>
        <xdr:cNvPr id="193" name="楕円 192">
          <a:extLst>
            <a:ext uri="{FF2B5EF4-FFF2-40B4-BE49-F238E27FC236}">
              <a16:creationId xmlns:a16="http://schemas.microsoft.com/office/drawing/2014/main" id="{596CB0C6-5B49-4487-9894-CDE3C9759125}"/>
            </a:ext>
          </a:extLst>
        </xdr:cNvPr>
        <xdr:cNvSpPr/>
      </xdr:nvSpPr>
      <xdr:spPr>
        <a:xfrm>
          <a:off x="3746500" y="990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7620</xdr:rowOff>
    </xdr:from>
    <xdr:to>
      <xdr:col>24</xdr:col>
      <xdr:colOff>63500</xdr:colOff>
      <xdr:row>58</xdr:row>
      <xdr:rowOff>32385</xdr:rowOff>
    </xdr:to>
    <xdr:cxnSp macro="">
      <xdr:nvCxnSpPr>
        <xdr:cNvPr id="194" name="直線コネクタ 193">
          <a:extLst>
            <a:ext uri="{FF2B5EF4-FFF2-40B4-BE49-F238E27FC236}">
              <a16:creationId xmlns:a16="http://schemas.microsoft.com/office/drawing/2014/main" id="{FF0189C3-B9B6-4E9A-8E99-D8631FAADCB8}"/>
            </a:ext>
          </a:extLst>
        </xdr:cNvPr>
        <xdr:cNvCxnSpPr/>
      </xdr:nvCxnSpPr>
      <xdr:spPr>
        <a:xfrm>
          <a:off x="3797300" y="995172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86360</xdr:rowOff>
    </xdr:from>
    <xdr:to>
      <xdr:col>15</xdr:col>
      <xdr:colOff>101600</xdr:colOff>
      <xdr:row>58</xdr:row>
      <xdr:rowOff>16510</xdr:rowOff>
    </xdr:to>
    <xdr:sp macro="" textlink="">
      <xdr:nvSpPr>
        <xdr:cNvPr id="195" name="楕円 194">
          <a:extLst>
            <a:ext uri="{FF2B5EF4-FFF2-40B4-BE49-F238E27FC236}">
              <a16:creationId xmlns:a16="http://schemas.microsoft.com/office/drawing/2014/main" id="{2E1DBA06-354E-4840-9A06-BC6764B77852}"/>
            </a:ext>
          </a:extLst>
        </xdr:cNvPr>
        <xdr:cNvSpPr/>
      </xdr:nvSpPr>
      <xdr:spPr>
        <a:xfrm>
          <a:off x="2857500" y="985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137160</xdr:rowOff>
    </xdr:from>
    <xdr:to>
      <xdr:col>19</xdr:col>
      <xdr:colOff>177800</xdr:colOff>
      <xdr:row>58</xdr:row>
      <xdr:rowOff>7620</xdr:rowOff>
    </xdr:to>
    <xdr:cxnSp macro="">
      <xdr:nvCxnSpPr>
        <xdr:cNvPr id="196" name="直線コネクタ 195">
          <a:extLst>
            <a:ext uri="{FF2B5EF4-FFF2-40B4-BE49-F238E27FC236}">
              <a16:creationId xmlns:a16="http://schemas.microsoft.com/office/drawing/2014/main" id="{4FAA6EA5-1CA4-482F-98C7-F2F6BF3D7A55}"/>
            </a:ext>
          </a:extLst>
        </xdr:cNvPr>
        <xdr:cNvCxnSpPr/>
      </xdr:nvCxnSpPr>
      <xdr:spPr>
        <a:xfrm>
          <a:off x="2908300" y="990981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46355</xdr:rowOff>
    </xdr:from>
    <xdr:to>
      <xdr:col>10</xdr:col>
      <xdr:colOff>165100</xdr:colOff>
      <xdr:row>57</xdr:row>
      <xdr:rowOff>147955</xdr:rowOff>
    </xdr:to>
    <xdr:sp macro="" textlink="">
      <xdr:nvSpPr>
        <xdr:cNvPr id="197" name="楕円 196">
          <a:extLst>
            <a:ext uri="{FF2B5EF4-FFF2-40B4-BE49-F238E27FC236}">
              <a16:creationId xmlns:a16="http://schemas.microsoft.com/office/drawing/2014/main" id="{3602003B-6BF4-40D5-ABD5-33FEF2EEE905}"/>
            </a:ext>
          </a:extLst>
        </xdr:cNvPr>
        <xdr:cNvSpPr/>
      </xdr:nvSpPr>
      <xdr:spPr>
        <a:xfrm>
          <a:off x="1968500" y="981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97155</xdr:rowOff>
    </xdr:from>
    <xdr:to>
      <xdr:col>15</xdr:col>
      <xdr:colOff>50800</xdr:colOff>
      <xdr:row>57</xdr:row>
      <xdr:rowOff>137160</xdr:rowOff>
    </xdr:to>
    <xdr:cxnSp macro="">
      <xdr:nvCxnSpPr>
        <xdr:cNvPr id="198" name="直線コネクタ 197">
          <a:extLst>
            <a:ext uri="{FF2B5EF4-FFF2-40B4-BE49-F238E27FC236}">
              <a16:creationId xmlns:a16="http://schemas.microsoft.com/office/drawing/2014/main" id="{595EB93F-5189-4EEA-A29C-6D62041E4987}"/>
            </a:ext>
          </a:extLst>
        </xdr:cNvPr>
        <xdr:cNvCxnSpPr/>
      </xdr:nvCxnSpPr>
      <xdr:spPr>
        <a:xfrm>
          <a:off x="2019300" y="986980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67310</xdr:rowOff>
    </xdr:from>
    <xdr:to>
      <xdr:col>6</xdr:col>
      <xdr:colOff>38100</xdr:colOff>
      <xdr:row>57</xdr:row>
      <xdr:rowOff>168910</xdr:rowOff>
    </xdr:to>
    <xdr:sp macro="" textlink="">
      <xdr:nvSpPr>
        <xdr:cNvPr id="199" name="楕円 198">
          <a:extLst>
            <a:ext uri="{FF2B5EF4-FFF2-40B4-BE49-F238E27FC236}">
              <a16:creationId xmlns:a16="http://schemas.microsoft.com/office/drawing/2014/main" id="{A0C28762-04F9-4645-A3DE-311DED182348}"/>
            </a:ext>
          </a:extLst>
        </xdr:cNvPr>
        <xdr:cNvSpPr/>
      </xdr:nvSpPr>
      <xdr:spPr>
        <a:xfrm>
          <a:off x="1079500" y="983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97155</xdr:rowOff>
    </xdr:from>
    <xdr:to>
      <xdr:col>10</xdr:col>
      <xdr:colOff>114300</xdr:colOff>
      <xdr:row>57</xdr:row>
      <xdr:rowOff>118110</xdr:rowOff>
    </xdr:to>
    <xdr:cxnSp macro="">
      <xdr:nvCxnSpPr>
        <xdr:cNvPr id="200" name="直線コネクタ 199">
          <a:extLst>
            <a:ext uri="{FF2B5EF4-FFF2-40B4-BE49-F238E27FC236}">
              <a16:creationId xmlns:a16="http://schemas.microsoft.com/office/drawing/2014/main" id="{90B3A7A8-1354-41EB-A487-400C24F65774}"/>
            </a:ext>
          </a:extLst>
        </xdr:cNvPr>
        <xdr:cNvCxnSpPr/>
      </xdr:nvCxnSpPr>
      <xdr:spPr>
        <a:xfrm flipV="1">
          <a:off x="1130300" y="986980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74947</xdr:rowOff>
    </xdr:from>
    <xdr:ext cx="405111" cy="259045"/>
    <xdr:sp macro="" textlink="">
      <xdr:nvSpPr>
        <xdr:cNvPr id="201" name="n_1mainValue【体育館・プール】&#10;有形固定資産減価償却率">
          <a:extLst>
            <a:ext uri="{FF2B5EF4-FFF2-40B4-BE49-F238E27FC236}">
              <a16:creationId xmlns:a16="http://schemas.microsoft.com/office/drawing/2014/main" id="{B8F41C4F-FDCB-4463-B33E-B1881C071DED}"/>
            </a:ext>
          </a:extLst>
        </xdr:cNvPr>
        <xdr:cNvSpPr txBox="1"/>
      </xdr:nvSpPr>
      <xdr:spPr>
        <a:xfrm>
          <a:off x="3582044" y="967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33037</xdr:rowOff>
    </xdr:from>
    <xdr:ext cx="405111" cy="259045"/>
    <xdr:sp macro="" textlink="">
      <xdr:nvSpPr>
        <xdr:cNvPr id="202" name="n_2mainValue【体育館・プール】&#10;有形固定資産減価償却率">
          <a:extLst>
            <a:ext uri="{FF2B5EF4-FFF2-40B4-BE49-F238E27FC236}">
              <a16:creationId xmlns:a16="http://schemas.microsoft.com/office/drawing/2014/main" id="{5F0B1B00-F04B-4AE4-95B1-36146A201B3F}"/>
            </a:ext>
          </a:extLst>
        </xdr:cNvPr>
        <xdr:cNvSpPr txBox="1"/>
      </xdr:nvSpPr>
      <xdr:spPr>
        <a:xfrm>
          <a:off x="2705744" y="963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164482</xdr:rowOff>
    </xdr:from>
    <xdr:ext cx="405111" cy="259045"/>
    <xdr:sp macro="" textlink="">
      <xdr:nvSpPr>
        <xdr:cNvPr id="203" name="n_3mainValue【体育館・プール】&#10;有形固定資産減価償却率">
          <a:extLst>
            <a:ext uri="{FF2B5EF4-FFF2-40B4-BE49-F238E27FC236}">
              <a16:creationId xmlns:a16="http://schemas.microsoft.com/office/drawing/2014/main" id="{08F676F6-7C30-4631-812D-FA1C61432DA8}"/>
            </a:ext>
          </a:extLst>
        </xdr:cNvPr>
        <xdr:cNvSpPr txBox="1"/>
      </xdr:nvSpPr>
      <xdr:spPr>
        <a:xfrm>
          <a:off x="1816744" y="959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13987</xdr:rowOff>
    </xdr:from>
    <xdr:ext cx="405111" cy="259045"/>
    <xdr:sp macro="" textlink="">
      <xdr:nvSpPr>
        <xdr:cNvPr id="204" name="n_4mainValue【体育館・プール】&#10;有形固定資産減価償却率">
          <a:extLst>
            <a:ext uri="{FF2B5EF4-FFF2-40B4-BE49-F238E27FC236}">
              <a16:creationId xmlns:a16="http://schemas.microsoft.com/office/drawing/2014/main" id="{1586DC22-C8E5-4D45-B8A3-F068FC075DC9}"/>
            </a:ext>
          </a:extLst>
        </xdr:cNvPr>
        <xdr:cNvSpPr txBox="1"/>
      </xdr:nvSpPr>
      <xdr:spPr>
        <a:xfrm>
          <a:off x="927744" y="961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C7645519-6B57-4859-A624-31962166FA7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73DA3D9C-BDD0-4914-B287-822E50FF0F0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9F117846-EA00-489F-A681-A6C14D14A30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7448CCFC-25F1-4D6F-94C0-B90AAA7224A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FC3EB319-5B56-410D-9E1A-F7EAD9D8025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89E84288-F9F8-420F-8362-C23C355EDA0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AF6DB599-E70C-4F82-8EFD-04FDB853A21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47917888-29AA-4EE6-B5A9-BEB58E13EF0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4BFEFC2E-89D1-45E3-AA33-1189095E993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166BE1D7-70AA-472C-A360-C594FD8A0B4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94709EE8-F9CE-4080-AF25-308F502604C8}"/>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1FDBFA38-38A2-4201-8DFD-DA0C04B2A658}"/>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DBAC1452-4C90-497E-B97A-84A9ECF054F1}"/>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D4D2E5E5-AC54-4BA1-8FAF-8C20B178C507}"/>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ACA531E2-4A2C-417B-BCF9-29D7736B7E37}"/>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1F3093CF-0267-46A9-A532-3E59DDBA5C62}"/>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E226563B-3ACE-4A84-A5B0-AED7C8D1A91D}"/>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B6BADFA1-C649-4CE8-9A0C-D04B1F29BC1E}"/>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A61118F2-A265-45E8-A564-542ED50B42AE}"/>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8A45EB9E-4DC5-4F9C-8409-7D063F79D6A2}"/>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69952C0D-0A09-45DF-B7C2-C7AB65007A4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71C5BEB6-6838-465E-864C-EF3E49A81BE1}"/>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64907F36-5E61-4F2C-9EF3-8E606AC3265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53340</xdr:rowOff>
    </xdr:from>
    <xdr:to>
      <xdr:col>54</xdr:col>
      <xdr:colOff>189865</xdr:colOff>
      <xdr:row>64</xdr:row>
      <xdr:rowOff>52070</xdr:rowOff>
    </xdr:to>
    <xdr:cxnSp macro="">
      <xdr:nvCxnSpPr>
        <xdr:cNvPr id="228" name="直線コネクタ 227">
          <a:extLst>
            <a:ext uri="{FF2B5EF4-FFF2-40B4-BE49-F238E27FC236}">
              <a16:creationId xmlns:a16="http://schemas.microsoft.com/office/drawing/2014/main" id="{38A4FBA7-E467-4C5E-85DB-27A09BDFF172}"/>
            </a:ext>
          </a:extLst>
        </xdr:cNvPr>
        <xdr:cNvCxnSpPr/>
      </xdr:nvCxnSpPr>
      <xdr:spPr>
        <a:xfrm flipV="1">
          <a:off x="10476865" y="9654540"/>
          <a:ext cx="0" cy="137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55897</xdr:rowOff>
    </xdr:from>
    <xdr:ext cx="469744" cy="259045"/>
    <xdr:sp macro="" textlink="">
      <xdr:nvSpPr>
        <xdr:cNvPr id="229" name="【体育館・プール】&#10;一人当たり面積最小値テキスト">
          <a:extLst>
            <a:ext uri="{FF2B5EF4-FFF2-40B4-BE49-F238E27FC236}">
              <a16:creationId xmlns:a16="http://schemas.microsoft.com/office/drawing/2014/main" id="{94F820E0-890A-471D-8AFB-08C1D3659A9E}"/>
            </a:ext>
          </a:extLst>
        </xdr:cNvPr>
        <xdr:cNvSpPr txBox="1"/>
      </xdr:nvSpPr>
      <xdr:spPr>
        <a:xfrm>
          <a:off x="10515600" y="11028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52070</xdr:rowOff>
    </xdr:from>
    <xdr:to>
      <xdr:col>55</xdr:col>
      <xdr:colOff>88900</xdr:colOff>
      <xdr:row>64</xdr:row>
      <xdr:rowOff>52070</xdr:rowOff>
    </xdr:to>
    <xdr:cxnSp macro="">
      <xdr:nvCxnSpPr>
        <xdr:cNvPr id="230" name="直線コネクタ 229">
          <a:extLst>
            <a:ext uri="{FF2B5EF4-FFF2-40B4-BE49-F238E27FC236}">
              <a16:creationId xmlns:a16="http://schemas.microsoft.com/office/drawing/2014/main" id="{D9B54892-8AED-4431-BF11-0A5D721EAB3F}"/>
            </a:ext>
          </a:extLst>
        </xdr:cNvPr>
        <xdr:cNvCxnSpPr/>
      </xdr:nvCxnSpPr>
      <xdr:spPr>
        <a:xfrm>
          <a:off x="10388600" y="11024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17</xdr:rowOff>
    </xdr:from>
    <xdr:ext cx="469744" cy="259045"/>
    <xdr:sp macro="" textlink="">
      <xdr:nvSpPr>
        <xdr:cNvPr id="231" name="【体育館・プール】&#10;一人当たり面積最大値テキスト">
          <a:extLst>
            <a:ext uri="{FF2B5EF4-FFF2-40B4-BE49-F238E27FC236}">
              <a16:creationId xmlns:a16="http://schemas.microsoft.com/office/drawing/2014/main" id="{ED56645F-3565-48C0-B8CC-8C96778EC2EB}"/>
            </a:ext>
          </a:extLst>
        </xdr:cNvPr>
        <xdr:cNvSpPr txBox="1"/>
      </xdr:nvSpPr>
      <xdr:spPr>
        <a:xfrm>
          <a:off x="10515600" y="942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53340</xdr:rowOff>
    </xdr:from>
    <xdr:to>
      <xdr:col>55</xdr:col>
      <xdr:colOff>88900</xdr:colOff>
      <xdr:row>56</xdr:row>
      <xdr:rowOff>53340</xdr:rowOff>
    </xdr:to>
    <xdr:cxnSp macro="">
      <xdr:nvCxnSpPr>
        <xdr:cNvPr id="232" name="直線コネクタ 231">
          <a:extLst>
            <a:ext uri="{FF2B5EF4-FFF2-40B4-BE49-F238E27FC236}">
              <a16:creationId xmlns:a16="http://schemas.microsoft.com/office/drawing/2014/main" id="{2422FFE8-CB5B-43EE-B4CF-EC54C7AA4D21}"/>
            </a:ext>
          </a:extLst>
        </xdr:cNvPr>
        <xdr:cNvCxnSpPr/>
      </xdr:nvCxnSpPr>
      <xdr:spPr>
        <a:xfrm>
          <a:off x="10388600" y="965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128287</xdr:rowOff>
    </xdr:from>
    <xdr:ext cx="469744" cy="259045"/>
    <xdr:sp macro="" textlink="">
      <xdr:nvSpPr>
        <xdr:cNvPr id="233" name="【体育館・プール】&#10;一人当たり面積平均値テキスト">
          <a:extLst>
            <a:ext uri="{FF2B5EF4-FFF2-40B4-BE49-F238E27FC236}">
              <a16:creationId xmlns:a16="http://schemas.microsoft.com/office/drawing/2014/main" id="{0E19AEAF-3AED-444D-A1DB-737E18CE8A0F}"/>
            </a:ext>
          </a:extLst>
        </xdr:cNvPr>
        <xdr:cNvSpPr txBox="1"/>
      </xdr:nvSpPr>
      <xdr:spPr>
        <a:xfrm>
          <a:off x="10515600" y="10586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149860</xdr:rowOff>
    </xdr:from>
    <xdr:to>
      <xdr:col>55</xdr:col>
      <xdr:colOff>50800</xdr:colOff>
      <xdr:row>62</xdr:row>
      <xdr:rowOff>80010</xdr:rowOff>
    </xdr:to>
    <xdr:sp macro="" textlink="">
      <xdr:nvSpPr>
        <xdr:cNvPr id="234" name="フローチャート: 判断 233">
          <a:extLst>
            <a:ext uri="{FF2B5EF4-FFF2-40B4-BE49-F238E27FC236}">
              <a16:creationId xmlns:a16="http://schemas.microsoft.com/office/drawing/2014/main" id="{58D128B4-4031-4948-97D6-3D6B83809736}"/>
            </a:ext>
          </a:extLst>
        </xdr:cNvPr>
        <xdr:cNvSpPr/>
      </xdr:nvSpPr>
      <xdr:spPr>
        <a:xfrm>
          <a:off x="10426700" y="106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153670</xdr:rowOff>
    </xdr:from>
    <xdr:to>
      <xdr:col>50</xdr:col>
      <xdr:colOff>165100</xdr:colOff>
      <xdr:row>62</xdr:row>
      <xdr:rowOff>83820</xdr:rowOff>
    </xdr:to>
    <xdr:sp macro="" textlink="">
      <xdr:nvSpPr>
        <xdr:cNvPr id="235" name="フローチャート: 判断 234">
          <a:extLst>
            <a:ext uri="{FF2B5EF4-FFF2-40B4-BE49-F238E27FC236}">
              <a16:creationId xmlns:a16="http://schemas.microsoft.com/office/drawing/2014/main" id="{90006391-BABA-4920-AE64-64F2AC370F20}"/>
            </a:ext>
          </a:extLst>
        </xdr:cNvPr>
        <xdr:cNvSpPr/>
      </xdr:nvSpPr>
      <xdr:spPr>
        <a:xfrm>
          <a:off x="9588500" y="1061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74947</xdr:rowOff>
    </xdr:from>
    <xdr:ext cx="469744" cy="259045"/>
    <xdr:sp macro="" textlink="">
      <xdr:nvSpPr>
        <xdr:cNvPr id="236" name="n_1aveValue【体育館・プール】&#10;一人当たり面積">
          <a:extLst>
            <a:ext uri="{FF2B5EF4-FFF2-40B4-BE49-F238E27FC236}">
              <a16:creationId xmlns:a16="http://schemas.microsoft.com/office/drawing/2014/main" id="{040D1C57-EFA8-4B9A-85E3-00F2A00CA297}"/>
            </a:ext>
          </a:extLst>
        </xdr:cNvPr>
        <xdr:cNvSpPr txBox="1"/>
      </xdr:nvSpPr>
      <xdr:spPr>
        <a:xfrm>
          <a:off x="9391727" y="1070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148590</xdr:rowOff>
    </xdr:from>
    <xdr:to>
      <xdr:col>46</xdr:col>
      <xdr:colOff>38100</xdr:colOff>
      <xdr:row>62</xdr:row>
      <xdr:rowOff>78740</xdr:rowOff>
    </xdr:to>
    <xdr:sp macro="" textlink="">
      <xdr:nvSpPr>
        <xdr:cNvPr id="237" name="フローチャート: 判断 236">
          <a:extLst>
            <a:ext uri="{FF2B5EF4-FFF2-40B4-BE49-F238E27FC236}">
              <a16:creationId xmlns:a16="http://schemas.microsoft.com/office/drawing/2014/main" id="{44B80CB1-338A-40E2-AAAE-2C877DBAD678}"/>
            </a:ext>
          </a:extLst>
        </xdr:cNvPr>
        <xdr:cNvSpPr/>
      </xdr:nvSpPr>
      <xdr:spPr>
        <a:xfrm>
          <a:off x="8699500" y="1060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62</xdr:row>
      <xdr:rowOff>69867</xdr:rowOff>
    </xdr:from>
    <xdr:ext cx="469744" cy="259045"/>
    <xdr:sp macro="" textlink="">
      <xdr:nvSpPr>
        <xdr:cNvPr id="238" name="n_2aveValue【体育館・プール】&#10;一人当たり面積">
          <a:extLst>
            <a:ext uri="{FF2B5EF4-FFF2-40B4-BE49-F238E27FC236}">
              <a16:creationId xmlns:a16="http://schemas.microsoft.com/office/drawing/2014/main" id="{ECE8FAB4-A4FE-4A7F-9307-A7A68700E16C}"/>
            </a:ext>
          </a:extLst>
        </xdr:cNvPr>
        <xdr:cNvSpPr txBox="1"/>
      </xdr:nvSpPr>
      <xdr:spPr>
        <a:xfrm>
          <a:off x="8515427" y="1069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61</xdr:row>
      <xdr:rowOff>62230</xdr:rowOff>
    </xdr:from>
    <xdr:to>
      <xdr:col>41</xdr:col>
      <xdr:colOff>101600</xdr:colOff>
      <xdr:row>61</xdr:row>
      <xdr:rowOff>163830</xdr:rowOff>
    </xdr:to>
    <xdr:sp macro="" textlink="">
      <xdr:nvSpPr>
        <xdr:cNvPr id="239" name="フローチャート: 判断 238">
          <a:extLst>
            <a:ext uri="{FF2B5EF4-FFF2-40B4-BE49-F238E27FC236}">
              <a16:creationId xmlns:a16="http://schemas.microsoft.com/office/drawing/2014/main" id="{C361841B-3613-44A8-B841-236F12EE7204}"/>
            </a:ext>
          </a:extLst>
        </xdr:cNvPr>
        <xdr:cNvSpPr/>
      </xdr:nvSpPr>
      <xdr:spPr>
        <a:xfrm>
          <a:off x="7810500" y="1052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61</xdr:row>
      <xdr:rowOff>154957</xdr:rowOff>
    </xdr:from>
    <xdr:ext cx="469744" cy="259045"/>
    <xdr:sp macro="" textlink="">
      <xdr:nvSpPr>
        <xdr:cNvPr id="240" name="n_3aveValue【体育館・プール】&#10;一人当たり面積">
          <a:extLst>
            <a:ext uri="{FF2B5EF4-FFF2-40B4-BE49-F238E27FC236}">
              <a16:creationId xmlns:a16="http://schemas.microsoft.com/office/drawing/2014/main" id="{259FC91C-34D5-4E7C-AEE0-12787D4DA2FD}"/>
            </a:ext>
          </a:extLst>
        </xdr:cNvPr>
        <xdr:cNvSpPr txBox="1"/>
      </xdr:nvSpPr>
      <xdr:spPr>
        <a:xfrm>
          <a:off x="7626427" y="1061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61</xdr:row>
      <xdr:rowOff>102870</xdr:rowOff>
    </xdr:from>
    <xdr:to>
      <xdr:col>36</xdr:col>
      <xdr:colOff>165100</xdr:colOff>
      <xdr:row>62</xdr:row>
      <xdr:rowOff>33020</xdr:rowOff>
    </xdr:to>
    <xdr:sp macro="" textlink="">
      <xdr:nvSpPr>
        <xdr:cNvPr id="241" name="フローチャート: 判断 240">
          <a:extLst>
            <a:ext uri="{FF2B5EF4-FFF2-40B4-BE49-F238E27FC236}">
              <a16:creationId xmlns:a16="http://schemas.microsoft.com/office/drawing/2014/main" id="{BC5197FF-153D-43A7-B454-448C60ABB333}"/>
            </a:ext>
          </a:extLst>
        </xdr:cNvPr>
        <xdr:cNvSpPr/>
      </xdr:nvSpPr>
      <xdr:spPr>
        <a:xfrm>
          <a:off x="6921500" y="1056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62</xdr:row>
      <xdr:rowOff>24147</xdr:rowOff>
    </xdr:from>
    <xdr:ext cx="469744" cy="259045"/>
    <xdr:sp macro="" textlink="">
      <xdr:nvSpPr>
        <xdr:cNvPr id="242" name="n_4aveValue【体育館・プール】&#10;一人当たり面積">
          <a:extLst>
            <a:ext uri="{FF2B5EF4-FFF2-40B4-BE49-F238E27FC236}">
              <a16:creationId xmlns:a16="http://schemas.microsoft.com/office/drawing/2014/main" id="{9306F4A1-60BF-410B-A804-2913A01D38C7}"/>
            </a:ext>
          </a:extLst>
        </xdr:cNvPr>
        <xdr:cNvSpPr txBox="1"/>
      </xdr:nvSpPr>
      <xdr:spPr>
        <a:xfrm>
          <a:off x="6737427" y="1065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8E044DB-756F-4EFE-AF35-80205B5DA82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306DBC08-6EFA-4D45-B78C-54906BAB507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A64C0F7E-B6B5-446E-A3C3-B032240855F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87FC8F53-5A03-41D3-92E8-DED217EECF0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8A26CE26-3F74-432D-877A-AEB8787E526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43180</xdr:rowOff>
    </xdr:from>
    <xdr:to>
      <xdr:col>55</xdr:col>
      <xdr:colOff>50800</xdr:colOff>
      <xdr:row>61</xdr:row>
      <xdr:rowOff>144780</xdr:rowOff>
    </xdr:to>
    <xdr:sp macro="" textlink="">
      <xdr:nvSpPr>
        <xdr:cNvPr id="248" name="楕円 247">
          <a:extLst>
            <a:ext uri="{FF2B5EF4-FFF2-40B4-BE49-F238E27FC236}">
              <a16:creationId xmlns:a16="http://schemas.microsoft.com/office/drawing/2014/main" id="{C0E744EF-FB88-439C-BDCE-F59BFD4E63B3}"/>
            </a:ext>
          </a:extLst>
        </xdr:cNvPr>
        <xdr:cNvSpPr/>
      </xdr:nvSpPr>
      <xdr:spPr>
        <a:xfrm>
          <a:off x="10426700" y="1050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66057</xdr:rowOff>
    </xdr:from>
    <xdr:ext cx="469744" cy="259045"/>
    <xdr:sp macro="" textlink="">
      <xdr:nvSpPr>
        <xdr:cNvPr id="249" name="【体育館・プール】&#10;一人当たり面積該当値テキスト">
          <a:extLst>
            <a:ext uri="{FF2B5EF4-FFF2-40B4-BE49-F238E27FC236}">
              <a16:creationId xmlns:a16="http://schemas.microsoft.com/office/drawing/2014/main" id="{930D023E-00CD-4B81-836E-F12983E72A27}"/>
            </a:ext>
          </a:extLst>
        </xdr:cNvPr>
        <xdr:cNvSpPr txBox="1"/>
      </xdr:nvSpPr>
      <xdr:spPr>
        <a:xfrm>
          <a:off x="10515600" y="10353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49530</xdr:rowOff>
    </xdr:from>
    <xdr:to>
      <xdr:col>50</xdr:col>
      <xdr:colOff>165100</xdr:colOff>
      <xdr:row>61</xdr:row>
      <xdr:rowOff>151130</xdr:rowOff>
    </xdr:to>
    <xdr:sp macro="" textlink="">
      <xdr:nvSpPr>
        <xdr:cNvPr id="250" name="楕円 249">
          <a:extLst>
            <a:ext uri="{FF2B5EF4-FFF2-40B4-BE49-F238E27FC236}">
              <a16:creationId xmlns:a16="http://schemas.microsoft.com/office/drawing/2014/main" id="{21F685A4-B4B5-459D-B2BA-AD49AA41E506}"/>
            </a:ext>
          </a:extLst>
        </xdr:cNvPr>
        <xdr:cNvSpPr/>
      </xdr:nvSpPr>
      <xdr:spPr>
        <a:xfrm>
          <a:off x="9588500" y="1050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93980</xdr:rowOff>
    </xdr:from>
    <xdr:to>
      <xdr:col>55</xdr:col>
      <xdr:colOff>0</xdr:colOff>
      <xdr:row>61</xdr:row>
      <xdr:rowOff>100330</xdr:rowOff>
    </xdr:to>
    <xdr:cxnSp macro="">
      <xdr:nvCxnSpPr>
        <xdr:cNvPr id="251" name="直線コネクタ 250">
          <a:extLst>
            <a:ext uri="{FF2B5EF4-FFF2-40B4-BE49-F238E27FC236}">
              <a16:creationId xmlns:a16="http://schemas.microsoft.com/office/drawing/2014/main" id="{65FF8C78-69CD-42F0-B801-5316DF291D80}"/>
            </a:ext>
          </a:extLst>
        </xdr:cNvPr>
        <xdr:cNvCxnSpPr/>
      </xdr:nvCxnSpPr>
      <xdr:spPr>
        <a:xfrm flipV="1">
          <a:off x="9639300" y="10552430"/>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55880</xdr:rowOff>
    </xdr:from>
    <xdr:to>
      <xdr:col>46</xdr:col>
      <xdr:colOff>38100</xdr:colOff>
      <xdr:row>61</xdr:row>
      <xdr:rowOff>157480</xdr:rowOff>
    </xdr:to>
    <xdr:sp macro="" textlink="">
      <xdr:nvSpPr>
        <xdr:cNvPr id="252" name="楕円 251">
          <a:extLst>
            <a:ext uri="{FF2B5EF4-FFF2-40B4-BE49-F238E27FC236}">
              <a16:creationId xmlns:a16="http://schemas.microsoft.com/office/drawing/2014/main" id="{B9D9DDE8-3F2F-4ADA-A547-F17D692F821F}"/>
            </a:ext>
          </a:extLst>
        </xdr:cNvPr>
        <xdr:cNvSpPr/>
      </xdr:nvSpPr>
      <xdr:spPr>
        <a:xfrm>
          <a:off x="8699500" y="1051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100330</xdr:rowOff>
    </xdr:from>
    <xdr:to>
      <xdr:col>50</xdr:col>
      <xdr:colOff>114300</xdr:colOff>
      <xdr:row>61</xdr:row>
      <xdr:rowOff>106680</xdr:rowOff>
    </xdr:to>
    <xdr:cxnSp macro="">
      <xdr:nvCxnSpPr>
        <xdr:cNvPr id="253" name="直線コネクタ 252">
          <a:extLst>
            <a:ext uri="{FF2B5EF4-FFF2-40B4-BE49-F238E27FC236}">
              <a16:creationId xmlns:a16="http://schemas.microsoft.com/office/drawing/2014/main" id="{EAD306DD-721B-4F43-B1E6-5CC7967CDCB9}"/>
            </a:ext>
          </a:extLst>
        </xdr:cNvPr>
        <xdr:cNvCxnSpPr/>
      </xdr:nvCxnSpPr>
      <xdr:spPr>
        <a:xfrm flipV="1">
          <a:off x="8750300" y="1055878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62230</xdr:rowOff>
    </xdr:from>
    <xdr:to>
      <xdr:col>41</xdr:col>
      <xdr:colOff>101600</xdr:colOff>
      <xdr:row>61</xdr:row>
      <xdr:rowOff>163830</xdr:rowOff>
    </xdr:to>
    <xdr:sp macro="" textlink="">
      <xdr:nvSpPr>
        <xdr:cNvPr id="254" name="楕円 253">
          <a:extLst>
            <a:ext uri="{FF2B5EF4-FFF2-40B4-BE49-F238E27FC236}">
              <a16:creationId xmlns:a16="http://schemas.microsoft.com/office/drawing/2014/main" id="{CAEEA563-8C19-4A03-A155-4F5D88B72140}"/>
            </a:ext>
          </a:extLst>
        </xdr:cNvPr>
        <xdr:cNvSpPr/>
      </xdr:nvSpPr>
      <xdr:spPr>
        <a:xfrm>
          <a:off x="7810500" y="1052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106680</xdr:rowOff>
    </xdr:from>
    <xdr:to>
      <xdr:col>45</xdr:col>
      <xdr:colOff>177800</xdr:colOff>
      <xdr:row>61</xdr:row>
      <xdr:rowOff>113030</xdr:rowOff>
    </xdr:to>
    <xdr:cxnSp macro="">
      <xdr:nvCxnSpPr>
        <xdr:cNvPr id="255" name="直線コネクタ 254">
          <a:extLst>
            <a:ext uri="{FF2B5EF4-FFF2-40B4-BE49-F238E27FC236}">
              <a16:creationId xmlns:a16="http://schemas.microsoft.com/office/drawing/2014/main" id="{23635BA4-08D2-4F06-822E-02CE350A68CB}"/>
            </a:ext>
          </a:extLst>
        </xdr:cNvPr>
        <xdr:cNvCxnSpPr/>
      </xdr:nvCxnSpPr>
      <xdr:spPr>
        <a:xfrm flipV="1">
          <a:off x="7861300" y="1056513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68580</xdr:rowOff>
    </xdr:from>
    <xdr:to>
      <xdr:col>36</xdr:col>
      <xdr:colOff>165100</xdr:colOff>
      <xdr:row>61</xdr:row>
      <xdr:rowOff>170180</xdr:rowOff>
    </xdr:to>
    <xdr:sp macro="" textlink="">
      <xdr:nvSpPr>
        <xdr:cNvPr id="256" name="楕円 255">
          <a:extLst>
            <a:ext uri="{FF2B5EF4-FFF2-40B4-BE49-F238E27FC236}">
              <a16:creationId xmlns:a16="http://schemas.microsoft.com/office/drawing/2014/main" id="{9C4B0C1D-80E2-458B-AE7D-FB7613DAB364}"/>
            </a:ext>
          </a:extLst>
        </xdr:cNvPr>
        <xdr:cNvSpPr/>
      </xdr:nvSpPr>
      <xdr:spPr>
        <a:xfrm>
          <a:off x="69215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113030</xdr:rowOff>
    </xdr:from>
    <xdr:to>
      <xdr:col>41</xdr:col>
      <xdr:colOff>50800</xdr:colOff>
      <xdr:row>61</xdr:row>
      <xdr:rowOff>119380</xdr:rowOff>
    </xdr:to>
    <xdr:cxnSp macro="">
      <xdr:nvCxnSpPr>
        <xdr:cNvPr id="257" name="直線コネクタ 256">
          <a:extLst>
            <a:ext uri="{FF2B5EF4-FFF2-40B4-BE49-F238E27FC236}">
              <a16:creationId xmlns:a16="http://schemas.microsoft.com/office/drawing/2014/main" id="{E78FBC52-7FC9-4B48-9236-D6710D2A3DD3}"/>
            </a:ext>
          </a:extLst>
        </xdr:cNvPr>
        <xdr:cNvCxnSpPr/>
      </xdr:nvCxnSpPr>
      <xdr:spPr>
        <a:xfrm flipV="1">
          <a:off x="6972300" y="1057148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167657</xdr:rowOff>
    </xdr:from>
    <xdr:ext cx="469744" cy="259045"/>
    <xdr:sp macro="" textlink="">
      <xdr:nvSpPr>
        <xdr:cNvPr id="258" name="n_1mainValue【体育館・プール】&#10;一人当たり面積">
          <a:extLst>
            <a:ext uri="{FF2B5EF4-FFF2-40B4-BE49-F238E27FC236}">
              <a16:creationId xmlns:a16="http://schemas.microsoft.com/office/drawing/2014/main" id="{72D773BD-58D9-48F4-8588-061C8ACA4F9A}"/>
            </a:ext>
          </a:extLst>
        </xdr:cNvPr>
        <xdr:cNvSpPr txBox="1"/>
      </xdr:nvSpPr>
      <xdr:spPr>
        <a:xfrm>
          <a:off x="9391727" y="1028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2557</xdr:rowOff>
    </xdr:from>
    <xdr:ext cx="469744" cy="259045"/>
    <xdr:sp macro="" textlink="">
      <xdr:nvSpPr>
        <xdr:cNvPr id="259" name="n_2mainValue【体育館・プール】&#10;一人当たり面積">
          <a:extLst>
            <a:ext uri="{FF2B5EF4-FFF2-40B4-BE49-F238E27FC236}">
              <a16:creationId xmlns:a16="http://schemas.microsoft.com/office/drawing/2014/main" id="{F90E4914-D27A-47DD-98CD-D5604D274D02}"/>
            </a:ext>
          </a:extLst>
        </xdr:cNvPr>
        <xdr:cNvSpPr txBox="1"/>
      </xdr:nvSpPr>
      <xdr:spPr>
        <a:xfrm>
          <a:off x="8515427" y="1028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8907</xdr:rowOff>
    </xdr:from>
    <xdr:ext cx="469744" cy="259045"/>
    <xdr:sp macro="" textlink="">
      <xdr:nvSpPr>
        <xdr:cNvPr id="260" name="n_3mainValue【体育館・プール】&#10;一人当たり面積">
          <a:extLst>
            <a:ext uri="{FF2B5EF4-FFF2-40B4-BE49-F238E27FC236}">
              <a16:creationId xmlns:a16="http://schemas.microsoft.com/office/drawing/2014/main" id="{EDB28FD5-945F-4BC1-A787-728023C8FEA2}"/>
            </a:ext>
          </a:extLst>
        </xdr:cNvPr>
        <xdr:cNvSpPr txBox="1"/>
      </xdr:nvSpPr>
      <xdr:spPr>
        <a:xfrm>
          <a:off x="7626427" y="10295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15257</xdr:rowOff>
    </xdr:from>
    <xdr:ext cx="469744" cy="259045"/>
    <xdr:sp macro="" textlink="">
      <xdr:nvSpPr>
        <xdr:cNvPr id="261" name="n_4mainValue【体育館・プール】&#10;一人当たり面積">
          <a:extLst>
            <a:ext uri="{FF2B5EF4-FFF2-40B4-BE49-F238E27FC236}">
              <a16:creationId xmlns:a16="http://schemas.microsoft.com/office/drawing/2014/main" id="{9DF582EC-98E1-4030-BF3A-6AB531C6B477}"/>
            </a:ext>
          </a:extLst>
        </xdr:cNvPr>
        <xdr:cNvSpPr txBox="1"/>
      </xdr:nvSpPr>
      <xdr:spPr>
        <a:xfrm>
          <a:off x="6737427" y="10302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97BA740D-AF03-4626-80FA-F6BCE9A774D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1A101378-980B-416D-BEAB-3DFB3494191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190EA5CE-BBE4-4446-A29D-C58C9F122DA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9B849832-7067-4F9A-9851-DF78F031D59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7971D287-F1A1-48EF-8BD4-9641C116A07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108E4F-17DC-4C07-A780-8FA6B9451B9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5F0A843A-96FF-4BF2-8BA9-B0E2586A14F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88E8CFE2-5753-4B94-B16D-446B21600CB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F0C4461C-7BB6-4547-B9DA-F32B38CA3E3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4FA1AAC8-D881-4E12-A979-E4EF77C7F20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A198D736-731A-453E-B589-6D7122C6BD4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D6F3ADEF-4A8B-4518-B7F0-E68532963BE1}"/>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87E5BC41-442B-4630-A72F-BC9BAC1A9D35}"/>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18A990F2-EE37-459A-870C-FA6535231BA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67A520CE-656D-4228-9D04-65F4442D3EE9}"/>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2DC21D48-418C-4567-8210-3AC05EAB6704}"/>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FC643274-1DC7-45B7-909F-91C2CB3BF508}"/>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E9CFE70B-9926-4DB5-B8AE-703734A85E0D}"/>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72DD6557-083A-4A55-9132-AFB54F2B79A4}"/>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3E7C19F1-4444-49B0-AD36-6AC4AAF4BE29}"/>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80E4D824-8208-4F0D-9E32-E7F3F0D17A19}"/>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37DFFF6F-84E5-4A7A-930F-51666BA512E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F870B3AF-7AC7-45E6-B1DA-2C6220A4CBBB}"/>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5724A1F4-F1B6-4106-9EAD-D14668255EC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104775</xdr:rowOff>
    </xdr:to>
    <xdr:cxnSp macro="">
      <xdr:nvCxnSpPr>
        <xdr:cNvPr id="286" name="直線コネクタ 285">
          <a:extLst>
            <a:ext uri="{FF2B5EF4-FFF2-40B4-BE49-F238E27FC236}">
              <a16:creationId xmlns:a16="http://schemas.microsoft.com/office/drawing/2014/main" id="{FA65BA35-9F32-4ADA-B5F3-4D15E2017BB7}"/>
            </a:ext>
          </a:extLst>
        </xdr:cNvPr>
        <xdr:cNvCxnSpPr/>
      </xdr:nvCxnSpPr>
      <xdr:spPr>
        <a:xfrm flipV="1">
          <a:off x="4634865" y="13361670"/>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87" name="【福祉施設】&#10;有形固定資産減価償却率最小値テキスト">
          <a:extLst>
            <a:ext uri="{FF2B5EF4-FFF2-40B4-BE49-F238E27FC236}">
              <a16:creationId xmlns:a16="http://schemas.microsoft.com/office/drawing/2014/main" id="{D2F819D8-761F-4D8B-B252-6885170EB80A}"/>
            </a:ext>
          </a:extLst>
        </xdr:cNvPr>
        <xdr:cNvSpPr txBox="1"/>
      </xdr:nvSpPr>
      <xdr:spPr>
        <a:xfrm>
          <a:off x="4673600" y="1485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88" name="直線コネクタ 287">
          <a:extLst>
            <a:ext uri="{FF2B5EF4-FFF2-40B4-BE49-F238E27FC236}">
              <a16:creationId xmlns:a16="http://schemas.microsoft.com/office/drawing/2014/main" id="{3262D06C-5032-48CF-A23A-B7A7F25F1725}"/>
            </a:ext>
          </a:extLst>
        </xdr:cNvPr>
        <xdr:cNvCxnSpPr/>
      </xdr:nvCxnSpPr>
      <xdr:spPr>
        <a:xfrm>
          <a:off x="4546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8DD18449-A326-4969-AA05-8CD6605BFA66}"/>
            </a:ext>
          </a:extLst>
        </xdr:cNvPr>
        <xdr:cNvSpPr txBox="1"/>
      </xdr:nvSpPr>
      <xdr:spPr>
        <a:xfrm>
          <a:off x="4673600" y="1313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90" name="直線コネクタ 289">
          <a:extLst>
            <a:ext uri="{FF2B5EF4-FFF2-40B4-BE49-F238E27FC236}">
              <a16:creationId xmlns:a16="http://schemas.microsoft.com/office/drawing/2014/main" id="{4436787F-971A-4A66-B18F-A781BAA39CD7}"/>
            </a:ext>
          </a:extLst>
        </xdr:cNvPr>
        <xdr:cNvCxnSpPr/>
      </xdr:nvCxnSpPr>
      <xdr:spPr>
        <a:xfrm>
          <a:off x="4546600" y="1336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145432</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70D82CE0-42DF-45D5-8C27-7996A7880A60}"/>
            </a:ext>
          </a:extLst>
        </xdr:cNvPr>
        <xdr:cNvSpPr txBox="1"/>
      </xdr:nvSpPr>
      <xdr:spPr>
        <a:xfrm>
          <a:off x="4673600" y="13861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122555</xdr:rowOff>
    </xdr:from>
    <xdr:to>
      <xdr:col>24</xdr:col>
      <xdr:colOff>114300</xdr:colOff>
      <xdr:row>82</xdr:row>
      <xdr:rowOff>52705</xdr:rowOff>
    </xdr:to>
    <xdr:sp macro="" textlink="">
      <xdr:nvSpPr>
        <xdr:cNvPr id="292" name="フローチャート: 判断 291">
          <a:extLst>
            <a:ext uri="{FF2B5EF4-FFF2-40B4-BE49-F238E27FC236}">
              <a16:creationId xmlns:a16="http://schemas.microsoft.com/office/drawing/2014/main" id="{2DF1D146-2CE1-4D46-8896-F95E60AA23DA}"/>
            </a:ext>
          </a:extLst>
        </xdr:cNvPr>
        <xdr:cNvSpPr/>
      </xdr:nvSpPr>
      <xdr:spPr>
        <a:xfrm>
          <a:off x="45847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107314</xdr:rowOff>
    </xdr:from>
    <xdr:to>
      <xdr:col>20</xdr:col>
      <xdr:colOff>38100</xdr:colOff>
      <xdr:row>82</xdr:row>
      <xdr:rowOff>37464</xdr:rowOff>
    </xdr:to>
    <xdr:sp macro="" textlink="">
      <xdr:nvSpPr>
        <xdr:cNvPr id="293" name="フローチャート: 判断 292">
          <a:extLst>
            <a:ext uri="{FF2B5EF4-FFF2-40B4-BE49-F238E27FC236}">
              <a16:creationId xmlns:a16="http://schemas.microsoft.com/office/drawing/2014/main" id="{5D776530-8E9B-4CEE-A5A7-A989554473BC}"/>
            </a:ext>
          </a:extLst>
        </xdr:cNvPr>
        <xdr:cNvSpPr/>
      </xdr:nvSpPr>
      <xdr:spPr>
        <a:xfrm>
          <a:off x="3746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53991</xdr:rowOff>
    </xdr:from>
    <xdr:ext cx="405111" cy="259045"/>
    <xdr:sp macro="" textlink="">
      <xdr:nvSpPr>
        <xdr:cNvPr id="294" name="n_1aveValue【福祉施設】&#10;有形固定資産減価償却率">
          <a:extLst>
            <a:ext uri="{FF2B5EF4-FFF2-40B4-BE49-F238E27FC236}">
              <a16:creationId xmlns:a16="http://schemas.microsoft.com/office/drawing/2014/main" id="{5E8934CE-4032-4912-BD21-7E1B94923B4E}"/>
            </a:ext>
          </a:extLst>
        </xdr:cNvPr>
        <xdr:cNvSpPr txBox="1"/>
      </xdr:nvSpPr>
      <xdr:spPr>
        <a:xfrm>
          <a:off x="3582044" y="1376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97789</xdr:rowOff>
    </xdr:from>
    <xdr:to>
      <xdr:col>15</xdr:col>
      <xdr:colOff>101600</xdr:colOff>
      <xdr:row>82</xdr:row>
      <xdr:rowOff>27939</xdr:rowOff>
    </xdr:to>
    <xdr:sp macro="" textlink="">
      <xdr:nvSpPr>
        <xdr:cNvPr id="295" name="フローチャート: 判断 294">
          <a:extLst>
            <a:ext uri="{FF2B5EF4-FFF2-40B4-BE49-F238E27FC236}">
              <a16:creationId xmlns:a16="http://schemas.microsoft.com/office/drawing/2014/main" id="{518D5C4C-130A-4614-89F5-DF16CA85F6F4}"/>
            </a:ext>
          </a:extLst>
        </xdr:cNvPr>
        <xdr:cNvSpPr/>
      </xdr:nvSpPr>
      <xdr:spPr>
        <a:xfrm>
          <a:off x="28575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80</xdr:row>
      <xdr:rowOff>44466</xdr:rowOff>
    </xdr:from>
    <xdr:ext cx="405111" cy="259045"/>
    <xdr:sp macro="" textlink="">
      <xdr:nvSpPr>
        <xdr:cNvPr id="296" name="n_2aveValue【福祉施設】&#10;有形固定資産減価償却率">
          <a:extLst>
            <a:ext uri="{FF2B5EF4-FFF2-40B4-BE49-F238E27FC236}">
              <a16:creationId xmlns:a16="http://schemas.microsoft.com/office/drawing/2014/main" id="{D623DEBC-AB30-4B7E-A62B-FA3793D5C864}"/>
            </a:ext>
          </a:extLst>
        </xdr:cNvPr>
        <xdr:cNvSpPr txBox="1"/>
      </xdr:nvSpPr>
      <xdr:spPr>
        <a:xfrm>
          <a:off x="2705744"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81</xdr:row>
      <xdr:rowOff>67311</xdr:rowOff>
    </xdr:from>
    <xdr:to>
      <xdr:col>10</xdr:col>
      <xdr:colOff>165100</xdr:colOff>
      <xdr:row>81</xdr:row>
      <xdr:rowOff>168911</xdr:rowOff>
    </xdr:to>
    <xdr:sp macro="" textlink="">
      <xdr:nvSpPr>
        <xdr:cNvPr id="297" name="フローチャート: 判断 296">
          <a:extLst>
            <a:ext uri="{FF2B5EF4-FFF2-40B4-BE49-F238E27FC236}">
              <a16:creationId xmlns:a16="http://schemas.microsoft.com/office/drawing/2014/main" id="{DA870275-0FDA-4D3C-8711-6025B4CC8A66}"/>
            </a:ext>
          </a:extLst>
        </xdr:cNvPr>
        <xdr:cNvSpPr/>
      </xdr:nvSpPr>
      <xdr:spPr>
        <a:xfrm>
          <a:off x="1968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80</xdr:row>
      <xdr:rowOff>13988</xdr:rowOff>
    </xdr:from>
    <xdr:ext cx="405111" cy="259045"/>
    <xdr:sp macro="" textlink="">
      <xdr:nvSpPr>
        <xdr:cNvPr id="298" name="n_3aveValue【福祉施設】&#10;有形固定資産減価償却率">
          <a:extLst>
            <a:ext uri="{FF2B5EF4-FFF2-40B4-BE49-F238E27FC236}">
              <a16:creationId xmlns:a16="http://schemas.microsoft.com/office/drawing/2014/main" id="{D5A6C098-C892-491F-A9E3-21B92CFAFB9D}"/>
            </a:ext>
          </a:extLst>
        </xdr:cNvPr>
        <xdr:cNvSpPr txBox="1"/>
      </xdr:nvSpPr>
      <xdr:spPr>
        <a:xfrm>
          <a:off x="18167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81</xdr:row>
      <xdr:rowOff>95886</xdr:rowOff>
    </xdr:from>
    <xdr:to>
      <xdr:col>6</xdr:col>
      <xdr:colOff>38100</xdr:colOff>
      <xdr:row>82</xdr:row>
      <xdr:rowOff>26036</xdr:rowOff>
    </xdr:to>
    <xdr:sp macro="" textlink="">
      <xdr:nvSpPr>
        <xdr:cNvPr id="299" name="フローチャート: 判断 298">
          <a:extLst>
            <a:ext uri="{FF2B5EF4-FFF2-40B4-BE49-F238E27FC236}">
              <a16:creationId xmlns:a16="http://schemas.microsoft.com/office/drawing/2014/main" id="{B5F77AB2-926D-4EA4-8432-4CAA82F3A617}"/>
            </a:ext>
          </a:extLst>
        </xdr:cNvPr>
        <xdr:cNvSpPr/>
      </xdr:nvSpPr>
      <xdr:spPr>
        <a:xfrm>
          <a:off x="1079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80</xdr:row>
      <xdr:rowOff>42563</xdr:rowOff>
    </xdr:from>
    <xdr:ext cx="405111" cy="259045"/>
    <xdr:sp macro="" textlink="">
      <xdr:nvSpPr>
        <xdr:cNvPr id="300" name="n_4aveValue【福祉施設】&#10;有形固定資産減価償却率">
          <a:extLst>
            <a:ext uri="{FF2B5EF4-FFF2-40B4-BE49-F238E27FC236}">
              <a16:creationId xmlns:a16="http://schemas.microsoft.com/office/drawing/2014/main" id="{5EB66540-E64B-4040-99CB-310274C76BF2}"/>
            </a:ext>
          </a:extLst>
        </xdr:cNvPr>
        <xdr:cNvSpPr txBox="1"/>
      </xdr:nvSpPr>
      <xdr:spPr>
        <a:xfrm>
          <a:off x="927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4695A3F7-5B8C-4CF4-922D-388D69DBB40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40B02F83-05EA-44DC-9394-61D01131154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FE7090D3-2AC3-4727-AF3A-8F287B5C344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B1F062BF-CE27-481D-8046-56D7DBBA708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CC074CDD-1421-43D6-BB93-B6F24F14EEF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4445</xdr:rowOff>
    </xdr:from>
    <xdr:to>
      <xdr:col>24</xdr:col>
      <xdr:colOff>114300</xdr:colOff>
      <xdr:row>85</xdr:row>
      <xdr:rowOff>106045</xdr:rowOff>
    </xdr:to>
    <xdr:sp macro="" textlink="">
      <xdr:nvSpPr>
        <xdr:cNvPr id="306" name="楕円 305">
          <a:extLst>
            <a:ext uri="{FF2B5EF4-FFF2-40B4-BE49-F238E27FC236}">
              <a16:creationId xmlns:a16="http://schemas.microsoft.com/office/drawing/2014/main" id="{3788810F-E51A-4A1E-A82B-DEC99254B592}"/>
            </a:ext>
          </a:extLst>
        </xdr:cNvPr>
        <xdr:cNvSpPr/>
      </xdr:nvSpPr>
      <xdr:spPr>
        <a:xfrm>
          <a:off x="4584700" y="1457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154322</xdr:rowOff>
    </xdr:from>
    <xdr:ext cx="405111" cy="259045"/>
    <xdr:sp macro="" textlink="">
      <xdr:nvSpPr>
        <xdr:cNvPr id="307" name="【福祉施設】&#10;有形固定資産減価償却率該当値テキスト">
          <a:extLst>
            <a:ext uri="{FF2B5EF4-FFF2-40B4-BE49-F238E27FC236}">
              <a16:creationId xmlns:a16="http://schemas.microsoft.com/office/drawing/2014/main" id="{079CF8C8-7A37-45F1-9E2C-1735D7F65483}"/>
            </a:ext>
          </a:extLst>
        </xdr:cNvPr>
        <xdr:cNvSpPr txBox="1"/>
      </xdr:nvSpPr>
      <xdr:spPr>
        <a:xfrm>
          <a:off x="4673600" y="1455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147320</xdr:rowOff>
    </xdr:from>
    <xdr:to>
      <xdr:col>20</xdr:col>
      <xdr:colOff>38100</xdr:colOff>
      <xdr:row>85</xdr:row>
      <xdr:rowOff>77470</xdr:rowOff>
    </xdr:to>
    <xdr:sp macro="" textlink="">
      <xdr:nvSpPr>
        <xdr:cNvPr id="308" name="楕円 307">
          <a:extLst>
            <a:ext uri="{FF2B5EF4-FFF2-40B4-BE49-F238E27FC236}">
              <a16:creationId xmlns:a16="http://schemas.microsoft.com/office/drawing/2014/main" id="{57868947-FBBA-46B1-843B-437CD823E04A}"/>
            </a:ext>
          </a:extLst>
        </xdr:cNvPr>
        <xdr:cNvSpPr/>
      </xdr:nvSpPr>
      <xdr:spPr>
        <a:xfrm>
          <a:off x="3746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26670</xdr:rowOff>
    </xdr:from>
    <xdr:to>
      <xdr:col>24</xdr:col>
      <xdr:colOff>63500</xdr:colOff>
      <xdr:row>85</xdr:row>
      <xdr:rowOff>55245</xdr:rowOff>
    </xdr:to>
    <xdr:cxnSp macro="">
      <xdr:nvCxnSpPr>
        <xdr:cNvPr id="309" name="直線コネクタ 308">
          <a:extLst>
            <a:ext uri="{FF2B5EF4-FFF2-40B4-BE49-F238E27FC236}">
              <a16:creationId xmlns:a16="http://schemas.microsoft.com/office/drawing/2014/main" id="{2F77F9A7-BE43-4CF8-A695-2FB25A494286}"/>
            </a:ext>
          </a:extLst>
        </xdr:cNvPr>
        <xdr:cNvCxnSpPr/>
      </xdr:nvCxnSpPr>
      <xdr:spPr>
        <a:xfrm>
          <a:off x="3797300" y="1459992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139700</xdr:rowOff>
    </xdr:from>
    <xdr:to>
      <xdr:col>15</xdr:col>
      <xdr:colOff>101600</xdr:colOff>
      <xdr:row>85</xdr:row>
      <xdr:rowOff>69850</xdr:rowOff>
    </xdr:to>
    <xdr:sp macro="" textlink="">
      <xdr:nvSpPr>
        <xdr:cNvPr id="310" name="楕円 309">
          <a:extLst>
            <a:ext uri="{FF2B5EF4-FFF2-40B4-BE49-F238E27FC236}">
              <a16:creationId xmlns:a16="http://schemas.microsoft.com/office/drawing/2014/main" id="{5ECF5771-71C8-493D-964B-B05B1BD4ADD8}"/>
            </a:ext>
          </a:extLst>
        </xdr:cNvPr>
        <xdr:cNvSpPr/>
      </xdr:nvSpPr>
      <xdr:spPr>
        <a:xfrm>
          <a:off x="2857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19050</xdr:rowOff>
    </xdr:from>
    <xdr:to>
      <xdr:col>19</xdr:col>
      <xdr:colOff>177800</xdr:colOff>
      <xdr:row>85</xdr:row>
      <xdr:rowOff>26670</xdr:rowOff>
    </xdr:to>
    <xdr:cxnSp macro="">
      <xdr:nvCxnSpPr>
        <xdr:cNvPr id="311" name="直線コネクタ 310">
          <a:extLst>
            <a:ext uri="{FF2B5EF4-FFF2-40B4-BE49-F238E27FC236}">
              <a16:creationId xmlns:a16="http://schemas.microsoft.com/office/drawing/2014/main" id="{F4CAAF4B-09C4-4ED2-98EB-7A2815DA743C}"/>
            </a:ext>
          </a:extLst>
        </xdr:cNvPr>
        <xdr:cNvCxnSpPr/>
      </xdr:nvCxnSpPr>
      <xdr:spPr>
        <a:xfrm>
          <a:off x="2908300" y="145923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111125</xdr:rowOff>
    </xdr:from>
    <xdr:to>
      <xdr:col>10</xdr:col>
      <xdr:colOff>165100</xdr:colOff>
      <xdr:row>85</xdr:row>
      <xdr:rowOff>41275</xdr:rowOff>
    </xdr:to>
    <xdr:sp macro="" textlink="">
      <xdr:nvSpPr>
        <xdr:cNvPr id="312" name="楕円 311">
          <a:extLst>
            <a:ext uri="{FF2B5EF4-FFF2-40B4-BE49-F238E27FC236}">
              <a16:creationId xmlns:a16="http://schemas.microsoft.com/office/drawing/2014/main" id="{023F7FF4-C103-46CA-8098-57360CDB36CB}"/>
            </a:ext>
          </a:extLst>
        </xdr:cNvPr>
        <xdr:cNvSpPr/>
      </xdr:nvSpPr>
      <xdr:spPr>
        <a:xfrm>
          <a:off x="1968500" y="1451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161925</xdr:rowOff>
    </xdr:from>
    <xdr:to>
      <xdr:col>15</xdr:col>
      <xdr:colOff>50800</xdr:colOff>
      <xdr:row>85</xdr:row>
      <xdr:rowOff>19050</xdr:rowOff>
    </xdr:to>
    <xdr:cxnSp macro="">
      <xdr:nvCxnSpPr>
        <xdr:cNvPr id="313" name="直線コネクタ 312">
          <a:extLst>
            <a:ext uri="{FF2B5EF4-FFF2-40B4-BE49-F238E27FC236}">
              <a16:creationId xmlns:a16="http://schemas.microsoft.com/office/drawing/2014/main" id="{33AD8FBE-77B2-46F1-BBF9-862D5B076CD3}"/>
            </a:ext>
          </a:extLst>
        </xdr:cNvPr>
        <xdr:cNvCxnSpPr/>
      </xdr:nvCxnSpPr>
      <xdr:spPr>
        <a:xfrm>
          <a:off x="2019300" y="145637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84455</xdr:rowOff>
    </xdr:from>
    <xdr:to>
      <xdr:col>6</xdr:col>
      <xdr:colOff>38100</xdr:colOff>
      <xdr:row>85</xdr:row>
      <xdr:rowOff>14605</xdr:rowOff>
    </xdr:to>
    <xdr:sp macro="" textlink="">
      <xdr:nvSpPr>
        <xdr:cNvPr id="314" name="楕円 313">
          <a:extLst>
            <a:ext uri="{FF2B5EF4-FFF2-40B4-BE49-F238E27FC236}">
              <a16:creationId xmlns:a16="http://schemas.microsoft.com/office/drawing/2014/main" id="{FE1F7BBB-6ED5-4663-A420-C89DA2571E28}"/>
            </a:ext>
          </a:extLst>
        </xdr:cNvPr>
        <xdr:cNvSpPr/>
      </xdr:nvSpPr>
      <xdr:spPr>
        <a:xfrm>
          <a:off x="1079500" y="1448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135255</xdr:rowOff>
    </xdr:from>
    <xdr:to>
      <xdr:col>10</xdr:col>
      <xdr:colOff>114300</xdr:colOff>
      <xdr:row>84</xdr:row>
      <xdr:rowOff>161925</xdr:rowOff>
    </xdr:to>
    <xdr:cxnSp macro="">
      <xdr:nvCxnSpPr>
        <xdr:cNvPr id="315" name="直線コネクタ 314">
          <a:extLst>
            <a:ext uri="{FF2B5EF4-FFF2-40B4-BE49-F238E27FC236}">
              <a16:creationId xmlns:a16="http://schemas.microsoft.com/office/drawing/2014/main" id="{6BC0D4BC-6A86-4F1F-8EAF-812906A9FF98}"/>
            </a:ext>
          </a:extLst>
        </xdr:cNvPr>
        <xdr:cNvCxnSpPr/>
      </xdr:nvCxnSpPr>
      <xdr:spPr>
        <a:xfrm>
          <a:off x="1130300" y="1453705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85</xdr:row>
      <xdr:rowOff>68597</xdr:rowOff>
    </xdr:from>
    <xdr:ext cx="405111" cy="259045"/>
    <xdr:sp macro="" textlink="">
      <xdr:nvSpPr>
        <xdr:cNvPr id="316" name="n_1mainValue【福祉施設】&#10;有形固定資産減価償却率">
          <a:extLst>
            <a:ext uri="{FF2B5EF4-FFF2-40B4-BE49-F238E27FC236}">
              <a16:creationId xmlns:a16="http://schemas.microsoft.com/office/drawing/2014/main" id="{3D38F8B6-25B0-41D0-BB5C-24652328D422}"/>
            </a:ext>
          </a:extLst>
        </xdr:cNvPr>
        <xdr:cNvSpPr txBox="1"/>
      </xdr:nvSpPr>
      <xdr:spPr>
        <a:xfrm>
          <a:off x="3582044" y="1464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60977</xdr:rowOff>
    </xdr:from>
    <xdr:ext cx="405111" cy="259045"/>
    <xdr:sp macro="" textlink="">
      <xdr:nvSpPr>
        <xdr:cNvPr id="317" name="n_2mainValue【福祉施設】&#10;有形固定資産減価償却率">
          <a:extLst>
            <a:ext uri="{FF2B5EF4-FFF2-40B4-BE49-F238E27FC236}">
              <a16:creationId xmlns:a16="http://schemas.microsoft.com/office/drawing/2014/main" id="{1F3FF3E1-C169-4DA2-8AA2-FFF4BE2ABB5B}"/>
            </a:ext>
          </a:extLst>
        </xdr:cNvPr>
        <xdr:cNvSpPr txBox="1"/>
      </xdr:nvSpPr>
      <xdr:spPr>
        <a:xfrm>
          <a:off x="2705744" y="1463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32402</xdr:rowOff>
    </xdr:from>
    <xdr:ext cx="405111" cy="259045"/>
    <xdr:sp macro="" textlink="">
      <xdr:nvSpPr>
        <xdr:cNvPr id="318" name="n_3mainValue【福祉施設】&#10;有形固定資産減価償却率">
          <a:extLst>
            <a:ext uri="{FF2B5EF4-FFF2-40B4-BE49-F238E27FC236}">
              <a16:creationId xmlns:a16="http://schemas.microsoft.com/office/drawing/2014/main" id="{8DBB91A2-25AB-4AB3-8C8C-76A6A4301F07}"/>
            </a:ext>
          </a:extLst>
        </xdr:cNvPr>
        <xdr:cNvSpPr txBox="1"/>
      </xdr:nvSpPr>
      <xdr:spPr>
        <a:xfrm>
          <a:off x="1816744" y="1460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5732</xdr:rowOff>
    </xdr:from>
    <xdr:ext cx="405111" cy="259045"/>
    <xdr:sp macro="" textlink="">
      <xdr:nvSpPr>
        <xdr:cNvPr id="319" name="n_4mainValue【福祉施設】&#10;有形固定資産減価償却率">
          <a:extLst>
            <a:ext uri="{FF2B5EF4-FFF2-40B4-BE49-F238E27FC236}">
              <a16:creationId xmlns:a16="http://schemas.microsoft.com/office/drawing/2014/main" id="{BDCA22A5-07A0-41AC-B1D1-A1A72DDF8785}"/>
            </a:ext>
          </a:extLst>
        </xdr:cNvPr>
        <xdr:cNvSpPr txBox="1"/>
      </xdr:nvSpPr>
      <xdr:spPr>
        <a:xfrm>
          <a:off x="927744" y="1457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3A5BB679-8F22-481C-8ED6-E087A13E2EF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185496B9-6DBA-4C84-8CEF-72DB16E5AC1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4ED585C1-AB6A-4D88-9453-DE3911B3A3B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7F8EE34F-1C02-4E25-AF77-0AC045FECF3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A29177B1-0B84-48FE-ACB4-048B5FC9C91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2B22C3A0-381F-446C-A6F6-90E80228E1F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0982C942-9C8E-4E3E-8ACC-87C05DA7B66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F24A7BF4-7DF5-46C5-8AFC-500C438697A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A2536E8D-ABEB-46DE-B6B2-6DB03E6AAED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7579715A-19E1-41BF-A1B8-911DFB603AE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0" name="直線コネクタ 329">
          <a:extLst>
            <a:ext uri="{FF2B5EF4-FFF2-40B4-BE49-F238E27FC236}">
              <a16:creationId xmlns:a16="http://schemas.microsoft.com/office/drawing/2014/main" id="{877AD69E-73B0-4C35-BA5C-2AD64993A9BA}"/>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1" name="テキスト ボックス 330">
          <a:extLst>
            <a:ext uri="{FF2B5EF4-FFF2-40B4-BE49-F238E27FC236}">
              <a16:creationId xmlns:a16="http://schemas.microsoft.com/office/drawing/2014/main" id="{6D4E0AC8-6F47-4F7F-83B4-EAA262E8C21F}"/>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2" name="直線コネクタ 331">
          <a:extLst>
            <a:ext uri="{FF2B5EF4-FFF2-40B4-BE49-F238E27FC236}">
              <a16:creationId xmlns:a16="http://schemas.microsoft.com/office/drawing/2014/main" id="{943A706E-F0C3-48F6-8B1C-3EA020FA244B}"/>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3" name="テキスト ボックス 332">
          <a:extLst>
            <a:ext uri="{FF2B5EF4-FFF2-40B4-BE49-F238E27FC236}">
              <a16:creationId xmlns:a16="http://schemas.microsoft.com/office/drawing/2014/main" id="{8210EBAF-B1EB-4F87-B621-9C8A6C4B061B}"/>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4" name="直線コネクタ 333">
          <a:extLst>
            <a:ext uri="{FF2B5EF4-FFF2-40B4-BE49-F238E27FC236}">
              <a16:creationId xmlns:a16="http://schemas.microsoft.com/office/drawing/2014/main" id="{434B5864-4A07-4CF5-8861-194B6D8750A5}"/>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5" name="テキスト ボックス 334">
          <a:extLst>
            <a:ext uri="{FF2B5EF4-FFF2-40B4-BE49-F238E27FC236}">
              <a16:creationId xmlns:a16="http://schemas.microsoft.com/office/drawing/2014/main" id="{78C76870-6483-45E1-B71B-3E32F7DDC6BC}"/>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6" name="直線コネクタ 335">
          <a:extLst>
            <a:ext uri="{FF2B5EF4-FFF2-40B4-BE49-F238E27FC236}">
              <a16:creationId xmlns:a16="http://schemas.microsoft.com/office/drawing/2014/main" id="{E0EA7C8C-D135-4D6E-B9F8-BD2A4EF0677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7" name="テキスト ボックス 336">
          <a:extLst>
            <a:ext uri="{FF2B5EF4-FFF2-40B4-BE49-F238E27FC236}">
              <a16:creationId xmlns:a16="http://schemas.microsoft.com/office/drawing/2014/main" id="{46BE850F-7922-4274-BBC7-F4AA06445D83}"/>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8" name="直線コネクタ 337">
          <a:extLst>
            <a:ext uri="{FF2B5EF4-FFF2-40B4-BE49-F238E27FC236}">
              <a16:creationId xmlns:a16="http://schemas.microsoft.com/office/drawing/2014/main" id="{4BA413E1-D932-4EC5-99A8-8B77A297EE1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9" name="テキスト ボックス 338">
          <a:extLst>
            <a:ext uri="{FF2B5EF4-FFF2-40B4-BE49-F238E27FC236}">
              <a16:creationId xmlns:a16="http://schemas.microsoft.com/office/drawing/2014/main" id="{F023DEC3-5986-4E53-868B-6D9B65C36E46}"/>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0" name="直線コネクタ 339">
          <a:extLst>
            <a:ext uri="{FF2B5EF4-FFF2-40B4-BE49-F238E27FC236}">
              <a16:creationId xmlns:a16="http://schemas.microsoft.com/office/drawing/2014/main" id="{023936E9-057C-440D-8863-A822B916791C}"/>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1" name="テキスト ボックス 340">
          <a:extLst>
            <a:ext uri="{FF2B5EF4-FFF2-40B4-BE49-F238E27FC236}">
              <a16:creationId xmlns:a16="http://schemas.microsoft.com/office/drawing/2014/main" id="{0B5C1BAF-3ADC-4B29-8EFE-CBA5B8FCAD92}"/>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28FEA3CF-9958-45AB-A4EF-B5D0807170A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1369F577-B9CE-4434-A31B-1DEE647EF824}"/>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700A8D5F-7DE2-4809-A7FB-1D7C62A47B9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85452</xdr:rowOff>
    </xdr:from>
    <xdr:to>
      <xdr:col>54</xdr:col>
      <xdr:colOff>189865</xdr:colOff>
      <xdr:row>86</xdr:row>
      <xdr:rowOff>158931</xdr:rowOff>
    </xdr:to>
    <xdr:cxnSp macro="">
      <xdr:nvCxnSpPr>
        <xdr:cNvPr id="345" name="直線コネクタ 344">
          <a:extLst>
            <a:ext uri="{FF2B5EF4-FFF2-40B4-BE49-F238E27FC236}">
              <a16:creationId xmlns:a16="http://schemas.microsoft.com/office/drawing/2014/main" id="{4D6594E6-EC55-42B6-A387-AF51564E3CB4}"/>
            </a:ext>
          </a:extLst>
        </xdr:cNvPr>
        <xdr:cNvCxnSpPr/>
      </xdr:nvCxnSpPr>
      <xdr:spPr>
        <a:xfrm flipV="1">
          <a:off x="10476865" y="13287102"/>
          <a:ext cx="0" cy="1616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46" name="【福祉施設】&#10;一人当たり面積最小値テキスト">
          <a:extLst>
            <a:ext uri="{FF2B5EF4-FFF2-40B4-BE49-F238E27FC236}">
              <a16:creationId xmlns:a16="http://schemas.microsoft.com/office/drawing/2014/main" id="{4A568F24-367F-4CAE-AF2F-58F0104B1674}"/>
            </a:ext>
          </a:extLst>
        </xdr:cNvPr>
        <xdr:cNvSpPr txBox="1"/>
      </xdr:nvSpPr>
      <xdr:spPr>
        <a:xfrm>
          <a:off x="10515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47" name="直線コネクタ 346">
          <a:extLst>
            <a:ext uri="{FF2B5EF4-FFF2-40B4-BE49-F238E27FC236}">
              <a16:creationId xmlns:a16="http://schemas.microsoft.com/office/drawing/2014/main" id="{2F06C15B-4A35-4200-829A-37488B3FCCE7}"/>
            </a:ext>
          </a:extLst>
        </xdr:cNvPr>
        <xdr:cNvCxnSpPr/>
      </xdr:nvCxnSpPr>
      <xdr:spPr>
        <a:xfrm>
          <a:off x="10388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32129</xdr:rowOff>
    </xdr:from>
    <xdr:ext cx="469744" cy="259045"/>
    <xdr:sp macro="" textlink="">
      <xdr:nvSpPr>
        <xdr:cNvPr id="348" name="【福祉施設】&#10;一人当たり面積最大値テキスト">
          <a:extLst>
            <a:ext uri="{FF2B5EF4-FFF2-40B4-BE49-F238E27FC236}">
              <a16:creationId xmlns:a16="http://schemas.microsoft.com/office/drawing/2014/main" id="{F66B0728-7125-44BA-8268-4EC3F6E84035}"/>
            </a:ext>
          </a:extLst>
        </xdr:cNvPr>
        <xdr:cNvSpPr txBox="1"/>
      </xdr:nvSpPr>
      <xdr:spPr>
        <a:xfrm>
          <a:off x="10515600" y="13062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85452</xdr:rowOff>
    </xdr:from>
    <xdr:to>
      <xdr:col>55</xdr:col>
      <xdr:colOff>88900</xdr:colOff>
      <xdr:row>77</xdr:row>
      <xdr:rowOff>85452</xdr:rowOff>
    </xdr:to>
    <xdr:cxnSp macro="">
      <xdr:nvCxnSpPr>
        <xdr:cNvPr id="349" name="直線コネクタ 348">
          <a:extLst>
            <a:ext uri="{FF2B5EF4-FFF2-40B4-BE49-F238E27FC236}">
              <a16:creationId xmlns:a16="http://schemas.microsoft.com/office/drawing/2014/main" id="{9B14BF39-2BE8-4190-A024-500696DC8EAE}"/>
            </a:ext>
          </a:extLst>
        </xdr:cNvPr>
        <xdr:cNvCxnSpPr/>
      </xdr:nvCxnSpPr>
      <xdr:spPr>
        <a:xfrm>
          <a:off x="10388600" y="13287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16708</xdr:rowOff>
    </xdr:from>
    <xdr:ext cx="469744" cy="259045"/>
    <xdr:sp macro="" textlink="">
      <xdr:nvSpPr>
        <xdr:cNvPr id="350" name="【福祉施設】&#10;一人当たり面積平均値テキスト">
          <a:extLst>
            <a:ext uri="{FF2B5EF4-FFF2-40B4-BE49-F238E27FC236}">
              <a16:creationId xmlns:a16="http://schemas.microsoft.com/office/drawing/2014/main" id="{B20B98D4-9D3E-4FE7-B6F2-95B57277AE9E}"/>
            </a:ext>
          </a:extLst>
        </xdr:cNvPr>
        <xdr:cNvSpPr txBox="1"/>
      </xdr:nvSpPr>
      <xdr:spPr>
        <a:xfrm>
          <a:off x="10515600" y="14247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165281</xdr:rowOff>
    </xdr:from>
    <xdr:to>
      <xdr:col>55</xdr:col>
      <xdr:colOff>50800</xdr:colOff>
      <xdr:row>84</xdr:row>
      <xdr:rowOff>95431</xdr:rowOff>
    </xdr:to>
    <xdr:sp macro="" textlink="">
      <xdr:nvSpPr>
        <xdr:cNvPr id="351" name="フローチャート: 判断 350">
          <a:extLst>
            <a:ext uri="{FF2B5EF4-FFF2-40B4-BE49-F238E27FC236}">
              <a16:creationId xmlns:a16="http://schemas.microsoft.com/office/drawing/2014/main" id="{E7E9D446-1564-443D-8E5E-64EF3EF4C6C3}"/>
            </a:ext>
          </a:extLst>
        </xdr:cNvPr>
        <xdr:cNvSpPr/>
      </xdr:nvSpPr>
      <xdr:spPr>
        <a:xfrm>
          <a:off x="10426700" y="1439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168548</xdr:rowOff>
    </xdr:from>
    <xdr:to>
      <xdr:col>50</xdr:col>
      <xdr:colOff>165100</xdr:colOff>
      <xdr:row>84</xdr:row>
      <xdr:rowOff>98698</xdr:rowOff>
    </xdr:to>
    <xdr:sp macro="" textlink="">
      <xdr:nvSpPr>
        <xdr:cNvPr id="352" name="フローチャート: 判断 351">
          <a:extLst>
            <a:ext uri="{FF2B5EF4-FFF2-40B4-BE49-F238E27FC236}">
              <a16:creationId xmlns:a16="http://schemas.microsoft.com/office/drawing/2014/main" id="{F7760F23-910C-4246-A0AE-D907B6E06BA3}"/>
            </a:ext>
          </a:extLst>
        </xdr:cNvPr>
        <xdr:cNvSpPr/>
      </xdr:nvSpPr>
      <xdr:spPr>
        <a:xfrm>
          <a:off x="9588500" y="1439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115225</xdr:rowOff>
    </xdr:from>
    <xdr:ext cx="469744" cy="259045"/>
    <xdr:sp macro="" textlink="">
      <xdr:nvSpPr>
        <xdr:cNvPr id="353" name="n_1aveValue【福祉施設】&#10;一人当たり面積">
          <a:extLst>
            <a:ext uri="{FF2B5EF4-FFF2-40B4-BE49-F238E27FC236}">
              <a16:creationId xmlns:a16="http://schemas.microsoft.com/office/drawing/2014/main" id="{4E98ED2A-6F10-4576-BA29-5B11EB87E2EA}"/>
            </a:ext>
          </a:extLst>
        </xdr:cNvPr>
        <xdr:cNvSpPr txBox="1"/>
      </xdr:nvSpPr>
      <xdr:spPr>
        <a:xfrm>
          <a:off x="9391727" y="14174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10161</xdr:rowOff>
    </xdr:from>
    <xdr:to>
      <xdr:col>46</xdr:col>
      <xdr:colOff>38100</xdr:colOff>
      <xdr:row>84</xdr:row>
      <xdr:rowOff>111761</xdr:rowOff>
    </xdr:to>
    <xdr:sp macro="" textlink="">
      <xdr:nvSpPr>
        <xdr:cNvPr id="354" name="フローチャート: 判断 353">
          <a:extLst>
            <a:ext uri="{FF2B5EF4-FFF2-40B4-BE49-F238E27FC236}">
              <a16:creationId xmlns:a16="http://schemas.microsoft.com/office/drawing/2014/main" id="{17703F3F-0AAA-423E-864B-49A404AA8BE6}"/>
            </a:ext>
          </a:extLst>
        </xdr:cNvPr>
        <xdr:cNvSpPr/>
      </xdr:nvSpPr>
      <xdr:spPr>
        <a:xfrm>
          <a:off x="8699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82</xdr:row>
      <xdr:rowOff>128288</xdr:rowOff>
    </xdr:from>
    <xdr:ext cx="469744" cy="259045"/>
    <xdr:sp macro="" textlink="">
      <xdr:nvSpPr>
        <xdr:cNvPr id="355" name="n_2aveValue【福祉施設】&#10;一人当たり面積">
          <a:extLst>
            <a:ext uri="{FF2B5EF4-FFF2-40B4-BE49-F238E27FC236}">
              <a16:creationId xmlns:a16="http://schemas.microsoft.com/office/drawing/2014/main" id="{A956A0C0-0BE9-4442-9106-1BB9AE7FC1DF}"/>
            </a:ext>
          </a:extLst>
        </xdr:cNvPr>
        <xdr:cNvSpPr txBox="1"/>
      </xdr:nvSpPr>
      <xdr:spPr>
        <a:xfrm>
          <a:off x="85154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83</xdr:row>
      <xdr:rowOff>132624</xdr:rowOff>
    </xdr:from>
    <xdr:to>
      <xdr:col>41</xdr:col>
      <xdr:colOff>101600</xdr:colOff>
      <xdr:row>84</xdr:row>
      <xdr:rowOff>62774</xdr:rowOff>
    </xdr:to>
    <xdr:sp macro="" textlink="">
      <xdr:nvSpPr>
        <xdr:cNvPr id="356" name="フローチャート: 判断 355">
          <a:extLst>
            <a:ext uri="{FF2B5EF4-FFF2-40B4-BE49-F238E27FC236}">
              <a16:creationId xmlns:a16="http://schemas.microsoft.com/office/drawing/2014/main" id="{ABC970F2-D25A-4AB9-83A0-02546FBF1820}"/>
            </a:ext>
          </a:extLst>
        </xdr:cNvPr>
        <xdr:cNvSpPr/>
      </xdr:nvSpPr>
      <xdr:spPr>
        <a:xfrm>
          <a:off x="7810500" y="1436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82</xdr:row>
      <xdr:rowOff>79301</xdr:rowOff>
    </xdr:from>
    <xdr:ext cx="469744" cy="259045"/>
    <xdr:sp macro="" textlink="">
      <xdr:nvSpPr>
        <xdr:cNvPr id="357" name="n_3aveValue【福祉施設】&#10;一人当たり面積">
          <a:extLst>
            <a:ext uri="{FF2B5EF4-FFF2-40B4-BE49-F238E27FC236}">
              <a16:creationId xmlns:a16="http://schemas.microsoft.com/office/drawing/2014/main" id="{83D1408D-EB9C-4BB5-B8D4-55B2269C4360}"/>
            </a:ext>
          </a:extLst>
        </xdr:cNvPr>
        <xdr:cNvSpPr txBox="1"/>
      </xdr:nvSpPr>
      <xdr:spPr>
        <a:xfrm>
          <a:off x="7626427" y="1413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83</xdr:row>
      <xdr:rowOff>145687</xdr:rowOff>
    </xdr:from>
    <xdr:to>
      <xdr:col>36</xdr:col>
      <xdr:colOff>165100</xdr:colOff>
      <xdr:row>84</xdr:row>
      <xdr:rowOff>75837</xdr:rowOff>
    </xdr:to>
    <xdr:sp macro="" textlink="">
      <xdr:nvSpPr>
        <xdr:cNvPr id="358" name="フローチャート: 判断 357">
          <a:extLst>
            <a:ext uri="{FF2B5EF4-FFF2-40B4-BE49-F238E27FC236}">
              <a16:creationId xmlns:a16="http://schemas.microsoft.com/office/drawing/2014/main" id="{7805442C-0767-4D81-BEEA-A93E1ECE0AC6}"/>
            </a:ext>
          </a:extLst>
        </xdr:cNvPr>
        <xdr:cNvSpPr/>
      </xdr:nvSpPr>
      <xdr:spPr>
        <a:xfrm>
          <a:off x="6921500" y="1437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82</xdr:row>
      <xdr:rowOff>92364</xdr:rowOff>
    </xdr:from>
    <xdr:ext cx="469744" cy="259045"/>
    <xdr:sp macro="" textlink="">
      <xdr:nvSpPr>
        <xdr:cNvPr id="359" name="n_4aveValue【福祉施設】&#10;一人当たり面積">
          <a:extLst>
            <a:ext uri="{FF2B5EF4-FFF2-40B4-BE49-F238E27FC236}">
              <a16:creationId xmlns:a16="http://schemas.microsoft.com/office/drawing/2014/main" id="{2CC44D96-F028-4800-A306-CC24DD5C7235}"/>
            </a:ext>
          </a:extLst>
        </xdr:cNvPr>
        <xdr:cNvSpPr txBox="1"/>
      </xdr:nvSpPr>
      <xdr:spPr>
        <a:xfrm>
          <a:off x="6737427" y="1415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63EEAFD0-3695-4796-9D47-399075BE79F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67AB23C3-84C5-4767-BE6D-D2F1ADF0BBA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76DEA633-E8F0-45BE-BBF0-DFB19E19AEC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BAAF2FC0-6389-4A25-ACD8-B1F25A9496B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D69F4AC4-3CA1-4CE6-B4C3-C879AA42488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60779</xdr:rowOff>
    </xdr:from>
    <xdr:to>
      <xdr:col>55</xdr:col>
      <xdr:colOff>50800</xdr:colOff>
      <xdr:row>85</xdr:row>
      <xdr:rowOff>162379</xdr:rowOff>
    </xdr:to>
    <xdr:sp macro="" textlink="">
      <xdr:nvSpPr>
        <xdr:cNvPr id="365" name="楕円 364">
          <a:extLst>
            <a:ext uri="{FF2B5EF4-FFF2-40B4-BE49-F238E27FC236}">
              <a16:creationId xmlns:a16="http://schemas.microsoft.com/office/drawing/2014/main" id="{8314CB50-82AE-4FCD-822A-EE8AA99903CC}"/>
            </a:ext>
          </a:extLst>
        </xdr:cNvPr>
        <xdr:cNvSpPr/>
      </xdr:nvSpPr>
      <xdr:spPr>
        <a:xfrm>
          <a:off x="10426700" y="1463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39206</xdr:rowOff>
    </xdr:from>
    <xdr:ext cx="469744" cy="259045"/>
    <xdr:sp macro="" textlink="">
      <xdr:nvSpPr>
        <xdr:cNvPr id="366" name="【福祉施設】&#10;一人当たり面積該当値テキスト">
          <a:extLst>
            <a:ext uri="{FF2B5EF4-FFF2-40B4-BE49-F238E27FC236}">
              <a16:creationId xmlns:a16="http://schemas.microsoft.com/office/drawing/2014/main" id="{F15C2588-9B83-4CF0-B1F6-765CFC65FF0F}"/>
            </a:ext>
          </a:extLst>
        </xdr:cNvPr>
        <xdr:cNvSpPr txBox="1"/>
      </xdr:nvSpPr>
      <xdr:spPr>
        <a:xfrm>
          <a:off x="10515600" y="14612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64044</xdr:rowOff>
    </xdr:from>
    <xdr:to>
      <xdr:col>50</xdr:col>
      <xdr:colOff>165100</xdr:colOff>
      <xdr:row>85</xdr:row>
      <xdr:rowOff>165644</xdr:rowOff>
    </xdr:to>
    <xdr:sp macro="" textlink="">
      <xdr:nvSpPr>
        <xdr:cNvPr id="367" name="楕円 366">
          <a:extLst>
            <a:ext uri="{FF2B5EF4-FFF2-40B4-BE49-F238E27FC236}">
              <a16:creationId xmlns:a16="http://schemas.microsoft.com/office/drawing/2014/main" id="{2E21569D-9204-41D4-8873-A72B1E937A57}"/>
            </a:ext>
          </a:extLst>
        </xdr:cNvPr>
        <xdr:cNvSpPr/>
      </xdr:nvSpPr>
      <xdr:spPr>
        <a:xfrm>
          <a:off x="9588500" y="1463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111579</xdr:rowOff>
    </xdr:from>
    <xdr:to>
      <xdr:col>55</xdr:col>
      <xdr:colOff>0</xdr:colOff>
      <xdr:row>85</xdr:row>
      <xdr:rowOff>114844</xdr:rowOff>
    </xdr:to>
    <xdr:cxnSp macro="">
      <xdr:nvCxnSpPr>
        <xdr:cNvPr id="368" name="直線コネクタ 367">
          <a:extLst>
            <a:ext uri="{FF2B5EF4-FFF2-40B4-BE49-F238E27FC236}">
              <a16:creationId xmlns:a16="http://schemas.microsoft.com/office/drawing/2014/main" id="{5CABB2F8-1C86-4A1D-B807-0279ACAB598D}"/>
            </a:ext>
          </a:extLst>
        </xdr:cNvPr>
        <xdr:cNvCxnSpPr/>
      </xdr:nvCxnSpPr>
      <xdr:spPr>
        <a:xfrm flipV="1">
          <a:off x="9639300" y="14684829"/>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67311</xdr:rowOff>
    </xdr:from>
    <xdr:to>
      <xdr:col>46</xdr:col>
      <xdr:colOff>38100</xdr:colOff>
      <xdr:row>85</xdr:row>
      <xdr:rowOff>168911</xdr:rowOff>
    </xdr:to>
    <xdr:sp macro="" textlink="">
      <xdr:nvSpPr>
        <xdr:cNvPr id="369" name="楕円 368">
          <a:extLst>
            <a:ext uri="{FF2B5EF4-FFF2-40B4-BE49-F238E27FC236}">
              <a16:creationId xmlns:a16="http://schemas.microsoft.com/office/drawing/2014/main" id="{5F3B896F-A6F0-470B-9205-E0E871F9E8E4}"/>
            </a:ext>
          </a:extLst>
        </xdr:cNvPr>
        <xdr:cNvSpPr/>
      </xdr:nvSpPr>
      <xdr:spPr>
        <a:xfrm>
          <a:off x="8699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114844</xdr:rowOff>
    </xdr:from>
    <xdr:to>
      <xdr:col>50</xdr:col>
      <xdr:colOff>114300</xdr:colOff>
      <xdr:row>85</xdr:row>
      <xdr:rowOff>118111</xdr:rowOff>
    </xdr:to>
    <xdr:cxnSp macro="">
      <xdr:nvCxnSpPr>
        <xdr:cNvPr id="370" name="直線コネクタ 369">
          <a:extLst>
            <a:ext uri="{FF2B5EF4-FFF2-40B4-BE49-F238E27FC236}">
              <a16:creationId xmlns:a16="http://schemas.microsoft.com/office/drawing/2014/main" id="{AF853CE7-158C-4876-99A5-8630B227D09F}"/>
            </a:ext>
          </a:extLst>
        </xdr:cNvPr>
        <xdr:cNvCxnSpPr/>
      </xdr:nvCxnSpPr>
      <xdr:spPr>
        <a:xfrm flipV="1">
          <a:off x="8750300" y="14688094"/>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70576</xdr:rowOff>
    </xdr:from>
    <xdr:to>
      <xdr:col>41</xdr:col>
      <xdr:colOff>101600</xdr:colOff>
      <xdr:row>86</xdr:row>
      <xdr:rowOff>726</xdr:rowOff>
    </xdr:to>
    <xdr:sp macro="" textlink="">
      <xdr:nvSpPr>
        <xdr:cNvPr id="371" name="楕円 370">
          <a:extLst>
            <a:ext uri="{FF2B5EF4-FFF2-40B4-BE49-F238E27FC236}">
              <a16:creationId xmlns:a16="http://schemas.microsoft.com/office/drawing/2014/main" id="{F66739A4-2C17-4AB8-89E0-913B74D603D2}"/>
            </a:ext>
          </a:extLst>
        </xdr:cNvPr>
        <xdr:cNvSpPr/>
      </xdr:nvSpPr>
      <xdr:spPr>
        <a:xfrm>
          <a:off x="7810500" y="1464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118111</xdr:rowOff>
    </xdr:from>
    <xdr:to>
      <xdr:col>45</xdr:col>
      <xdr:colOff>177800</xdr:colOff>
      <xdr:row>85</xdr:row>
      <xdr:rowOff>121376</xdr:rowOff>
    </xdr:to>
    <xdr:cxnSp macro="">
      <xdr:nvCxnSpPr>
        <xdr:cNvPr id="372" name="直線コネクタ 371">
          <a:extLst>
            <a:ext uri="{FF2B5EF4-FFF2-40B4-BE49-F238E27FC236}">
              <a16:creationId xmlns:a16="http://schemas.microsoft.com/office/drawing/2014/main" id="{8BB5049D-F168-4669-87DE-1C32A216B2C0}"/>
            </a:ext>
          </a:extLst>
        </xdr:cNvPr>
        <xdr:cNvCxnSpPr/>
      </xdr:nvCxnSpPr>
      <xdr:spPr>
        <a:xfrm flipV="1">
          <a:off x="7861300" y="14691361"/>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70576</xdr:rowOff>
    </xdr:from>
    <xdr:to>
      <xdr:col>36</xdr:col>
      <xdr:colOff>165100</xdr:colOff>
      <xdr:row>86</xdr:row>
      <xdr:rowOff>726</xdr:rowOff>
    </xdr:to>
    <xdr:sp macro="" textlink="">
      <xdr:nvSpPr>
        <xdr:cNvPr id="373" name="楕円 372">
          <a:extLst>
            <a:ext uri="{FF2B5EF4-FFF2-40B4-BE49-F238E27FC236}">
              <a16:creationId xmlns:a16="http://schemas.microsoft.com/office/drawing/2014/main" id="{F74C6961-C577-4053-87A4-8550748C9C9C}"/>
            </a:ext>
          </a:extLst>
        </xdr:cNvPr>
        <xdr:cNvSpPr/>
      </xdr:nvSpPr>
      <xdr:spPr>
        <a:xfrm>
          <a:off x="6921500" y="1464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121376</xdr:rowOff>
    </xdr:from>
    <xdr:to>
      <xdr:col>41</xdr:col>
      <xdr:colOff>50800</xdr:colOff>
      <xdr:row>85</xdr:row>
      <xdr:rowOff>121376</xdr:rowOff>
    </xdr:to>
    <xdr:cxnSp macro="">
      <xdr:nvCxnSpPr>
        <xdr:cNvPr id="374" name="直線コネクタ 373">
          <a:extLst>
            <a:ext uri="{FF2B5EF4-FFF2-40B4-BE49-F238E27FC236}">
              <a16:creationId xmlns:a16="http://schemas.microsoft.com/office/drawing/2014/main" id="{87E2C3CC-D638-4372-80FA-BB3713021AF2}"/>
            </a:ext>
          </a:extLst>
        </xdr:cNvPr>
        <xdr:cNvCxnSpPr/>
      </xdr:nvCxnSpPr>
      <xdr:spPr>
        <a:xfrm>
          <a:off x="6972300" y="146946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156771</xdr:rowOff>
    </xdr:from>
    <xdr:ext cx="469744" cy="259045"/>
    <xdr:sp macro="" textlink="">
      <xdr:nvSpPr>
        <xdr:cNvPr id="375" name="n_1mainValue【福祉施設】&#10;一人当たり面積">
          <a:extLst>
            <a:ext uri="{FF2B5EF4-FFF2-40B4-BE49-F238E27FC236}">
              <a16:creationId xmlns:a16="http://schemas.microsoft.com/office/drawing/2014/main" id="{AA5C935A-308C-45F3-A5A9-ADD8022AB2FB}"/>
            </a:ext>
          </a:extLst>
        </xdr:cNvPr>
        <xdr:cNvSpPr txBox="1"/>
      </xdr:nvSpPr>
      <xdr:spPr>
        <a:xfrm>
          <a:off x="9391727" y="1473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160038</xdr:rowOff>
    </xdr:from>
    <xdr:ext cx="469744" cy="259045"/>
    <xdr:sp macro="" textlink="">
      <xdr:nvSpPr>
        <xdr:cNvPr id="376" name="n_2mainValue【福祉施設】&#10;一人当たり面積">
          <a:extLst>
            <a:ext uri="{FF2B5EF4-FFF2-40B4-BE49-F238E27FC236}">
              <a16:creationId xmlns:a16="http://schemas.microsoft.com/office/drawing/2014/main" id="{01953727-C2BA-47F3-99AD-C5EB149CFFE7}"/>
            </a:ext>
          </a:extLst>
        </xdr:cNvPr>
        <xdr:cNvSpPr txBox="1"/>
      </xdr:nvSpPr>
      <xdr:spPr>
        <a:xfrm>
          <a:off x="8515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163303</xdr:rowOff>
    </xdr:from>
    <xdr:ext cx="469744" cy="259045"/>
    <xdr:sp macro="" textlink="">
      <xdr:nvSpPr>
        <xdr:cNvPr id="377" name="n_3mainValue【福祉施設】&#10;一人当たり面積">
          <a:extLst>
            <a:ext uri="{FF2B5EF4-FFF2-40B4-BE49-F238E27FC236}">
              <a16:creationId xmlns:a16="http://schemas.microsoft.com/office/drawing/2014/main" id="{4A9C850D-4B47-4169-AC99-80C37F40BEB1}"/>
            </a:ext>
          </a:extLst>
        </xdr:cNvPr>
        <xdr:cNvSpPr txBox="1"/>
      </xdr:nvSpPr>
      <xdr:spPr>
        <a:xfrm>
          <a:off x="7626427" y="1473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163303</xdr:rowOff>
    </xdr:from>
    <xdr:ext cx="469744" cy="259045"/>
    <xdr:sp macro="" textlink="">
      <xdr:nvSpPr>
        <xdr:cNvPr id="378" name="n_4mainValue【福祉施設】&#10;一人当たり面積">
          <a:extLst>
            <a:ext uri="{FF2B5EF4-FFF2-40B4-BE49-F238E27FC236}">
              <a16:creationId xmlns:a16="http://schemas.microsoft.com/office/drawing/2014/main" id="{B69263AD-9974-4512-B32F-F7E6CCED86E9}"/>
            </a:ext>
          </a:extLst>
        </xdr:cNvPr>
        <xdr:cNvSpPr txBox="1"/>
      </xdr:nvSpPr>
      <xdr:spPr>
        <a:xfrm>
          <a:off x="6737427" y="1473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770BB0B-B720-4530-9533-7D2CA901E9F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D35A12F0-D12C-4802-9D80-91109BB6C22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9FA6108B-B107-4C9F-97AA-1D6600CEB87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A60CA413-795F-43F5-A79D-FC14E930168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70598D73-AC31-494C-BC0A-A762DC2C689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E0EBCD56-F309-451C-B4FC-697074D38C4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8A929350-EBCE-4DFA-B321-B8284D6C6B3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CDD984CA-BE93-4CFE-96C3-274A43215D92}"/>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3F53AE1A-85E5-4D39-9AD6-375E0A2D749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1EDB7A44-B5AC-4D8D-8189-3E4971A0B05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86D0778F-8156-4CD1-A52A-05E0B49D8F5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B5ADC959-39CF-4E1B-A2FB-82D20DFEB41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81046C77-E05F-4973-8340-9F793A7AB47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C3510895-27E7-42E6-8E65-00D9802618B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CB9A62A2-1318-41CE-8742-B317578729C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2F061B50-3B4B-4624-B155-5D0B48A6FFE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026B961A-EDC9-4307-BEE9-9A129E13290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8FDBDC45-9FC0-4D93-807F-47B954350B2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D56CC228-AE0D-4210-B103-ECB05BE2815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2F3DDE3C-CD2D-4BE0-97C5-9C44D2531EC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18C6FE12-29F4-44FB-813A-96563D475B2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ED728754-827B-4AAA-8F1A-8DA04FBDFC3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0063B6BF-22E2-4819-8DC1-CD15613A57E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28E08492-EC26-48C0-BF5F-F69348560B3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2ED2C353-C7D8-4D40-BB54-21376FD03F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2A639EC6-CC5C-48CD-ADC4-9E2302DADA2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2F4AD83B-04B1-48FB-A57B-A377EF52240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a:extLst>
            <a:ext uri="{FF2B5EF4-FFF2-40B4-BE49-F238E27FC236}">
              <a16:creationId xmlns:a16="http://schemas.microsoft.com/office/drawing/2014/main" id="{2373E890-FBFF-457B-BF72-ED75B2BB6C31}"/>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a:extLst>
            <a:ext uri="{FF2B5EF4-FFF2-40B4-BE49-F238E27FC236}">
              <a16:creationId xmlns:a16="http://schemas.microsoft.com/office/drawing/2014/main" id="{64473E14-C6BB-4741-A468-AF328C030698}"/>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a:extLst>
            <a:ext uri="{FF2B5EF4-FFF2-40B4-BE49-F238E27FC236}">
              <a16:creationId xmlns:a16="http://schemas.microsoft.com/office/drawing/2014/main" id="{B8553427-269B-4F90-80E9-6977E1281CBD}"/>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a:extLst>
            <a:ext uri="{FF2B5EF4-FFF2-40B4-BE49-F238E27FC236}">
              <a16:creationId xmlns:a16="http://schemas.microsoft.com/office/drawing/2014/main" id="{FA3151AC-104E-4BBE-8505-40C9115237E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a:extLst>
            <a:ext uri="{FF2B5EF4-FFF2-40B4-BE49-F238E27FC236}">
              <a16:creationId xmlns:a16="http://schemas.microsoft.com/office/drawing/2014/main" id="{61EBCAE2-5BB6-4F04-8885-13C26D8DA32B}"/>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a:extLst>
            <a:ext uri="{FF2B5EF4-FFF2-40B4-BE49-F238E27FC236}">
              <a16:creationId xmlns:a16="http://schemas.microsoft.com/office/drawing/2014/main" id="{A91BBAD8-9FF1-4F4D-AA96-A6B220D712A2}"/>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a:extLst>
            <a:ext uri="{FF2B5EF4-FFF2-40B4-BE49-F238E27FC236}">
              <a16:creationId xmlns:a16="http://schemas.microsoft.com/office/drawing/2014/main" id="{B5266E78-2EB5-4773-821B-F947AD468F1D}"/>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a:extLst>
            <a:ext uri="{FF2B5EF4-FFF2-40B4-BE49-F238E27FC236}">
              <a16:creationId xmlns:a16="http://schemas.microsoft.com/office/drawing/2014/main" id="{BE5F0211-B691-4524-8838-8A4C19FC8DE4}"/>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a:extLst>
            <a:ext uri="{FF2B5EF4-FFF2-40B4-BE49-F238E27FC236}">
              <a16:creationId xmlns:a16="http://schemas.microsoft.com/office/drawing/2014/main" id="{CC2E3D85-8049-4998-90F9-4739879B7284}"/>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a:extLst>
            <a:ext uri="{FF2B5EF4-FFF2-40B4-BE49-F238E27FC236}">
              <a16:creationId xmlns:a16="http://schemas.microsoft.com/office/drawing/2014/main" id="{EB63F033-7813-4E40-B989-1717268D647E}"/>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a:extLst>
            <a:ext uri="{FF2B5EF4-FFF2-40B4-BE49-F238E27FC236}">
              <a16:creationId xmlns:a16="http://schemas.microsoft.com/office/drawing/2014/main" id="{EDE02825-7364-4DC0-98F5-840E8D0BE853}"/>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a:extLst>
            <a:ext uri="{FF2B5EF4-FFF2-40B4-BE49-F238E27FC236}">
              <a16:creationId xmlns:a16="http://schemas.microsoft.com/office/drawing/2014/main" id="{8C9597D7-ABAC-4CEA-A7AD-BCA70133DD0E}"/>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4BB96ECF-FD2E-4045-B89D-77D180B619F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一般廃棄物処理施設】&#10;有形固定資産減価償却率グラフ枠">
          <a:extLst>
            <a:ext uri="{FF2B5EF4-FFF2-40B4-BE49-F238E27FC236}">
              <a16:creationId xmlns:a16="http://schemas.microsoft.com/office/drawing/2014/main" id="{E63BB7DF-BBDC-4EBC-8200-FFF466EC13C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164374</xdr:rowOff>
    </xdr:from>
    <xdr:to>
      <xdr:col>85</xdr:col>
      <xdr:colOff>126364</xdr:colOff>
      <xdr:row>42</xdr:row>
      <xdr:rowOff>48441</xdr:rowOff>
    </xdr:to>
    <xdr:cxnSp macro="">
      <xdr:nvCxnSpPr>
        <xdr:cNvPr id="420" name="直線コネクタ 419">
          <a:extLst>
            <a:ext uri="{FF2B5EF4-FFF2-40B4-BE49-F238E27FC236}">
              <a16:creationId xmlns:a16="http://schemas.microsoft.com/office/drawing/2014/main" id="{8F3E970B-303D-4E74-BD89-F99FB416D04B}"/>
            </a:ext>
          </a:extLst>
        </xdr:cNvPr>
        <xdr:cNvCxnSpPr/>
      </xdr:nvCxnSpPr>
      <xdr:spPr>
        <a:xfrm flipV="1">
          <a:off x="16318864" y="5822224"/>
          <a:ext cx="0" cy="142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52268</xdr:rowOff>
    </xdr:from>
    <xdr:ext cx="405111" cy="259045"/>
    <xdr:sp macro="" textlink="">
      <xdr:nvSpPr>
        <xdr:cNvPr id="421" name="【一般廃棄物処理施設】&#10;有形固定資産減価償却率最小値テキスト">
          <a:extLst>
            <a:ext uri="{FF2B5EF4-FFF2-40B4-BE49-F238E27FC236}">
              <a16:creationId xmlns:a16="http://schemas.microsoft.com/office/drawing/2014/main" id="{5AED8D11-CAE8-4299-A49B-A3966028D00F}"/>
            </a:ext>
          </a:extLst>
        </xdr:cNvPr>
        <xdr:cNvSpPr txBox="1"/>
      </xdr:nvSpPr>
      <xdr:spPr>
        <a:xfrm>
          <a:off x="16357600" y="7253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48441</xdr:rowOff>
    </xdr:from>
    <xdr:to>
      <xdr:col>86</xdr:col>
      <xdr:colOff>25400</xdr:colOff>
      <xdr:row>42</xdr:row>
      <xdr:rowOff>48441</xdr:rowOff>
    </xdr:to>
    <xdr:cxnSp macro="">
      <xdr:nvCxnSpPr>
        <xdr:cNvPr id="422" name="直線コネクタ 421">
          <a:extLst>
            <a:ext uri="{FF2B5EF4-FFF2-40B4-BE49-F238E27FC236}">
              <a16:creationId xmlns:a16="http://schemas.microsoft.com/office/drawing/2014/main" id="{0D3571FB-EF84-460A-A161-D584CCAB31B0}"/>
            </a:ext>
          </a:extLst>
        </xdr:cNvPr>
        <xdr:cNvCxnSpPr/>
      </xdr:nvCxnSpPr>
      <xdr:spPr>
        <a:xfrm>
          <a:off x="16230600" y="724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111051</xdr:rowOff>
    </xdr:from>
    <xdr:ext cx="340478" cy="259045"/>
    <xdr:sp macro="" textlink="">
      <xdr:nvSpPr>
        <xdr:cNvPr id="423" name="【一般廃棄物処理施設】&#10;有形固定資産減価償却率最大値テキスト">
          <a:extLst>
            <a:ext uri="{FF2B5EF4-FFF2-40B4-BE49-F238E27FC236}">
              <a16:creationId xmlns:a16="http://schemas.microsoft.com/office/drawing/2014/main" id="{1FC7483C-9370-4146-BFB1-D8A20E3B84C5}"/>
            </a:ext>
          </a:extLst>
        </xdr:cNvPr>
        <xdr:cNvSpPr txBox="1"/>
      </xdr:nvSpPr>
      <xdr:spPr>
        <a:xfrm>
          <a:off x="16357600" y="559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164374</xdr:rowOff>
    </xdr:from>
    <xdr:to>
      <xdr:col>86</xdr:col>
      <xdr:colOff>25400</xdr:colOff>
      <xdr:row>33</xdr:row>
      <xdr:rowOff>164374</xdr:rowOff>
    </xdr:to>
    <xdr:cxnSp macro="">
      <xdr:nvCxnSpPr>
        <xdr:cNvPr id="424" name="直線コネクタ 423">
          <a:extLst>
            <a:ext uri="{FF2B5EF4-FFF2-40B4-BE49-F238E27FC236}">
              <a16:creationId xmlns:a16="http://schemas.microsoft.com/office/drawing/2014/main" id="{41C938C6-836E-48E5-88DF-DC34600E04E7}"/>
            </a:ext>
          </a:extLst>
        </xdr:cNvPr>
        <xdr:cNvCxnSpPr/>
      </xdr:nvCxnSpPr>
      <xdr:spPr>
        <a:xfrm>
          <a:off x="16230600" y="582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170742</xdr:rowOff>
    </xdr:from>
    <xdr:ext cx="405111" cy="259045"/>
    <xdr:sp macro="" textlink="">
      <xdr:nvSpPr>
        <xdr:cNvPr id="425" name="【一般廃棄物処理施設】&#10;有形固定資産減価償却率平均値テキスト">
          <a:extLst>
            <a:ext uri="{FF2B5EF4-FFF2-40B4-BE49-F238E27FC236}">
              <a16:creationId xmlns:a16="http://schemas.microsoft.com/office/drawing/2014/main" id="{697D4C70-8DAB-42F9-8261-6ECE2F6C7D1C}"/>
            </a:ext>
          </a:extLst>
        </xdr:cNvPr>
        <xdr:cNvSpPr txBox="1"/>
      </xdr:nvSpPr>
      <xdr:spPr>
        <a:xfrm>
          <a:off x="16357600" y="6514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147865</xdr:rowOff>
    </xdr:from>
    <xdr:to>
      <xdr:col>85</xdr:col>
      <xdr:colOff>177800</xdr:colOff>
      <xdr:row>39</xdr:row>
      <xdr:rowOff>78015</xdr:rowOff>
    </xdr:to>
    <xdr:sp macro="" textlink="">
      <xdr:nvSpPr>
        <xdr:cNvPr id="426" name="フローチャート: 判断 425">
          <a:extLst>
            <a:ext uri="{FF2B5EF4-FFF2-40B4-BE49-F238E27FC236}">
              <a16:creationId xmlns:a16="http://schemas.microsoft.com/office/drawing/2014/main" id="{64828E1A-0EA3-49D7-A258-C340214FB7CC}"/>
            </a:ext>
          </a:extLst>
        </xdr:cNvPr>
        <xdr:cNvSpPr/>
      </xdr:nvSpPr>
      <xdr:spPr>
        <a:xfrm>
          <a:off x="16268700" y="66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9072</xdr:rowOff>
    </xdr:from>
    <xdr:to>
      <xdr:col>81</xdr:col>
      <xdr:colOff>101600</xdr:colOff>
      <xdr:row>39</xdr:row>
      <xdr:rowOff>110672</xdr:rowOff>
    </xdr:to>
    <xdr:sp macro="" textlink="">
      <xdr:nvSpPr>
        <xdr:cNvPr id="427" name="フローチャート: 判断 426">
          <a:extLst>
            <a:ext uri="{FF2B5EF4-FFF2-40B4-BE49-F238E27FC236}">
              <a16:creationId xmlns:a16="http://schemas.microsoft.com/office/drawing/2014/main" id="{20815EC6-EFC8-4740-94D1-543667AC8CF8}"/>
            </a:ext>
          </a:extLst>
        </xdr:cNvPr>
        <xdr:cNvSpPr/>
      </xdr:nvSpPr>
      <xdr:spPr>
        <a:xfrm>
          <a:off x="15430500" y="669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127199</xdr:rowOff>
    </xdr:from>
    <xdr:ext cx="405111" cy="259045"/>
    <xdr:sp macro="" textlink="">
      <xdr:nvSpPr>
        <xdr:cNvPr id="428" name="n_1aveValue【一般廃棄物処理施設】&#10;有形固定資産減価償却率">
          <a:extLst>
            <a:ext uri="{FF2B5EF4-FFF2-40B4-BE49-F238E27FC236}">
              <a16:creationId xmlns:a16="http://schemas.microsoft.com/office/drawing/2014/main" id="{6E7D3921-D70B-4D40-A851-ACA367A5DB9C}"/>
            </a:ext>
          </a:extLst>
        </xdr:cNvPr>
        <xdr:cNvSpPr txBox="1"/>
      </xdr:nvSpPr>
      <xdr:spPr>
        <a:xfrm>
          <a:off x="15266044" y="6470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138067</xdr:rowOff>
    </xdr:from>
    <xdr:to>
      <xdr:col>76</xdr:col>
      <xdr:colOff>165100</xdr:colOff>
      <xdr:row>39</xdr:row>
      <xdr:rowOff>68217</xdr:rowOff>
    </xdr:to>
    <xdr:sp macro="" textlink="">
      <xdr:nvSpPr>
        <xdr:cNvPr id="429" name="フローチャート: 判断 428">
          <a:extLst>
            <a:ext uri="{FF2B5EF4-FFF2-40B4-BE49-F238E27FC236}">
              <a16:creationId xmlns:a16="http://schemas.microsoft.com/office/drawing/2014/main" id="{FA5C868B-0A5F-4150-8F9E-D92BEBB7D148}"/>
            </a:ext>
          </a:extLst>
        </xdr:cNvPr>
        <xdr:cNvSpPr/>
      </xdr:nvSpPr>
      <xdr:spPr>
        <a:xfrm>
          <a:off x="14541500" y="665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37</xdr:row>
      <xdr:rowOff>84744</xdr:rowOff>
    </xdr:from>
    <xdr:ext cx="405111" cy="259045"/>
    <xdr:sp macro="" textlink="">
      <xdr:nvSpPr>
        <xdr:cNvPr id="430" name="n_2aveValue【一般廃棄物処理施設】&#10;有形固定資産減価償却率">
          <a:extLst>
            <a:ext uri="{FF2B5EF4-FFF2-40B4-BE49-F238E27FC236}">
              <a16:creationId xmlns:a16="http://schemas.microsoft.com/office/drawing/2014/main" id="{307A770F-41BB-42A8-B4D0-0A8F23045BEE}"/>
            </a:ext>
          </a:extLst>
        </xdr:cNvPr>
        <xdr:cNvSpPr txBox="1"/>
      </xdr:nvSpPr>
      <xdr:spPr>
        <a:xfrm>
          <a:off x="14389744" y="6428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48260</xdr:rowOff>
    </xdr:from>
    <xdr:to>
      <xdr:col>72</xdr:col>
      <xdr:colOff>38100</xdr:colOff>
      <xdr:row>38</xdr:row>
      <xdr:rowOff>149860</xdr:rowOff>
    </xdr:to>
    <xdr:sp macro="" textlink="">
      <xdr:nvSpPr>
        <xdr:cNvPr id="431" name="フローチャート: 判断 430">
          <a:extLst>
            <a:ext uri="{FF2B5EF4-FFF2-40B4-BE49-F238E27FC236}">
              <a16:creationId xmlns:a16="http://schemas.microsoft.com/office/drawing/2014/main" id="{BD7B39E8-759F-46A5-BA72-145AC3455995}"/>
            </a:ext>
          </a:extLst>
        </xdr:cNvPr>
        <xdr:cNvSpPr/>
      </xdr:nvSpPr>
      <xdr:spPr>
        <a:xfrm>
          <a:off x="13652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36</xdr:row>
      <xdr:rowOff>166387</xdr:rowOff>
    </xdr:from>
    <xdr:ext cx="405111" cy="259045"/>
    <xdr:sp macro="" textlink="">
      <xdr:nvSpPr>
        <xdr:cNvPr id="432" name="n_3aveValue【一般廃棄物処理施設】&#10;有形固定資産減価償却率">
          <a:extLst>
            <a:ext uri="{FF2B5EF4-FFF2-40B4-BE49-F238E27FC236}">
              <a16:creationId xmlns:a16="http://schemas.microsoft.com/office/drawing/2014/main" id="{1235B263-AF4D-4676-9063-5CEDF89F435F}"/>
            </a:ext>
          </a:extLst>
        </xdr:cNvPr>
        <xdr:cNvSpPr txBox="1"/>
      </xdr:nvSpPr>
      <xdr:spPr>
        <a:xfrm>
          <a:off x="13500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48260</xdr:rowOff>
    </xdr:from>
    <xdr:to>
      <xdr:col>67</xdr:col>
      <xdr:colOff>101600</xdr:colOff>
      <xdr:row>38</xdr:row>
      <xdr:rowOff>149860</xdr:rowOff>
    </xdr:to>
    <xdr:sp macro="" textlink="">
      <xdr:nvSpPr>
        <xdr:cNvPr id="433" name="フローチャート: 判断 432">
          <a:extLst>
            <a:ext uri="{FF2B5EF4-FFF2-40B4-BE49-F238E27FC236}">
              <a16:creationId xmlns:a16="http://schemas.microsoft.com/office/drawing/2014/main" id="{B0FB7E90-8AA1-4BE0-86A7-DF9F9F6D1316}"/>
            </a:ext>
          </a:extLst>
        </xdr:cNvPr>
        <xdr:cNvSpPr/>
      </xdr:nvSpPr>
      <xdr:spPr>
        <a:xfrm>
          <a:off x="12763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36</xdr:row>
      <xdr:rowOff>166387</xdr:rowOff>
    </xdr:from>
    <xdr:ext cx="405111" cy="259045"/>
    <xdr:sp macro="" textlink="">
      <xdr:nvSpPr>
        <xdr:cNvPr id="434" name="n_4aveValue【一般廃棄物処理施設】&#10;有形固定資産減価償却率">
          <a:extLst>
            <a:ext uri="{FF2B5EF4-FFF2-40B4-BE49-F238E27FC236}">
              <a16:creationId xmlns:a16="http://schemas.microsoft.com/office/drawing/2014/main" id="{71C40E17-E927-417D-822D-09247162AF53}"/>
            </a:ext>
          </a:extLst>
        </xdr:cNvPr>
        <xdr:cNvSpPr txBox="1"/>
      </xdr:nvSpPr>
      <xdr:spPr>
        <a:xfrm>
          <a:off x="12611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FAA47EB3-3B1E-43DE-9A26-F88BE389E3D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0AAF17EC-B42C-4E73-8C93-7C29C9D6E35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D46D22ED-83D4-45C4-90ED-44CCABC0839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1D4BD65A-DA05-4DFB-AC5B-0A5F89BBE1E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9" name="テキスト ボックス 438">
          <a:extLst>
            <a:ext uri="{FF2B5EF4-FFF2-40B4-BE49-F238E27FC236}">
              <a16:creationId xmlns:a16="http://schemas.microsoft.com/office/drawing/2014/main" id="{FD9EE17E-C79E-4781-A3EC-9291546F7CB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7438</xdr:rowOff>
    </xdr:from>
    <xdr:to>
      <xdr:col>85</xdr:col>
      <xdr:colOff>177800</xdr:colOff>
      <xdr:row>40</xdr:row>
      <xdr:rowOff>109038</xdr:rowOff>
    </xdr:to>
    <xdr:sp macro="" textlink="">
      <xdr:nvSpPr>
        <xdr:cNvPr id="440" name="楕円 439">
          <a:extLst>
            <a:ext uri="{FF2B5EF4-FFF2-40B4-BE49-F238E27FC236}">
              <a16:creationId xmlns:a16="http://schemas.microsoft.com/office/drawing/2014/main" id="{2D1D48DC-F6E6-4D1A-BDBF-21BBC668EC02}"/>
            </a:ext>
          </a:extLst>
        </xdr:cNvPr>
        <xdr:cNvSpPr/>
      </xdr:nvSpPr>
      <xdr:spPr>
        <a:xfrm>
          <a:off x="16268700" y="686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157315</xdr:rowOff>
    </xdr:from>
    <xdr:ext cx="405111" cy="259045"/>
    <xdr:sp macro="" textlink="">
      <xdr:nvSpPr>
        <xdr:cNvPr id="441" name="【一般廃棄物処理施設】&#10;有形固定資産減価償却率該当値テキスト">
          <a:extLst>
            <a:ext uri="{FF2B5EF4-FFF2-40B4-BE49-F238E27FC236}">
              <a16:creationId xmlns:a16="http://schemas.microsoft.com/office/drawing/2014/main" id="{6FB588E7-B6CC-46ED-8E2E-B88F76A28174}"/>
            </a:ext>
          </a:extLst>
        </xdr:cNvPr>
        <xdr:cNvSpPr txBox="1"/>
      </xdr:nvSpPr>
      <xdr:spPr>
        <a:xfrm>
          <a:off x="16357600" y="684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2540</xdr:rowOff>
    </xdr:from>
    <xdr:to>
      <xdr:col>81</xdr:col>
      <xdr:colOff>101600</xdr:colOff>
      <xdr:row>40</xdr:row>
      <xdr:rowOff>104140</xdr:rowOff>
    </xdr:to>
    <xdr:sp macro="" textlink="">
      <xdr:nvSpPr>
        <xdr:cNvPr id="442" name="楕円 441">
          <a:extLst>
            <a:ext uri="{FF2B5EF4-FFF2-40B4-BE49-F238E27FC236}">
              <a16:creationId xmlns:a16="http://schemas.microsoft.com/office/drawing/2014/main" id="{F52D67E3-2DF4-4995-9048-C132796BC2FF}"/>
            </a:ext>
          </a:extLst>
        </xdr:cNvPr>
        <xdr:cNvSpPr/>
      </xdr:nvSpPr>
      <xdr:spPr>
        <a:xfrm>
          <a:off x="15430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53340</xdr:rowOff>
    </xdr:from>
    <xdr:to>
      <xdr:col>85</xdr:col>
      <xdr:colOff>127000</xdr:colOff>
      <xdr:row>40</xdr:row>
      <xdr:rowOff>58238</xdr:rowOff>
    </xdr:to>
    <xdr:cxnSp macro="">
      <xdr:nvCxnSpPr>
        <xdr:cNvPr id="443" name="直線コネクタ 442">
          <a:extLst>
            <a:ext uri="{FF2B5EF4-FFF2-40B4-BE49-F238E27FC236}">
              <a16:creationId xmlns:a16="http://schemas.microsoft.com/office/drawing/2014/main" id="{6019279E-A7C5-473C-8F59-6BBD1D544807}"/>
            </a:ext>
          </a:extLst>
        </xdr:cNvPr>
        <xdr:cNvCxnSpPr/>
      </xdr:nvCxnSpPr>
      <xdr:spPr>
        <a:xfrm>
          <a:off x="15481300" y="6911340"/>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157662</xdr:rowOff>
    </xdr:from>
    <xdr:to>
      <xdr:col>76</xdr:col>
      <xdr:colOff>165100</xdr:colOff>
      <xdr:row>40</xdr:row>
      <xdr:rowOff>87812</xdr:rowOff>
    </xdr:to>
    <xdr:sp macro="" textlink="">
      <xdr:nvSpPr>
        <xdr:cNvPr id="444" name="楕円 443">
          <a:extLst>
            <a:ext uri="{FF2B5EF4-FFF2-40B4-BE49-F238E27FC236}">
              <a16:creationId xmlns:a16="http://schemas.microsoft.com/office/drawing/2014/main" id="{4CD538A7-386D-4DE3-8960-91295CA36D88}"/>
            </a:ext>
          </a:extLst>
        </xdr:cNvPr>
        <xdr:cNvSpPr/>
      </xdr:nvSpPr>
      <xdr:spPr>
        <a:xfrm>
          <a:off x="14541500" y="684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37012</xdr:rowOff>
    </xdr:from>
    <xdr:to>
      <xdr:col>81</xdr:col>
      <xdr:colOff>50800</xdr:colOff>
      <xdr:row>40</xdr:row>
      <xdr:rowOff>53340</xdr:rowOff>
    </xdr:to>
    <xdr:cxnSp macro="">
      <xdr:nvCxnSpPr>
        <xdr:cNvPr id="445" name="直線コネクタ 444">
          <a:extLst>
            <a:ext uri="{FF2B5EF4-FFF2-40B4-BE49-F238E27FC236}">
              <a16:creationId xmlns:a16="http://schemas.microsoft.com/office/drawing/2014/main" id="{D545CF26-CD6B-49CA-9D38-8BCB53D349B0}"/>
            </a:ext>
          </a:extLst>
        </xdr:cNvPr>
        <xdr:cNvCxnSpPr/>
      </xdr:nvCxnSpPr>
      <xdr:spPr>
        <a:xfrm>
          <a:off x="14592300" y="689501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136434</xdr:rowOff>
    </xdr:from>
    <xdr:to>
      <xdr:col>72</xdr:col>
      <xdr:colOff>38100</xdr:colOff>
      <xdr:row>40</xdr:row>
      <xdr:rowOff>66584</xdr:rowOff>
    </xdr:to>
    <xdr:sp macro="" textlink="">
      <xdr:nvSpPr>
        <xdr:cNvPr id="446" name="楕円 445">
          <a:extLst>
            <a:ext uri="{FF2B5EF4-FFF2-40B4-BE49-F238E27FC236}">
              <a16:creationId xmlns:a16="http://schemas.microsoft.com/office/drawing/2014/main" id="{A64E2ADC-DD91-4EC4-BD8D-71F5BF22E30C}"/>
            </a:ext>
          </a:extLst>
        </xdr:cNvPr>
        <xdr:cNvSpPr/>
      </xdr:nvSpPr>
      <xdr:spPr>
        <a:xfrm>
          <a:off x="13652500" y="682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15784</xdr:rowOff>
    </xdr:from>
    <xdr:to>
      <xdr:col>76</xdr:col>
      <xdr:colOff>114300</xdr:colOff>
      <xdr:row>40</xdr:row>
      <xdr:rowOff>37012</xdr:rowOff>
    </xdr:to>
    <xdr:cxnSp macro="">
      <xdr:nvCxnSpPr>
        <xdr:cNvPr id="447" name="直線コネクタ 446">
          <a:extLst>
            <a:ext uri="{FF2B5EF4-FFF2-40B4-BE49-F238E27FC236}">
              <a16:creationId xmlns:a16="http://schemas.microsoft.com/office/drawing/2014/main" id="{31C10FF0-73A4-4442-8130-F39F5170D9A9}"/>
            </a:ext>
          </a:extLst>
        </xdr:cNvPr>
        <xdr:cNvCxnSpPr/>
      </xdr:nvCxnSpPr>
      <xdr:spPr>
        <a:xfrm>
          <a:off x="13703300" y="6873784"/>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144599</xdr:rowOff>
    </xdr:from>
    <xdr:to>
      <xdr:col>67</xdr:col>
      <xdr:colOff>101600</xdr:colOff>
      <xdr:row>40</xdr:row>
      <xdr:rowOff>74749</xdr:rowOff>
    </xdr:to>
    <xdr:sp macro="" textlink="">
      <xdr:nvSpPr>
        <xdr:cNvPr id="448" name="楕円 447">
          <a:extLst>
            <a:ext uri="{FF2B5EF4-FFF2-40B4-BE49-F238E27FC236}">
              <a16:creationId xmlns:a16="http://schemas.microsoft.com/office/drawing/2014/main" id="{49F540CA-978B-4D65-9094-7C1E1100476D}"/>
            </a:ext>
          </a:extLst>
        </xdr:cNvPr>
        <xdr:cNvSpPr/>
      </xdr:nvSpPr>
      <xdr:spPr>
        <a:xfrm>
          <a:off x="12763500" y="683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15784</xdr:rowOff>
    </xdr:from>
    <xdr:to>
      <xdr:col>71</xdr:col>
      <xdr:colOff>177800</xdr:colOff>
      <xdr:row>40</xdr:row>
      <xdr:rowOff>23949</xdr:rowOff>
    </xdr:to>
    <xdr:cxnSp macro="">
      <xdr:nvCxnSpPr>
        <xdr:cNvPr id="449" name="直線コネクタ 448">
          <a:extLst>
            <a:ext uri="{FF2B5EF4-FFF2-40B4-BE49-F238E27FC236}">
              <a16:creationId xmlns:a16="http://schemas.microsoft.com/office/drawing/2014/main" id="{11FFE227-92FD-410F-99AF-CC4D5C0E9295}"/>
            </a:ext>
          </a:extLst>
        </xdr:cNvPr>
        <xdr:cNvCxnSpPr/>
      </xdr:nvCxnSpPr>
      <xdr:spPr>
        <a:xfrm flipV="1">
          <a:off x="12814300" y="6873784"/>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40</xdr:row>
      <xdr:rowOff>95267</xdr:rowOff>
    </xdr:from>
    <xdr:ext cx="405111" cy="259045"/>
    <xdr:sp macro="" textlink="">
      <xdr:nvSpPr>
        <xdr:cNvPr id="450" name="n_1mainValue【一般廃棄物処理施設】&#10;有形固定資産減価償却率">
          <a:extLst>
            <a:ext uri="{FF2B5EF4-FFF2-40B4-BE49-F238E27FC236}">
              <a16:creationId xmlns:a16="http://schemas.microsoft.com/office/drawing/2014/main" id="{8FE43C83-79E9-492E-B675-6B7EF45F44D8}"/>
            </a:ext>
          </a:extLst>
        </xdr:cNvPr>
        <xdr:cNvSpPr txBox="1"/>
      </xdr:nvSpPr>
      <xdr:spPr>
        <a:xfrm>
          <a:off x="15266044" y="695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78939</xdr:rowOff>
    </xdr:from>
    <xdr:ext cx="405111" cy="259045"/>
    <xdr:sp macro="" textlink="">
      <xdr:nvSpPr>
        <xdr:cNvPr id="451" name="n_2mainValue【一般廃棄物処理施設】&#10;有形固定資産減価償却率">
          <a:extLst>
            <a:ext uri="{FF2B5EF4-FFF2-40B4-BE49-F238E27FC236}">
              <a16:creationId xmlns:a16="http://schemas.microsoft.com/office/drawing/2014/main" id="{41C576EB-12E4-466C-ABFF-4B562BE9AC1D}"/>
            </a:ext>
          </a:extLst>
        </xdr:cNvPr>
        <xdr:cNvSpPr txBox="1"/>
      </xdr:nvSpPr>
      <xdr:spPr>
        <a:xfrm>
          <a:off x="14389744" y="693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57711</xdr:rowOff>
    </xdr:from>
    <xdr:ext cx="405111" cy="259045"/>
    <xdr:sp macro="" textlink="">
      <xdr:nvSpPr>
        <xdr:cNvPr id="452" name="n_3mainValue【一般廃棄物処理施設】&#10;有形固定資産減価償却率">
          <a:extLst>
            <a:ext uri="{FF2B5EF4-FFF2-40B4-BE49-F238E27FC236}">
              <a16:creationId xmlns:a16="http://schemas.microsoft.com/office/drawing/2014/main" id="{CA5FB91B-9E6D-4195-ADC6-573A2195E1A7}"/>
            </a:ext>
          </a:extLst>
        </xdr:cNvPr>
        <xdr:cNvSpPr txBox="1"/>
      </xdr:nvSpPr>
      <xdr:spPr>
        <a:xfrm>
          <a:off x="13500744" y="691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65876</xdr:rowOff>
    </xdr:from>
    <xdr:ext cx="405111" cy="259045"/>
    <xdr:sp macro="" textlink="">
      <xdr:nvSpPr>
        <xdr:cNvPr id="453" name="n_4mainValue【一般廃棄物処理施設】&#10;有形固定資産減価償却率">
          <a:extLst>
            <a:ext uri="{FF2B5EF4-FFF2-40B4-BE49-F238E27FC236}">
              <a16:creationId xmlns:a16="http://schemas.microsoft.com/office/drawing/2014/main" id="{5E6F4DD4-D873-493A-A795-BA5EADE30CA9}"/>
            </a:ext>
          </a:extLst>
        </xdr:cNvPr>
        <xdr:cNvSpPr txBox="1"/>
      </xdr:nvSpPr>
      <xdr:spPr>
        <a:xfrm>
          <a:off x="12611744" y="692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5861FECC-A9DD-460F-BB29-3C89E89724B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A78C6CCE-2EFC-47B3-B26F-0B8D028DC93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B26F1EFE-04CD-4382-9019-664AE2DBF85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E1AA5424-5F27-4900-9AEE-5207A28C582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C9104C12-655F-4FD8-885C-EE4BC79D2CA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DBC03028-4349-4544-99D7-9CBC5826D71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4C64A4CD-3674-42F9-B699-F1D827AFEEF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06BA0ED8-FFCD-419A-B095-934EEC1B54A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938B76A5-722C-4729-A5F4-4843E128A2B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D0CABD05-516E-447B-B479-AFFF16181A2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4" name="直線コネクタ 463">
          <a:extLst>
            <a:ext uri="{FF2B5EF4-FFF2-40B4-BE49-F238E27FC236}">
              <a16:creationId xmlns:a16="http://schemas.microsoft.com/office/drawing/2014/main" id="{1AA2E775-30ED-4547-B764-149F0D9B6D45}"/>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65" name="テキスト ボックス 464">
          <a:extLst>
            <a:ext uri="{FF2B5EF4-FFF2-40B4-BE49-F238E27FC236}">
              <a16:creationId xmlns:a16="http://schemas.microsoft.com/office/drawing/2014/main" id="{B91AE678-831E-45AC-94D8-10710C37CBA4}"/>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6" name="直線コネクタ 465">
          <a:extLst>
            <a:ext uri="{FF2B5EF4-FFF2-40B4-BE49-F238E27FC236}">
              <a16:creationId xmlns:a16="http://schemas.microsoft.com/office/drawing/2014/main" id="{27F79DCF-42DC-4EFA-AE53-A081102E45FA}"/>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67" name="テキスト ボックス 466">
          <a:extLst>
            <a:ext uri="{FF2B5EF4-FFF2-40B4-BE49-F238E27FC236}">
              <a16:creationId xmlns:a16="http://schemas.microsoft.com/office/drawing/2014/main" id="{5426820F-2330-497A-A5E3-7999DA77AE95}"/>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8" name="直線コネクタ 467">
          <a:extLst>
            <a:ext uri="{FF2B5EF4-FFF2-40B4-BE49-F238E27FC236}">
              <a16:creationId xmlns:a16="http://schemas.microsoft.com/office/drawing/2014/main" id="{28CC7D37-495D-4F2F-84A3-49221FCCC84F}"/>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69" name="テキスト ボックス 468">
          <a:extLst>
            <a:ext uri="{FF2B5EF4-FFF2-40B4-BE49-F238E27FC236}">
              <a16:creationId xmlns:a16="http://schemas.microsoft.com/office/drawing/2014/main" id="{8101046C-1534-48CF-BEA7-C1711B31BAC2}"/>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0" name="直線コネクタ 469">
          <a:extLst>
            <a:ext uri="{FF2B5EF4-FFF2-40B4-BE49-F238E27FC236}">
              <a16:creationId xmlns:a16="http://schemas.microsoft.com/office/drawing/2014/main" id="{A1D9EAA0-CB4A-4310-812B-0A75030BDC88}"/>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71" name="テキスト ボックス 470">
          <a:extLst>
            <a:ext uri="{FF2B5EF4-FFF2-40B4-BE49-F238E27FC236}">
              <a16:creationId xmlns:a16="http://schemas.microsoft.com/office/drawing/2014/main" id="{E2E744D0-FE74-44FB-B9FA-34E0B2469B70}"/>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2" name="直線コネクタ 471">
          <a:extLst>
            <a:ext uri="{FF2B5EF4-FFF2-40B4-BE49-F238E27FC236}">
              <a16:creationId xmlns:a16="http://schemas.microsoft.com/office/drawing/2014/main" id="{971C6F38-E83A-4BD4-A47E-7102057A2823}"/>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73" name="テキスト ボックス 472">
          <a:extLst>
            <a:ext uri="{FF2B5EF4-FFF2-40B4-BE49-F238E27FC236}">
              <a16:creationId xmlns:a16="http://schemas.microsoft.com/office/drawing/2014/main" id="{F2E3ED4C-734D-41F4-A071-5708CE602233}"/>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4" name="直線コネクタ 473">
          <a:extLst>
            <a:ext uri="{FF2B5EF4-FFF2-40B4-BE49-F238E27FC236}">
              <a16:creationId xmlns:a16="http://schemas.microsoft.com/office/drawing/2014/main" id="{099ABD0D-8435-4B0B-86CD-63C369F3A7A1}"/>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75" name="テキスト ボックス 474">
          <a:extLst>
            <a:ext uri="{FF2B5EF4-FFF2-40B4-BE49-F238E27FC236}">
              <a16:creationId xmlns:a16="http://schemas.microsoft.com/office/drawing/2014/main" id="{84117701-FF57-4615-BA94-DE40FAE9B24A}"/>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6" name="直線コネクタ 475">
          <a:extLst>
            <a:ext uri="{FF2B5EF4-FFF2-40B4-BE49-F238E27FC236}">
              <a16:creationId xmlns:a16="http://schemas.microsoft.com/office/drawing/2014/main" id="{5825FD85-40F3-446E-B399-515FBD62056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7" name="テキスト ボックス 476">
          <a:extLst>
            <a:ext uri="{FF2B5EF4-FFF2-40B4-BE49-F238E27FC236}">
              <a16:creationId xmlns:a16="http://schemas.microsoft.com/office/drawing/2014/main" id="{BD09C366-327C-46B2-BDAE-B3A016614B56}"/>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8" name="【一般廃棄物処理施設】&#10;一人当たり有形固定資産（償却資産）額グラフ枠">
          <a:extLst>
            <a:ext uri="{FF2B5EF4-FFF2-40B4-BE49-F238E27FC236}">
              <a16:creationId xmlns:a16="http://schemas.microsoft.com/office/drawing/2014/main" id="{0041E2BE-5ABB-4DA8-AE1B-BE99457051E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14762</xdr:rowOff>
    </xdr:from>
    <xdr:to>
      <xdr:col>116</xdr:col>
      <xdr:colOff>62864</xdr:colOff>
      <xdr:row>42</xdr:row>
      <xdr:rowOff>86239</xdr:rowOff>
    </xdr:to>
    <xdr:cxnSp macro="">
      <xdr:nvCxnSpPr>
        <xdr:cNvPr id="479" name="直線コネクタ 478">
          <a:extLst>
            <a:ext uri="{FF2B5EF4-FFF2-40B4-BE49-F238E27FC236}">
              <a16:creationId xmlns:a16="http://schemas.microsoft.com/office/drawing/2014/main" id="{1E0B2AE0-E81E-4929-B251-A53A9D6256B1}"/>
            </a:ext>
          </a:extLst>
        </xdr:cNvPr>
        <xdr:cNvCxnSpPr/>
      </xdr:nvCxnSpPr>
      <xdr:spPr>
        <a:xfrm flipV="1">
          <a:off x="22160864" y="5672612"/>
          <a:ext cx="0" cy="1614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90066</xdr:rowOff>
    </xdr:from>
    <xdr:ext cx="469744" cy="259045"/>
    <xdr:sp macro="" textlink="">
      <xdr:nvSpPr>
        <xdr:cNvPr id="480" name="【一般廃棄物処理施設】&#10;一人当たり有形固定資産（償却資産）額最小値テキスト">
          <a:extLst>
            <a:ext uri="{FF2B5EF4-FFF2-40B4-BE49-F238E27FC236}">
              <a16:creationId xmlns:a16="http://schemas.microsoft.com/office/drawing/2014/main" id="{FFA6F0A4-3373-4FFA-BBA0-D7A7E763C09D}"/>
            </a:ext>
          </a:extLst>
        </xdr:cNvPr>
        <xdr:cNvSpPr txBox="1"/>
      </xdr:nvSpPr>
      <xdr:spPr>
        <a:xfrm>
          <a:off x="22199600" y="729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86239</xdr:rowOff>
    </xdr:from>
    <xdr:to>
      <xdr:col>116</xdr:col>
      <xdr:colOff>152400</xdr:colOff>
      <xdr:row>42</xdr:row>
      <xdr:rowOff>86239</xdr:rowOff>
    </xdr:to>
    <xdr:cxnSp macro="">
      <xdr:nvCxnSpPr>
        <xdr:cNvPr id="481" name="直線コネクタ 480">
          <a:extLst>
            <a:ext uri="{FF2B5EF4-FFF2-40B4-BE49-F238E27FC236}">
              <a16:creationId xmlns:a16="http://schemas.microsoft.com/office/drawing/2014/main" id="{43F6BE18-74A7-4768-BE09-9AC70304EEE4}"/>
            </a:ext>
          </a:extLst>
        </xdr:cNvPr>
        <xdr:cNvCxnSpPr/>
      </xdr:nvCxnSpPr>
      <xdr:spPr>
        <a:xfrm>
          <a:off x="22072600" y="7287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132889</xdr:rowOff>
    </xdr:from>
    <xdr:ext cx="599010" cy="259045"/>
    <xdr:sp macro="" textlink="">
      <xdr:nvSpPr>
        <xdr:cNvPr id="482" name="【一般廃棄物処理施設】&#10;一人当たり有形固定資産（償却資産）額最大値テキスト">
          <a:extLst>
            <a:ext uri="{FF2B5EF4-FFF2-40B4-BE49-F238E27FC236}">
              <a16:creationId xmlns:a16="http://schemas.microsoft.com/office/drawing/2014/main" id="{37BE2D93-DFD2-4510-9912-F251C675024C}"/>
            </a:ext>
          </a:extLst>
        </xdr:cNvPr>
        <xdr:cNvSpPr txBox="1"/>
      </xdr:nvSpPr>
      <xdr:spPr>
        <a:xfrm>
          <a:off x="22199600" y="5447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14762</xdr:rowOff>
    </xdr:from>
    <xdr:to>
      <xdr:col>116</xdr:col>
      <xdr:colOff>152400</xdr:colOff>
      <xdr:row>33</xdr:row>
      <xdr:rowOff>14762</xdr:rowOff>
    </xdr:to>
    <xdr:cxnSp macro="">
      <xdr:nvCxnSpPr>
        <xdr:cNvPr id="483" name="直線コネクタ 482">
          <a:extLst>
            <a:ext uri="{FF2B5EF4-FFF2-40B4-BE49-F238E27FC236}">
              <a16:creationId xmlns:a16="http://schemas.microsoft.com/office/drawing/2014/main" id="{2D066D2B-3E39-4C37-8EC2-73410086015A}"/>
            </a:ext>
          </a:extLst>
        </xdr:cNvPr>
        <xdr:cNvCxnSpPr/>
      </xdr:nvCxnSpPr>
      <xdr:spPr>
        <a:xfrm>
          <a:off x="22072600" y="5672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154970</xdr:rowOff>
    </xdr:from>
    <xdr:ext cx="599010" cy="259045"/>
    <xdr:sp macro="" textlink="">
      <xdr:nvSpPr>
        <xdr:cNvPr id="484" name="【一般廃棄物処理施設】&#10;一人当たり有形固定資産（償却資産）額平均値テキスト">
          <a:extLst>
            <a:ext uri="{FF2B5EF4-FFF2-40B4-BE49-F238E27FC236}">
              <a16:creationId xmlns:a16="http://schemas.microsoft.com/office/drawing/2014/main" id="{346DB61E-5999-44E3-8554-5C5FD0D3594F}"/>
            </a:ext>
          </a:extLst>
        </xdr:cNvPr>
        <xdr:cNvSpPr txBox="1"/>
      </xdr:nvSpPr>
      <xdr:spPr>
        <a:xfrm>
          <a:off x="22199600" y="6841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5093</xdr:rowOff>
    </xdr:from>
    <xdr:to>
      <xdr:col>116</xdr:col>
      <xdr:colOff>114300</xdr:colOff>
      <xdr:row>40</xdr:row>
      <xdr:rowOff>106693</xdr:rowOff>
    </xdr:to>
    <xdr:sp macro="" textlink="">
      <xdr:nvSpPr>
        <xdr:cNvPr id="485" name="フローチャート: 判断 484">
          <a:extLst>
            <a:ext uri="{FF2B5EF4-FFF2-40B4-BE49-F238E27FC236}">
              <a16:creationId xmlns:a16="http://schemas.microsoft.com/office/drawing/2014/main" id="{D8DBDE72-F50D-44F6-AB21-5400BCB6E9C8}"/>
            </a:ext>
          </a:extLst>
        </xdr:cNvPr>
        <xdr:cNvSpPr/>
      </xdr:nvSpPr>
      <xdr:spPr>
        <a:xfrm>
          <a:off x="22110700" y="686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32072</xdr:rowOff>
    </xdr:from>
    <xdr:to>
      <xdr:col>112</xdr:col>
      <xdr:colOff>38100</xdr:colOff>
      <xdr:row>40</xdr:row>
      <xdr:rowOff>133672</xdr:rowOff>
    </xdr:to>
    <xdr:sp macro="" textlink="">
      <xdr:nvSpPr>
        <xdr:cNvPr id="486" name="フローチャート: 判断 485">
          <a:extLst>
            <a:ext uri="{FF2B5EF4-FFF2-40B4-BE49-F238E27FC236}">
              <a16:creationId xmlns:a16="http://schemas.microsoft.com/office/drawing/2014/main" id="{EE7A1EA9-DCC6-4CA4-884F-9D6F63DA2B5F}"/>
            </a:ext>
          </a:extLst>
        </xdr:cNvPr>
        <xdr:cNvSpPr/>
      </xdr:nvSpPr>
      <xdr:spPr>
        <a:xfrm>
          <a:off x="21272500" y="6890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40</xdr:row>
      <xdr:rowOff>124799</xdr:rowOff>
    </xdr:from>
    <xdr:ext cx="599010" cy="259045"/>
    <xdr:sp macro="" textlink="">
      <xdr:nvSpPr>
        <xdr:cNvPr id="487" name="n_1aveValue【一般廃棄物処理施設】&#10;一人当たり有形固定資産（償却資産）額">
          <a:extLst>
            <a:ext uri="{FF2B5EF4-FFF2-40B4-BE49-F238E27FC236}">
              <a16:creationId xmlns:a16="http://schemas.microsoft.com/office/drawing/2014/main" id="{575E6E58-FE80-478A-BCCF-3C02D377E067}"/>
            </a:ext>
          </a:extLst>
        </xdr:cNvPr>
        <xdr:cNvSpPr txBox="1"/>
      </xdr:nvSpPr>
      <xdr:spPr>
        <a:xfrm>
          <a:off x="21011095" y="6982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35585</xdr:rowOff>
    </xdr:from>
    <xdr:to>
      <xdr:col>107</xdr:col>
      <xdr:colOff>101600</xdr:colOff>
      <xdr:row>40</xdr:row>
      <xdr:rowOff>137185</xdr:rowOff>
    </xdr:to>
    <xdr:sp macro="" textlink="">
      <xdr:nvSpPr>
        <xdr:cNvPr id="488" name="フローチャート: 判断 487">
          <a:extLst>
            <a:ext uri="{FF2B5EF4-FFF2-40B4-BE49-F238E27FC236}">
              <a16:creationId xmlns:a16="http://schemas.microsoft.com/office/drawing/2014/main" id="{A56CEBF6-FCB5-45F6-A48E-4C27CA140238}"/>
            </a:ext>
          </a:extLst>
        </xdr:cNvPr>
        <xdr:cNvSpPr/>
      </xdr:nvSpPr>
      <xdr:spPr>
        <a:xfrm>
          <a:off x="20383500" y="689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40</xdr:row>
      <xdr:rowOff>128312</xdr:rowOff>
    </xdr:from>
    <xdr:ext cx="599010" cy="259045"/>
    <xdr:sp macro="" textlink="">
      <xdr:nvSpPr>
        <xdr:cNvPr id="489" name="n_2aveValue【一般廃棄物処理施設】&#10;一人当たり有形固定資産（償却資産）額">
          <a:extLst>
            <a:ext uri="{FF2B5EF4-FFF2-40B4-BE49-F238E27FC236}">
              <a16:creationId xmlns:a16="http://schemas.microsoft.com/office/drawing/2014/main" id="{BD934E09-B435-491B-B08D-E5211BC3C9C9}"/>
            </a:ext>
          </a:extLst>
        </xdr:cNvPr>
        <xdr:cNvSpPr txBox="1"/>
      </xdr:nvSpPr>
      <xdr:spPr>
        <a:xfrm>
          <a:off x="20134795" y="6986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40</xdr:row>
      <xdr:rowOff>9930</xdr:rowOff>
    </xdr:from>
    <xdr:to>
      <xdr:col>102</xdr:col>
      <xdr:colOff>165100</xdr:colOff>
      <xdr:row>40</xdr:row>
      <xdr:rowOff>111530</xdr:rowOff>
    </xdr:to>
    <xdr:sp macro="" textlink="">
      <xdr:nvSpPr>
        <xdr:cNvPr id="490" name="フローチャート: 判断 489">
          <a:extLst>
            <a:ext uri="{FF2B5EF4-FFF2-40B4-BE49-F238E27FC236}">
              <a16:creationId xmlns:a16="http://schemas.microsoft.com/office/drawing/2014/main" id="{89906ECF-B0C3-4EEE-89D9-5E78A7A0D16F}"/>
            </a:ext>
          </a:extLst>
        </xdr:cNvPr>
        <xdr:cNvSpPr/>
      </xdr:nvSpPr>
      <xdr:spPr>
        <a:xfrm>
          <a:off x="19494500" y="686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40</xdr:row>
      <xdr:rowOff>102657</xdr:rowOff>
    </xdr:from>
    <xdr:ext cx="599010" cy="259045"/>
    <xdr:sp macro="" textlink="">
      <xdr:nvSpPr>
        <xdr:cNvPr id="491" name="n_3aveValue【一般廃棄物処理施設】&#10;一人当たり有形固定資産（償却資産）額">
          <a:extLst>
            <a:ext uri="{FF2B5EF4-FFF2-40B4-BE49-F238E27FC236}">
              <a16:creationId xmlns:a16="http://schemas.microsoft.com/office/drawing/2014/main" id="{570A02C0-0EAD-4C7A-989F-6E9929E8F6F6}"/>
            </a:ext>
          </a:extLst>
        </xdr:cNvPr>
        <xdr:cNvSpPr txBox="1"/>
      </xdr:nvSpPr>
      <xdr:spPr>
        <a:xfrm>
          <a:off x="19245795" y="6960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40</xdr:row>
      <xdr:rowOff>19522</xdr:rowOff>
    </xdr:from>
    <xdr:to>
      <xdr:col>98</xdr:col>
      <xdr:colOff>38100</xdr:colOff>
      <xdr:row>40</xdr:row>
      <xdr:rowOff>121122</xdr:rowOff>
    </xdr:to>
    <xdr:sp macro="" textlink="">
      <xdr:nvSpPr>
        <xdr:cNvPr id="492" name="フローチャート: 判断 491">
          <a:extLst>
            <a:ext uri="{FF2B5EF4-FFF2-40B4-BE49-F238E27FC236}">
              <a16:creationId xmlns:a16="http://schemas.microsoft.com/office/drawing/2014/main" id="{84D8D4DF-4041-4D77-9270-3A79E7569460}"/>
            </a:ext>
          </a:extLst>
        </xdr:cNvPr>
        <xdr:cNvSpPr/>
      </xdr:nvSpPr>
      <xdr:spPr>
        <a:xfrm>
          <a:off x="18605500" y="6877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40</xdr:row>
      <xdr:rowOff>112249</xdr:rowOff>
    </xdr:from>
    <xdr:ext cx="599010" cy="259045"/>
    <xdr:sp macro="" textlink="">
      <xdr:nvSpPr>
        <xdr:cNvPr id="493" name="n_4aveValue【一般廃棄物処理施設】&#10;一人当たり有形固定資産（償却資産）額">
          <a:extLst>
            <a:ext uri="{FF2B5EF4-FFF2-40B4-BE49-F238E27FC236}">
              <a16:creationId xmlns:a16="http://schemas.microsoft.com/office/drawing/2014/main" id="{14797541-DE91-4A51-B2BE-0DBA7EA22825}"/>
            </a:ext>
          </a:extLst>
        </xdr:cNvPr>
        <xdr:cNvSpPr txBox="1"/>
      </xdr:nvSpPr>
      <xdr:spPr>
        <a:xfrm>
          <a:off x="18356795" y="6970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C0F9A367-14C3-4546-A299-B490110E72E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D21835A2-6B25-4F8B-8066-CCFD138ED74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C7D4DB28-60F8-4056-8455-00EE7839F6F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7" name="テキスト ボックス 496">
          <a:extLst>
            <a:ext uri="{FF2B5EF4-FFF2-40B4-BE49-F238E27FC236}">
              <a16:creationId xmlns:a16="http://schemas.microsoft.com/office/drawing/2014/main" id="{0205CF9D-37C2-4C54-9EFB-BEB24DED175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8" name="テキスト ボックス 497">
          <a:extLst>
            <a:ext uri="{FF2B5EF4-FFF2-40B4-BE49-F238E27FC236}">
              <a16:creationId xmlns:a16="http://schemas.microsoft.com/office/drawing/2014/main" id="{EC265D0E-EDE0-41C0-B2B6-00A32BE3B15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28728</xdr:rowOff>
    </xdr:from>
    <xdr:to>
      <xdr:col>116</xdr:col>
      <xdr:colOff>114300</xdr:colOff>
      <xdr:row>39</xdr:row>
      <xdr:rowOff>130328</xdr:rowOff>
    </xdr:to>
    <xdr:sp macro="" textlink="">
      <xdr:nvSpPr>
        <xdr:cNvPr id="499" name="楕円 498">
          <a:extLst>
            <a:ext uri="{FF2B5EF4-FFF2-40B4-BE49-F238E27FC236}">
              <a16:creationId xmlns:a16="http://schemas.microsoft.com/office/drawing/2014/main" id="{9606D697-777A-4497-A551-91142A690F63}"/>
            </a:ext>
          </a:extLst>
        </xdr:cNvPr>
        <xdr:cNvSpPr/>
      </xdr:nvSpPr>
      <xdr:spPr>
        <a:xfrm>
          <a:off x="22110700" y="6715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51605</xdr:rowOff>
    </xdr:from>
    <xdr:ext cx="599010" cy="259045"/>
    <xdr:sp macro="" textlink="">
      <xdr:nvSpPr>
        <xdr:cNvPr id="500" name="【一般廃棄物処理施設】&#10;一人当たり有形固定資産（償却資産）額該当値テキスト">
          <a:extLst>
            <a:ext uri="{FF2B5EF4-FFF2-40B4-BE49-F238E27FC236}">
              <a16:creationId xmlns:a16="http://schemas.microsoft.com/office/drawing/2014/main" id="{0B4CF37E-052A-49B6-B0AA-B05DCC7B5FB2}"/>
            </a:ext>
          </a:extLst>
        </xdr:cNvPr>
        <xdr:cNvSpPr txBox="1"/>
      </xdr:nvSpPr>
      <xdr:spPr>
        <a:xfrm>
          <a:off x="22199600" y="6566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44436</xdr:rowOff>
    </xdr:from>
    <xdr:to>
      <xdr:col>112</xdr:col>
      <xdr:colOff>38100</xdr:colOff>
      <xdr:row>39</xdr:row>
      <xdr:rowOff>146036</xdr:rowOff>
    </xdr:to>
    <xdr:sp macro="" textlink="">
      <xdr:nvSpPr>
        <xdr:cNvPr id="501" name="楕円 500">
          <a:extLst>
            <a:ext uri="{FF2B5EF4-FFF2-40B4-BE49-F238E27FC236}">
              <a16:creationId xmlns:a16="http://schemas.microsoft.com/office/drawing/2014/main" id="{17DAA7C5-A47A-47D9-958D-55CD7D335C8A}"/>
            </a:ext>
          </a:extLst>
        </xdr:cNvPr>
        <xdr:cNvSpPr/>
      </xdr:nvSpPr>
      <xdr:spPr>
        <a:xfrm>
          <a:off x="21272500" y="673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79528</xdr:rowOff>
    </xdr:from>
    <xdr:to>
      <xdr:col>116</xdr:col>
      <xdr:colOff>63500</xdr:colOff>
      <xdr:row>39</xdr:row>
      <xdr:rowOff>95236</xdr:rowOff>
    </xdr:to>
    <xdr:cxnSp macro="">
      <xdr:nvCxnSpPr>
        <xdr:cNvPr id="502" name="直線コネクタ 501">
          <a:extLst>
            <a:ext uri="{FF2B5EF4-FFF2-40B4-BE49-F238E27FC236}">
              <a16:creationId xmlns:a16="http://schemas.microsoft.com/office/drawing/2014/main" id="{3EE1EB20-9B2D-4533-9303-FE390B931F8B}"/>
            </a:ext>
          </a:extLst>
        </xdr:cNvPr>
        <xdr:cNvCxnSpPr/>
      </xdr:nvCxnSpPr>
      <xdr:spPr>
        <a:xfrm flipV="1">
          <a:off x="21323300" y="6766078"/>
          <a:ext cx="838200" cy="15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54546</xdr:rowOff>
    </xdr:from>
    <xdr:to>
      <xdr:col>107</xdr:col>
      <xdr:colOff>101600</xdr:colOff>
      <xdr:row>39</xdr:row>
      <xdr:rowOff>156146</xdr:rowOff>
    </xdr:to>
    <xdr:sp macro="" textlink="">
      <xdr:nvSpPr>
        <xdr:cNvPr id="503" name="楕円 502">
          <a:extLst>
            <a:ext uri="{FF2B5EF4-FFF2-40B4-BE49-F238E27FC236}">
              <a16:creationId xmlns:a16="http://schemas.microsoft.com/office/drawing/2014/main" id="{ED599296-3707-433C-A2FC-E3FE22BF6A0E}"/>
            </a:ext>
          </a:extLst>
        </xdr:cNvPr>
        <xdr:cNvSpPr/>
      </xdr:nvSpPr>
      <xdr:spPr>
        <a:xfrm>
          <a:off x="20383500" y="6741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95236</xdr:rowOff>
    </xdr:from>
    <xdr:to>
      <xdr:col>111</xdr:col>
      <xdr:colOff>177800</xdr:colOff>
      <xdr:row>39</xdr:row>
      <xdr:rowOff>105346</xdr:rowOff>
    </xdr:to>
    <xdr:cxnSp macro="">
      <xdr:nvCxnSpPr>
        <xdr:cNvPr id="504" name="直線コネクタ 503">
          <a:extLst>
            <a:ext uri="{FF2B5EF4-FFF2-40B4-BE49-F238E27FC236}">
              <a16:creationId xmlns:a16="http://schemas.microsoft.com/office/drawing/2014/main" id="{839E4E70-2CC3-46AC-89C7-4BAC5CB22A25}"/>
            </a:ext>
          </a:extLst>
        </xdr:cNvPr>
        <xdr:cNvCxnSpPr/>
      </xdr:nvCxnSpPr>
      <xdr:spPr>
        <a:xfrm flipV="1">
          <a:off x="20434300" y="6781786"/>
          <a:ext cx="889000" cy="10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62743</xdr:rowOff>
    </xdr:from>
    <xdr:to>
      <xdr:col>102</xdr:col>
      <xdr:colOff>165100</xdr:colOff>
      <xdr:row>39</xdr:row>
      <xdr:rowOff>164343</xdr:rowOff>
    </xdr:to>
    <xdr:sp macro="" textlink="">
      <xdr:nvSpPr>
        <xdr:cNvPr id="505" name="楕円 504">
          <a:extLst>
            <a:ext uri="{FF2B5EF4-FFF2-40B4-BE49-F238E27FC236}">
              <a16:creationId xmlns:a16="http://schemas.microsoft.com/office/drawing/2014/main" id="{C12A1160-49FE-4FE2-A2C9-EBA7E65BA1BA}"/>
            </a:ext>
          </a:extLst>
        </xdr:cNvPr>
        <xdr:cNvSpPr/>
      </xdr:nvSpPr>
      <xdr:spPr>
        <a:xfrm>
          <a:off x="19494500" y="674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105346</xdr:rowOff>
    </xdr:from>
    <xdr:to>
      <xdr:col>107</xdr:col>
      <xdr:colOff>50800</xdr:colOff>
      <xdr:row>39</xdr:row>
      <xdr:rowOff>113543</xdr:rowOff>
    </xdr:to>
    <xdr:cxnSp macro="">
      <xdr:nvCxnSpPr>
        <xdr:cNvPr id="506" name="直線コネクタ 505">
          <a:extLst>
            <a:ext uri="{FF2B5EF4-FFF2-40B4-BE49-F238E27FC236}">
              <a16:creationId xmlns:a16="http://schemas.microsoft.com/office/drawing/2014/main" id="{F492F98F-2918-4D7C-B30D-6145200351CD}"/>
            </a:ext>
          </a:extLst>
        </xdr:cNvPr>
        <xdr:cNvCxnSpPr/>
      </xdr:nvCxnSpPr>
      <xdr:spPr>
        <a:xfrm flipV="1">
          <a:off x="19545300" y="6791896"/>
          <a:ext cx="889000" cy="8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80838</xdr:rowOff>
    </xdr:from>
    <xdr:to>
      <xdr:col>98</xdr:col>
      <xdr:colOff>38100</xdr:colOff>
      <xdr:row>40</xdr:row>
      <xdr:rowOff>10988</xdr:rowOff>
    </xdr:to>
    <xdr:sp macro="" textlink="">
      <xdr:nvSpPr>
        <xdr:cNvPr id="507" name="楕円 506">
          <a:extLst>
            <a:ext uri="{FF2B5EF4-FFF2-40B4-BE49-F238E27FC236}">
              <a16:creationId xmlns:a16="http://schemas.microsoft.com/office/drawing/2014/main" id="{CC52BCE7-3398-41E6-844F-D1770C8BD2B6}"/>
            </a:ext>
          </a:extLst>
        </xdr:cNvPr>
        <xdr:cNvSpPr/>
      </xdr:nvSpPr>
      <xdr:spPr>
        <a:xfrm>
          <a:off x="18605500" y="676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113543</xdr:rowOff>
    </xdr:from>
    <xdr:to>
      <xdr:col>102</xdr:col>
      <xdr:colOff>114300</xdr:colOff>
      <xdr:row>39</xdr:row>
      <xdr:rowOff>131638</xdr:rowOff>
    </xdr:to>
    <xdr:cxnSp macro="">
      <xdr:nvCxnSpPr>
        <xdr:cNvPr id="508" name="直線コネクタ 507">
          <a:extLst>
            <a:ext uri="{FF2B5EF4-FFF2-40B4-BE49-F238E27FC236}">
              <a16:creationId xmlns:a16="http://schemas.microsoft.com/office/drawing/2014/main" id="{E7605C9A-6FC5-4A56-B94B-053B1EFDA88E}"/>
            </a:ext>
          </a:extLst>
        </xdr:cNvPr>
        <xdr:cNvCxnSpPr/>
      </xdr:nvCxnSpPr>
      <xdr:spPr>
        <a:xfrm flipV="1">
          <a:off x="18656300" y="6800093"/>
          <a:ext cx="889000" cy="18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162563</xdr:rowOff>
    </xdr:from>
    <xdr:ext cx="599010" cy="259045"/>
    <xdr:sp macro="" textlink="">
      <xdr:nvSpPr>
        <xdr:cNvPr id="509" name="n_1mainValue【一般廃棄物処理施設】&#10;一人当たり有形固定資産（償却資産）額">
          <a:extLst>
            <a:ext uri="{FF2B5EF4-FFF2-40B4-BE49-F238E27FC236}">
              <a16:creationId xmlns:a16="http://schemas.microsoft.com/office/drawing/2014/main" id="{B335CBF2-D103-42DE-82EB-61B3121C0A2A}"/>
            </a:ext>
          </a:extLst>
        </xdr:cNvPr>
        <xdr:cNvSpPr txBox="1"/>
      </xdr:nvSpPr>
      <xdr:spPr>
        <a:xfrm>
          <a:off x="21011095" y="6506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1223</xdr:rowOff>
    </xdr:from>
    <xdr:ext cx="599010" cy="259045"/>
    <xdr:sp macro="" textlink="">
      <xdr:nvSpPr>
        <xdr:cNvPr id="510" name="n_2mainValue【一般廃棄物処理施設】&#10;一人当たり有形固定資産（償却資産）額">
          <a:extLst>
            <a:ext uri="{FF2B5EF4-FFF2-40B4-BE49-F238E27FC236}">
              <a16:creationId xmlns:a16="http://schemas.microsoft.com/office/drawing/2014/main" id="{5385F65A-AB53-4955-8736-10368AA46580}"/>
            </a:ext>
          </a:extLst>
        </xdr:cNvPr>
        <xdr:cNvSpPr txBox="1"/>
      </xdr:nvSpPr>
      <xdr:spPr>
        <a:xfrm>
          <a:off x="20134795" y="6516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9420</xdr:rowOff>
    </xdr:from>
    <xdr:ext cx="599010" cy="259045"/>
    <xdr:sp macro="" textlink="">
      <xdr:nvSpPr>
        <xdr:cNvPr id="511" name="n_3mainValue【一般廃棄物処理施設】&#10;一人当たり有形固定資産（償却資産）額">
          <a:extLst>
            <a:ext uri="{FF2B5EF4-FFF2-40B4-BE49-F238E27FC236}">
              <a16:creationId xmlns:a16="http://schemas.microsoft.com/office/drawing/2014/main" id="{FB9AEAF3-4908-41F2-A1FC-BF3C4D4713FE}"/>
            </a:ext>
          </a:extLst>
        </xdr:cNvPr>
        <xdr:cNvSpPr txBox="1"/>
      </xdr:nvSpPr>
      <xdr:spPr>
        <a:xfrm>
          <a:off x="19245795" y="6524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27515</xdr:rowOff>
    </xdr:from>
    <xdr:ext cx="599010" cy="259045"/>
    <xdr:sp macro="" textlink="">
      <xdr:nvSpPr>
        <xdr:cNvPr id="512" name="n_4mainValue【一般廃棄物処理施設】&#10;一人当たり有形固定資産（償却資産）額">
          <a:extLst>
            <a:ext uri="{FF2B5EF4-FFF2-40B4-BE49-F238E27FC236}">
              <a16:creationId xmlns:a16="http://schemas.microsoft.com/office/drawing/2014/main" id="{38F9BECB-D5D5-421E-B6C8-9E5D0906EA71}"/>
            </a:ext>
          </a:extLst>
        </xdr:cNvPr>
        <xdr:cNvSpPr txBox="1"/>
      </xdr:nvSpPr>
      <xdr:spPr>
        <a:xfrm>
          <a:off x="18356795" y="6542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3" name="正方形/長方形 512">
          <a:extLst>
            <a:ext uri="{FF2B5EF4-FFF2-40B4-BE49-F238E27FC236}">
              <a16:creationId xmlns:a16="http://schemas.microsoft.com/office/drawing/2014/main" id="{0A3D9E7B-F550-428A-BA51-39CDD6727B3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4" name="正方形/長方形 513">
          <a:extLst>
            <a:ext uri="{FF2B5EF4-FFF2-40B4-BE49-F238E27FC236}">
              <a16:creationId xmlns:a16="http://schemas.microsoft.com/office/drawing/2014/main" id="{5FB7F6FB-1889-464A-83A7-C59BFCD4867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5" name="正方形/長方形 514">
          <a:extLst>
            <a:ext uri="{FF2B5EF4-FFF2-40B4-BE49-F238E27FC236}">
              <a16:creationId xmlns:a16="http://schemas.microsoft.com/office/drawing/2014/main" id="{C7E36668-B31A-4954-B44C-05D837C0D5B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6" name="正方形/長方形 515">
          <a:extLst>
            <a:ext uri="{FF2B5EF4-FFF2-40B4-BE49-F238E27FC236}">
              <a16:creationId xmlns:a16="http://schemas.microsoft.com/office/drawing/2014/main" id="{FDD22507-D4A2-40C5-B17A-76141E3C0F2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7" name="正方形/長方形 516">
          <a:extLst>
            <a:ext uri="{FF2B5EF4-FFF2-40B4-BE49-F238E27FC236}">
              <a16:creationId xmlns:a16="http://schemas.microsoft.com/office/drawing/2014/main" id="{BB0D0062-524D-4531-8489-7F26AFCB1CC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8" name="正方形/長方形 517">
          <a:extLst>
            <a:ext uri="{FF2B5EF4-FFF2-40B4-BE49-F238E27FC236}">
              <a16:creationId xmlns:a16="http://schemas.microsoft.com/office/drawing/2014/main" id="{6E2420E1-9A41-4B23-BA13-01D3B28815A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9" name="正方形/長方形 518">
          <a:extLst>
            <a:ext uri="{FF2B5EF4-FFF2-40B4-BE49-F238E27FC236}">
              <a16:creationId xmlns:a16="http://schemas.microsoft.com/office/drawing/2014/main" id="{63969A48-C8B5-4BC2-90FA-34F375FCA95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0" name="正方形/長方形 519">
          <a:extLst>
            <a:ext uri="{FF2B5EF4-FFF2-40B4-BE49-F238E27FC236}">
              <a16:creationId xmlns:a16="http://schemas.microsoft.com/office/drawing/2014/main" id="{3D880D26-E5F2-46DF-A987-502DD378014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1" name="テキスト ボックス 520">
          <a:extLst>
            <a:ext uri="{FF2B5EF4-FFF2-40B4-BE49-F238E27FC236}">
              <a16:creationId xmlns:a16="http://schemas.microsoft.com/office/drawing/2014/main" id="{159C332F-F980-41B7-B0F9-1F443276630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2" name="直線コネクタ 521">
          <a:extLst>
            <a:ext uri="{FF2B5EF4-FFF2-40B4-BE49-F238E27FC236}">
              <a16:creationId xmlns:a16="http://schemas.microsoft.com/office/drawing/2014/main" id="{D5D78EF7-DC69-4F04-9FAE-3477BBF2CFD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3" name="テキスト ボックス 522">
          <a:extLst>
            <a:ext uri="{FF2B5EF4-FFF2-40B4-BE49-F238E27FC236}">
              <a16:creationId xmlns:a16="http://schemas.microsoft.com/office/drawing/2014/main" id="{3301FF8E-11C6-4726-AF0B-5165CF0DBC3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4" name="直線コネクタ 523">
          <a:extLst>
            <a:ext uri="{FF2B5EF4-FFF2-40B4-BE49-F238E27FC236}">
              <a16:creationId xmlns:a16="http://schemas.microsoft.com/office/drawing/2014/main" id="{F6CD8396-618A-448B-AC91-308C88A58FA4}"/>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5" name="テキスト ボックス 524">
          <a:extLst>
            <a:ext uri="{FF2B5EF4-FFF2-40B4-BE49-F238E27FC236}">
              <a16:creationId xmlns:a16="http://schemas.microsoft.com/office/drawing/2014/main" id="{6F3335D0-AFFB-491A-B6FD-1EFB84B0027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6" name="直線コネクタ 525">
          <a:extLst>
            <a:ext uri="{FF2B5EF4-FFF2-40B4-BE49-F238E27FC236}">
              <a16:creationId xmlns:a16="http://schemas.microsoft.com/office/drawing/2014/main" id="{EF159088-C688-4135-AFD9-4789BF56F175}"/>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7" name="テキスト ボックス 526">
          <a:extLst>
            <a:ext uri="{FF2B5EF4-FFF2-40B4-BE49-F238E27FC236}">
              <a16:creationId xmlns:a16="http://schemas.microsoft.com/office/drawing/2014/main" id="{8C9B4069-DA43-41C4-950A-2E8B8CA16BB4}"/>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8" name="直線コネクタ 527">
          <a:extLst>
            <a:ext uri="{FF2B5EF4-FFF2-40B4-BE49-F238E27FC236}">
              <a16:creationId xmlns:a16="http://schemas.microsoft.com/office/drawing/2014/main" id="{851F7770-E3F2-4607-9832-15713BF55F21}"/>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9" name="テキスト ボックス 528">
          <a:extLst>
            <a:ext uri="{FF2B5EF4-FFF2-40B4-BE49-F238E27FC236}">
              <a16:creationId xmlns:a16="http://schemas.microsoft.com/office/drawing/2014/main" id="{7E159D18-32E0-45AD-86FC-20D418A47E86}"/>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30" name="直線コネクタ 529">
          <a:extLst>
            <a:ext uri="{FF2B5EF4-FFF2-40B4-BE49-F238E27FC236}">
              <a16:creationId xmlns:a16="http://schemas.microsoft.com/office/drawing/2014/main" id="{55517EA2-F84C-4625-94FA-55A460687543}"/>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1" name="テキスト ボックス 530">
          <a:extLst>
            <a:ext uri="{FF2B5EF4-FFF2-40B4-BE49-F238E27FC236}">
              <a16:creationId xmlns:a16="http://schemas.microsoft.com/office/drawing/2014/main" id="{B57F956A-21C6-4290-81CF-BDD6A2C84F6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2" name="直線コネクタ 531">
          <a:extLst>
            <a:ext uri="{FF2B5EF4-FFF2-40B4-BE49-F238E27FC236}">
              <a16:creationId xmlns:a16="http://schemas.microsoft.com/office/drawing/2014/main" id="{6B560FB0-726A-48C0-BED8-2993A11B41E3}"/>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3" name="テキスト ボックス 532">
          <a:extLst>
            <a:ext uri="{FF2B5EF4-FFF2-40B4-BE49-F238E27FC236}">
              <a16:creationId xmlns:a16="http://schemas.microsoft.com/office/drawing/2014/main" id="{A9DE7DD5-4EDD-4550-B2EB-A9876FF31DD6}"/>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4" name="直線コネクタ 533">
          <a:extLst>
            <a:ext uri="{FF2B5EF4-FFF2-40B4-BE49-F238E27FC236}">
              <a16:creationId xmlns:a16="http://schemas.microsoft.com/office/drawing/2014/main" id="{242149DF-696F-44B1-9340-5307109672E5}"/>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5" name="テキスト ボックス 534">
          <a:extLst>
            <a:ext uri="{FF2B5EF4-FFF2-40B4-BE49-F238E27FC236}">
              <a16:creationId xmlns:a16="http://schemas.microsoft.com/office/drawing/2014/main" id="{156A7436-B605-4853-B201-4210EAE9A1BA}"/>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a:extLst>
            <a:ext uri="{FF2B5EF4-FFF2-40B4-BE49-F238E27FC236}">
              <a16:creationId xmlns:a16="http://schemas.microsoft.com/office/drawing/2014/main" id="{CB27B37D-E0CC-497A-B119-F50E040DFB0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7" name="【保健センター・保健所】&#10;有形固定資産減価償却率グラフ枠">
          <a:extLst>
            <a:ext uri="{FF2B5EF4-FFF2-40B4-BE49-F238E27FC236}">
              <a16:creationId xmlns:a16="http://schemas.microsoft.com/office/drawing/2014/main" id="{339C9EE5-5FEC-4931-B1FA-2AC1491E642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40822</xdr:rowOff>
    </xdr:to>
    <xdr:cxnSp macro="">
      <xdr:nvCxnSpPr>
        <xdr:cNvPr id="538" name="直線コネクタ 537">
          <a:extLst>
            <a:ext uri="{FF2B5EF4-FFF2-40B4-BE49-F238E27FC236}">
              <a16:creationId xmlns:a16="http://schemas.microsoft.com/office/drawing/2014/main" id="{D5915263-36BF-4D7B-9EB0-F51446A40F7C}"/>
            </a:ext>
          </a:extLst>
        </xdr:cNvPr>
        <xdr:cNvCxnSpPr/>
      </xdr:nvCxnSpPr>
      <xdr:spPr>
        <a:xfrm flipV="1">
          <a:off x="16318864" y="9470572"/>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44649</xdr:rowOff>
    </xdr:from>
    <xdr:ext cx="405111" cy="259045"/>
    <xdr:sp macro="" textlink="">
      <xdr:nvSpPr>
        <xdr:cNvPr id="539" name="【保健センター・保健所】&#10;有形固定資産減価償却率最小値テキスト">
          <a:extLst>
            <a:ext uri="{FF2B5EF4-FFF2-40B4-BE49-F238E27FC236}">
              <a16:creationId xmlns:a16="http://schemas.microsoft.com/office/drawing/2014/main" id="{A4FF1C76-49A6-4A00-8F09-32C2F2ECF119}"/>
            </a:ext>
          </a:extLst>
        </xdr:cNvPr>
        <xdr:cNvSpPr txBox="1"/>
      </xdr:nvSpPr>
      <xdr:spPr>
        <a:xfrm>
          <a:off x="16357600" y="1101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40822</xdr:rowOff>
    </xdr:from>
    <xdr:to>
      <xdr:col>86</xdr:col>
      <xdr:colOff>25400</xdr:colOff>
      <xdr:row>64</xdr:row>
      <xdr:rowOff>40822</xdr:rowOff>
    </xdr:to>
    <xdr:cxnSp macro="">
      <xdr:nvCxnSpPr>
        <xdr:cNvPr id="540" name="直線コネクタ 539">
          <a:extLst>
            <a:ext uri="{FF2B5EF4-FFF2-40B4-BE49-F238E27FC236}">
              <a16:creationId xmlns:a16="http://schemas.microsoft.com/office/drawing/2014/main" id="{7ECDDF2E-9E0D-4C49-823A-377662F8F8BF}"/>
            </a:ext>
          </a:extLst>
        </xdr:cNvPr>
        <xdr:cNvCxnSpPr/>
      </xdr:nvCxnSpPr>
      <xdr:spPr>
        <a:xfrm>
          <a:off x="16230600" y="1101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541" name="【保健センター・保健所】&#10;有形固定資産減価償却率最大値テキスト">
          <a:extLst>
            <a:ext uri="{FF2B5EF4-FFF2-40B4-BE49-F238E27FC236}">
              <a16:creationId xmlns:a16="http://schemas.microsoft.com/office/drawing/2014/main" id="{1020789B-F123-4968-BF08-3E1587BE0599}"/>
            </a:ext>
          </a:extLst>
        </xdr:cNvPr>
        <xdr:cNvSpPr txBox="1"/>
      </xdr:nvSpPr>
      <xdr:spPr>
        <a:xfrm>
          <a:off x="16357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42" name="直線コネクタ 541">
          <a:extLst>
            <a:ext uri="{FF2B5EF4-FFF2-40B4-BE49-F238E27FC236}">
              <a16:creationId xmlns:a16="http://schemas.microsoft.com/office/drawing/2014/main" id="{40FF1D6F-CDA0-44F8-BDF7-B2F6AA10952A}"/>
            </a:ext>
          </a:extLst>
        </xdr:cNvPr>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167657</xdr:rowOff>
    </xdr:from>
    <xdr:ext cx="405111" cy="259045"/>
    <xdr:sp macro="" textlink="">
      <xdr:nvSpPr>
        <xdr:cNvPr id="543" name="【保健センター・保健所】&#10;有形固定資産減価償却率平均値テキスト">
          <a:extLst>
            <a:ext uri="{FF2B5EF4-FFF2-40B4-BE49-F238E27FC236}">
              <a16:creationId xmlns:a16="http://schemas.microsoft.com/office/drawing/2014/main" id="{68DE2C77-E9BB-4C75-9A04-1F57CEFC2014}"/>
            </a:ext>
          </a:extLst>
        </xdr:cNvPr>
        <xdr:cNvSpPr txBox="1"/>
      </xdr:nvSpPr>
      <xdr:spPr>
        <a:xfrm>
          <a:off x="16357600" y="1028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17780</xdr:rowOff>
    </xdr:from>
    <xdr:to>
      <xdr:col>85</xdr:col>
      <xdr:colOff>177800</xdr:colOff>
      <xdr:row>60</xdr:row>
      <xdr:rowOff>119380</xdr:rowOff>
    </xdr:to>
    <xdr:sp macro="" textlink="">
      <xdr:nvSpPr>
        <xdr:cNvPr id="544" name="フローチャート: 判断 543">
          <a:extLst>
            <a:ext uri="{FF2B5EF4-FFF2-40B4-BE49-F238E27FC236}">
              <a16:creationId xmlns:a16="http://schemas.microsoft.com/office/drawing/2014/main" id="{12ACD756-F0F1-45A4-B39B-440C22FE186A}"/>
            </a:ext>
          </a:extLst>
        </xdr:cNvPr>
        <xdr:cNvSpPr/>
      </xdr:nvSpPr>
      <xdr:spPr>
        <a:xfrm>
          <a:off x="162687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17780</xdr:rowOff>
    </xdr:from>
    <xdr:to>
      <xdr:col>81</xdr:col>
      <xdr:colOff>101600</xdr:colOff>
      <xdr:row>60</xdr:row>
      <xdr:rowOff>119380</xdr:rowOff>
    </xdr:to>
    <xdr:sp macro="" textlink="">
      <xdr:nvSpPr>
        <xdr:cNvPr id="545" name="フローチャート: 判断 544">
          <a:extLst>
            <a:ext uri="{FF2B5EF4-FFF2-40B4-BE49-F238E27FC236}">
              <a16:creationId xmlns:a16="http://schemas.microsoft.com/office/drawing/2014/main" id="{7EDFCE04-486B-4A1F-89D8-692EACE113E6}"/>
            </a:ext>
          </a:extLst>
        </xdr:cNvPr>
        <xdr:cNvSpPr/>
      </xdr:nvSpPr>
      <xdr:spPr>
        <a:xfrm>
          <a:off x="15430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110507</xdr:rowOff>
    </xdr:from>
    <xdr:ext cx="405111" cy="259045"/>
    <xdr:sp macro="" textlink="">
      <xdr:nvSpPr>
        <xdr:cNvPr id="546" name="n_1aveValue【保健センター・保健所】&#10;有形固定資産減価償却率">
          <a:extLst>
            <a:ext uri="{FF2B5EF4-FFF2-40B4-BE49-F238E27FC236}">
              <a16:creationId xmlns:a16="http://schemas.microsoft.com/office/drawing/2014/main" id="{73B8B135-0D48-42A4-AC05-C6F7FA551F70}"/>
            </a:ext>
          </a:extLst>
        </xdr:cNvPr>
        <xdr:cNvSpPr txBox="1"/>
      </xdr:nvSpPr>
      <xdr:spPr>
        <a:xfrm>
          <a:off x="152660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145143</xdr:rowOff>
    </xdr:from>
    <xdr:to>
      <xdr:col>76</xdr:col>
      <xdr:colOff>165100</xdr:colOff>
      <xdr:row>60</xdr:row>
      <xdr:rowOff>75293</xdr:rowOff>
    </xdr:to>
    <xdr:sp macro="" textlink="">
      <xdr:nvSpPr>
        <xdr:cNvPr id="547" name="フローチャート: 判断 546">
          <a:extLst>
            <a:ext uri="{FF2B5EF4-FFF2-40B4-BE49-F238E27FC236}">
              <a16:creationId xmlns:a16="http://schemas.microsoft.com/office/drawing/2014/main" id="{5D065560-32CD-468E-A5B2-87A5A416CD0E}"/>
            </a:ext>
          </a:extLst>
        </xdr:cNvPr>
        <xdr:cNvSpPr/>
      </xdr:nvSpPr>
      <xdr:spPr>
        <a:xfrm>
          <a:off x="14541500" y="1026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60</xdr:row>
      <xdr:rowOff>66420</xdr:rowOff>
    </xdr:from>
    <xdr:ext cx="405111" cy="259045"/>
    <xdr:sp macro="" textlink="">
      <xdr:nvSpPr>
        <xdr:cNvPr id="548" name="n_2aveValue【保健センター・保健所】&#10;有形固定資産減価償却率">
          <a:extLst>
            <a:ext uri="{FF2B5EF4-FFF2-40B4-BE49-F238E27FC236}">
              <a16:creationId xmlns:a16="http://schemas.microsoft.com/office/drawing/2014/main" id="{0644A4AE-20DD-42CC-B087-550D33D760DC}"/>
            </a:ext>
          </a:extLst>
        </xdr:cNvPr>
        <xdr:cNvSpPr txBox="1"/>
      </xdr:nvSpPr>
      <xdr:spPr>
        <a:xfrm>
          <a:off x="14389744" y="1035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132080</xdr:rowOff>
    </xdr:from>
    <xdr:to>
      <xdr:col>72</xdr:col>
      <xdr:colOff>38100</xdr:colOff>
      <xdr:row>60</xdr:row>
      <xdr:rowOff>62230</xdr:rowOff>
    </xdr:to>
    <xdr:sp macro="" textlink="">
      <xdr:nvSpPr>
        <xdr:cNvPr id="549" name="フローチャート: 判断 548">
          <a:extLst>
            <a:ext uri="{FF2B5EF4-FFF2-40B4-BE49-F238E27FC236}">
              <a16:creationId xmlns:a16="http://schemas.microsoft.com/office/drawing/2014/main" id="{05A75B68-7B27-4A26-A018-28D24C411A7E}"/>
            </a:ext>
          </a:extLst>
        </xdr:cNvPr>
        <xdr:cNvSpPr/>
      </xdr:nvSpPr>
      <xdr:spPr>
        <a:xfrm>
          <a:off x="13652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60</xdr:row>
      <xdr:rowOff>53357</xdr:rowOff>
    </xdr:from>
    <xdr:ext cx="405111" cy="259045"/>
    <xdr:sp macro="" textlink="">
      <xdr:nvSpPr>
        <xdr:cNvPr id="550" name="n_3aveValue【保健センター・保健所】&#10;有形固定資産減価償却率">
          <a:extLst>
            <a:ext uri="{FF2B5EF4-FFF2-40B4-BE49-F238E27FC236}">
              <a16:creationId xmlns:a16="http://schemas.microsoft.com/office/drawing/2014/main" id="{537C08C8-D3BA-4C94-B54E-26011F164B2C}"/>
            </a:ext>
          </a:extLst>
        </xdr:cNvPr>
        <xdr:cNvSpPr txBox="1"/>
      </xdr:nvSpPr>
      <xdr:spPr>
        <a:xfrm>
          <a:off x="135007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81462</xdr:rowOff>
    </xdr:from>
    <xdr:to>
      <xdr:col>67</xdr:col>
      <xdr:colOff>101600</xdr:colOff>
      <xdr:row>60</xdr:row>
      <xdr:rowOff>11612</xdr:rowOff>
    </xdr:to>
    <xdr:sp macro="" textlink="">
      <xdr:nvSpPr>
        <xdr:cNvPr id="551" name="フローチャート: 判断 550">
          <a:extLst>
            <a:ext uri="{FF2B5EF4-FFF2-40B4-BE49-F238E27FC236}">
              <a16:creationId xmlns:a16="http://schemas.microsoft.com/office/drawing/2014/main" id="{C37F4308-AF05-4B84-B389-330790A26AFC}"/>
            </a:ext>
          </a:extLst>
        </xdr:cNvPr>
        <xdr:cNvSpPr/>
      </xdr:nvSpPr>
      <xdr:spPr>
        <a:xfrm>
          <a:off x="127635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60</xdr:row>
      <xdr:rowOff>2739</xdr:rowOff>
    </xdr:from>
    <xdr:ext cx="405111" cy="259045"/>
    <xdr:sp macro="" textlink="">
      <xdr:nvSpPr>
        <xdr:cNvPr id="552" name="n_4aveValue【保健センター・保健所】&#10;有形固定資産減価償却率">
          <a:extLst>
            <a:ext uri="{FF2B5EF4-FFF2-40B4-BE49-F238E27FC236}">
              <a16:creationId xmlns:a16="http://schemas.microsoft.com/office/drawing/2014/main" id="{C0942E64-3BF5-444C-A4E9-2F21C328BB11}"/>
            </a:ext>
          </a:extLst>
        </xdr:cNvPr>
        <xdr:cNvSpPr txBox="1"/>
      </xdr:nvSpPr>
      <xdr:spPr>
        <a:xfrm>
          <a:off x="12611744" y="1028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CA755DF4-AD4C-4378-9929-730E9DB819D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E38E9635-B6DD-4E80-AEB2-8C1E7F26BAC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5" name="テキスト ボックス 554">
          <a:extLst>
            <a:ext uri="{FF2B5EF4-FFF2-40B4-BE49-F238E27FC236}">
              <a16:creationId xmlns:a16="http://schemas.microsoft.com/office/drawing/2014/main" id="{0852AA8B-1D79-40F4-BE0D-8955B7E2DC1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6" name="テキスト ボックス 555">
          <a:extLst>
            <a:ext uri="{FF2B5EF4-FFF2-40B4-BE49-F238E27FC236}">
              <a16:creationId xmlns:a16="http://schemas.microsoft.com/office/drawing/2014/main" id="{3EAA94F6-A0AC-4371-8379-38800D83F3E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7" name="テキスト ボックス 556">
          <a:extLst>
            <a:ext uri="{FF2B5EF4-FFF2-40B4-BE49-F238E27FC236}">
              <a16:creationId xmlns:a16="http://schemas.microsoft.com/office/drawing/2014/main" id="{D792BFB0-290F-4190-BF17-FE953DAA848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169635</xdr:rowOff>
    </xdr:from>
    <xdr:to>
      <xdr:col>85</xdr:col>
      <xdr:colOff>177800</xdr:colOff>
      <xdr:row>60</xdr:row>
      <xdr:rowOff>99785</xdr:rowOff>
    </xdr:to>
    <xdr:sp macro="" textlink="">
      <xdr:nvSpPr>
        <xdr:cNvPr id="558" name="楕円 557">
          <a:extLst>
            <a:ext uri="{FF2B5EF4-FFF2-40B4-BE49-F238E27FC236}">
              <a16:creationId xmlns:a16="http://schemas.microsoft.com/office/drawing/2014/main" id="{1811BE94-9ADF-492F-9CC3-B86A285B63EC}"/>
            </a:ext>
          </a:extLst>
        </xdr:cNvPr>
        <xdr:cNvSpPr/>
      </xdr:nvSpPr>
      <xdr:spPr>
        <a:xfrm>
          <a:off x="16268700" y="1028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21062</xdr:rowOff>
    </xdr:from>
    <xdr:ext cx="405111" cy="259045"/>
    <xdr:sp macro="" textlink="">
      <xdr:nvSpPr>
        <xdr:cNvPr id="559" name="【保健センター・保健所】&#10;有形固定資産減価償却率該当値テキスト">
          <a:extLst>
            <a:ext uri="{FF2B5EF4-FFF2-40B4-BE49-F238E27FC236}">
              <a16:creationId xmlns:a16="http://schemas.microsoft.com/office/drawing/2014/main" id="{FAF5830A-E070-4FEB-A4DE-10D83C768EC4}"/>
            </a:ext>
          </a:extLst>
        </xdr:cNvPr>
        <xdr:cNvSpPr txBox="1"/>
      </xdr:nvSpPr>
      <xdr:spPr>
        <a:xfrm>
          <a:off x="16357600" y="10136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140244</xdr:rowOff>
    </xdr:from>
    <xdr:to>
      <xdr:col>81</xdr:col>
      <xdr:colOff>101600</xdr:colOff>
      <xdr:row>60</xdr:row>
      <xdr:rowOff>70394</xdr:rowOff>
    </xdr:to>
    <xdr:sp macro="" textlink="">
      <xdr:nvSpPr>
        <xdr:cNvPr id="560" name="楕円 559">
          <a:extLst>
            <a:ext uri="{FF2B5EF4-FFF2-40B4-BE49-F238E27FC236}">
              <a16:creationId xmlns:a16="http://schemas.microsoft.com/office/drawing/2014/main" id="{4D9CBB84-3C5E-4EB9-AF5E-2FB6747C2FCA}"/>
            </a:ext>
          </a:extLst>
        </xdr:cNvPr>
        <xdr:cNvSpPr/>
      </xdr:nvSpPr>
      <xdr:spPr>
        <a:xfrm>
          <a:off x="15430500" y="1025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19594</xdr:rowOff>
    </xdr:from>
    <xdr:to>
      <xdr:col>85</xdr:col>
      <xdr:colOff>127000</xdr:colOff>
      <xdr:row>60</xdr:row>
      <xdr:rowOff>48985</xdr:rowOff>
    </xdr:to>
    <xdr:cxnSp macro="">
      <xdr:nvCxnSpPr>
        <xdr:cNvPr id="561" name="直線コネクタ 560">
          <a:extLst>
            <a:ext uri="{FF2B5EF4-FFF2-40B4-BE49-F238E27FC236}">
              <a16:creationId xmlns:a16="http://schemas.microsoft.com/office/drawing/2014/main" id="{899C893D-F529-4762-8149-10A2F6B79F24}"/>
            </a:ext>
          </a:extLst>
        </xdr:cNvPr>
        <xdr:cNvCxnSpPr/>
      </xdr:nvCxnSpPr>
      <xdr:spPr>
        <a:xfrm>
          <a:off x="15481300" y="10306594"/>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110853</xdr:rowOff>
    </xdr:from>
    <xdr:to>
      <xdr:col>76</xdr:col>
      <xdr:colOff>165100</xdr:colOff>
      <xdr:row>60</xdr:row>
      <xdr:rowOff>41003</xdr:rowOff>
    </xdr:to>
    <xdr:sp macro="" textlink="">
      <xdr:nvSpPr>
        <xdr:cNvPr id="562" name="楕円 561">
          <a:extLst>
            <a:ext uri="{FF2B5EF4-FFF2-40B4-BE49-F238E27FC236}">
              <a16:creationId xmlns:a16="http://schemas.microsoft.com/office/drawing/2014/main" id="{CB9D0931-F4D1-4002-AFA1-02D10A0F28D6}"/>
            </a:ext>
          </a:extLst>
        </xdr:cNvPr>
        <xdr:cNvSpPr/>
      </xdr:nvSpPr>
      <xdr:spPr>
        <a:xfrm>
          <a:off x="14541500" y="1022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161653</xdr:rowOff>
    </xdr:from>
    <xdr:to>
      <xdr:col>81</xdr:col>
      <xdr:colOff>50800</xdr:colOff>
      <xdr:row>60</xdr:row>
      <xdr:rowOff>19594</xdr:rowOff>
    </xdr:to>
    <xdr:cxnSp macro="">
      <xdr:nvCxnSpPr>
        <xdr:cNvPr id="563" name="直線コネクタ 562">
          <a:extLst>
            <a:ext uri="{FF2B5EF4-FFF2-40B4-BE49-F238E27FC236}">
              <a16:creationId xmlns:a16="http://schemas.microsoft.com/office/drawing/2014/main" id="{50935A0D-0FDA-471A-9B72-D9F09347853F}"/>
            </a:ext>
          </a:extLst>
        </xdr:cNvPr>
        <xdr:cNvCxnSpPr/>
      </xdr:nvCxnSpPr>
      <xdr:spPr>
        <a:xfrm>
          <a:off x="14592300" y="1027720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83094</xdr:rowOff>
    </xdr:from>
    <xdr:to>
      <xdr:col>72</xdr:col>
      <xdr:colOff>38100</xdr:colOff>
      <xdr:row>60</xdr:row>
      <xdr:rowOff>13244</xdr:rowOff>
    </xdr:to>
    <xdr:sp macro="" textlink="">
      <xdr:nvSpPr>
        <xdr:cNvPr id="564" name="楕円 563">
          <a:extLst>
            <a:ext uri="{FF2B5EF4-FFF2-40B4-BE49-F238E27FC236}">
              <a16:creationId xmlns:a16="http://schemas.microsoft.com/office/drawing/2014/main" id="{DCDC9625-E22C-4FBF-94C4-38825F7D3EF1}"/>
            </a:ext>
          </a:extLst>
        </xdr:cNvPr>
        <xdr:cNvSpPr/>
      </xdr:nvSpPr>
      <xdr:spPr>
        <a:xfrm>
          <a:off x="13652500" y="1019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133894</xdr:rowOff>
    </xdr:from>
    <xdr:to>
      <xdr:col>76</xdr:col>
      <xdr:colOff>114300</xdr:colOff>
      <xdr:row>59</xdr:row>
      <xdr:rowOff>161653</xdr:rowOff>
    </xdr:to>
    <xdr:cxnSp macro="">
      <xdr:nvCxnSpPr>
        <xdr:cNvPr id="565" name="直線コネクタ 564">
          <a:extLst>
            <a:ext uri="{FF2B5EF4-FFF2-40B4-BE49-F238E27FC236}">
              <a16:creationId xmlns:a16="http://schemas.microsoft.com/office/drawing/2014/main" id="{1F3B3A0C-C53C-47ED-9BF7-4A9F47AE39D7}"/>
            </a:ext>
          </a:extLst>
        </xdr:cNvPr>
        <xdr:cNvCxnSpPr/>
      </xdr:nvCxnSpPr>
      <xdr:spPr>
        <a:xfrm>
          <a:off x="13703300" y="1024944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52070</xdr:rowOff>
    </xdr:from>
    <xdr:to>
      <xdr:col>67</xdr:col>
      <xdr:colOff>101600</xdr:colOff>
      <xdr:row>59</xdr:row>
      <xdr:rowOff>153670</xdr:rowOff>
    </xdr:to>
    <xdr:sp macro="" textlink="">
      <xdr:nvSpPr>
        <xdr:cNvPr id="566" name="楕円 565">
          <a:extLst>
            <a:ext uri="{FF2B5EF4-FFF2-40B4-BE49-F238E27FC236}">
              <a16:creationId xmlns:a16="http://schemas.microsoft.com/office/drawing/2014/main" id="{CBE8D772-C1A7-4036-857F-78E762BC9051}"/>
            </a:ext>
          </a:extLst>
        </xdr:cNvPr>
        <xdr:cNvSpPr/>
      </xdr:nvSpPr>
      <xdr:spPr>
        <a:xfrm>
          <a:off x="127635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102870</xdr:rowOff>
    </xdr:from>
    <xdr:to>
      <xdr:col>71</xdr:col>
      <xdr:colOff>177800</xdr:colOff>
      <xdr:row>59</xdr:row>
      <xdr:rowOff>133894</xdr:rowOff>
    </xdr:to>
    <xdr:cxnSp macro="">
      <xdr:nvCxnSpPr>
        <xdr:cNvPr id="567" name="直線コネクタ 566">
          <a:extLst>
            <a:ext uri="{FF2B5EF4-FFF2-40B4-BE49-F238E27FC236}">
              <a16:creationId xmlns:a16="http://schemas.microsoft.com/office/drawing/2014/main" id="{7736FBD6-2230-4616-8451-A84A6F4F094F}"/>
            </a:ext>
          </a:extLst>
        </xdr:cNvPr>
        <xdr:cNvCxnSpPr/>
      </xdr:nvCxnSpPr>
      <xdr:spPr>
        <a:xfrm>
          <a:off x="12814300" y="1021842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86921</xdr:rowOff>
    </xdr:from>
    <xdr:ext cx="405111" cy="259045"/>
    <xdr:sp macro="" textlink="">
      <xdr:nvSpPr>
        <xdr:cNvPr id="568" name="n_1mainValue【保健センター・保健所】&#10;有形固定資産減価償却率">
          <a:extLst>
            <a:ext uri="{FF2B5EF4-FFF2-40B4-BE49-F238E27FC236}">
              <a16:creationId xmlns:a16="http://schemas.microsoft.com/office/drawing/2014/main" id="{20D45717-C70E-4FCB-877C-9A181CB1F169}"/>
            </a:ext>
          </a:extLst>
        </xdr:cNvPr>
        <xdr:cNvSpPr txBox="1"/>
      </xdr:nvSpPr>
      <xdr:spPr>
        <a:xfrm>
          <a:off x="152660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57530</xdr:rowOff>
    </xdr:from>
    <xdr:ext cx="405111" cy="259045"/>
    <xdr:sp macro="" textlink="">
      <xdr:nvSpPr>
        <xdr:cNvPr id="569" name="n_2mainValue【保健センター・保健所】&#10;有形固定資産減価償却率">
          <a:extLst>
            <a:ext uri="{FF2B5EF4-FFF2-40B4-BE49-F238E27FC236}">
              <a16:creationId xmlns:a16="http://schemas.microsoft.com/office/drawing/2014/main" id="{E07F446D-B711-4E04-8F61-0C1C05C8C131}"/>
            </a:ext>
          </a:extLst>
        </xdr:cNvPr>
        <xdr:cNvSpPr txBox="1"/>
      </xdr:nvSpPr>
      <xdr:spPr>
        <a:xfrm>
          <a:off x="14389744" y="1000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29771</xdr:rowOff>
    </xdr:from>
    <xdr:ext cx="405111" cy="259045"/>
    <xdr:sp macro="" textlink="">
      <xdr:nvSpPr>
        <xdr:cNvPr id="570" name="n_3mainValue【保健センター・保健所】&#10;有形固定資産減価償却率">
          <a:extLst>
            <a:ext uri="{FF2B5EF4-FFF2-40B4-BE49-F238E27FC236}">
              <a16:creationId xmlns:a16="http://schemas.microsoft.com/office/drawing/2014/main" id="{43A3E543-7D18-4A3F-816B-530746EC55EC}"/>
            </a:ext>
          </a:extLst>
        </xdr:cNvPr>
        <xdr:cNvSpPr txBox="1"/>
      </xdr:nvSpPr>
      <xdr:spPr>
        <a:xfrm>
          <a:off x="13500744" y="997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170197</xdr:rowOff>
    </xdr:from>
    <xdr:ext cx="405111" cy="259045"/>
    <xdr:sp macro="" textlink="">
      <xdr:nvSpPr>
        <xdr:cNvPr id="571" name="n_4mainValue【保健センター・保健所】&#10;有形固定資産減価償却率">
          <a:extLst>
            <a:ext uri="{FF2B5EF4-FFF2-40B4-BE49-F238E27FC236}">
              <a16:creationId xmlns:a16="http://schemas.microsoft.com/office/drawing/2014/main" id="{E09260F1-2BED-4C2C-8F90-235472CBC901}"/>
            </a:ext>
          </a:extLst>
        </xdr:cNvPr>
        <xdr:cNvSpPr txBox="1"/>
      </xdr:nvSpPr>
      <xdr:spPr>
        <a:xfrm>
          <a:off x="12611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2" name="正方形/長方形 571">
          <a:extLst>
            <a:ext uri="{FF2B5EF4-FFF2-40B4-BE49-F238E27FC236}">
              <a16:creationId xmlns:a16="http://schemas.microsoft.com/office/drawing/2014/main" id="{D701BC70-1484-43CF-A418-88188A57E1B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3" name="正方形/長方形 572">
          <a:extLst>
            <a:ext uri="{FF2B5EF4-FFF2-40B4-BE49-F238E27FC236}">
              <a16:creationId xmlns:a16="http://schemas.microsoft.com/office/drawing/2014/main" id="{2D76C0E4-541E-4290-B7AB-509FCC74CBD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4" name="正方形/長方形 573">
          <a:extLst>
            <a:ext uri="{FF2B5EF4-FFF2-40B4-BE49-F238E27FC236}">
              <a16:creationId xmlns:a16="http://schemas.microsoft.com/office/drawing/2014/main" id="{0ECA34FD-3F78-476A-B514-BB989E309ED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5" name="正方形/長方形 574">
          <a:extLst>
            <a:ext uri="{FF2B5EF4-FFF2-40B4-BE49-F238E27FC236}">
              <a16:creationId xmlns:a16="http://schemas.microsoft.com/office/drawing/2014/main" id="{43F356DB-BB88-44C8-8EA9-F1F4109C2CD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6" name="正方形/長方形 575">
          <a:extLst>
            <a:ext uri="{FF2B5EF4-FFF2-40B4-BE49-F238E27FC236}">
              <a16:creationId xmlns:a16="http://schemas.microsoft.com/office/drawing/2014/main" id="{B640B4EB-CD73-49F2-AEF4-A77DE752CBA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7" name="正方形/長方形 576">
          <a:extLst>
            <a:ext uri="{FF2B5EF4-FFF2-40B4-BE49-F238E27FC236}">
              <a16:creationId xmlns:a16="http://schemas.microsoft.com/office/drawing/2014/main" id="{EE48F020-8285-453E-8288-332F1DF07DD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8" name="正方形/長方形 577">
          <a:extLst>
            <a:ext uri="{FF2B5EF4-FFF2-40B4-BE49-F238E27FC236}">
              <a16:creationId xmlns:a16="http://schemas.microsoft.com/office/drawing/2014/main" id="{97141682-6E6B-4671-9801-9656207BF5F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9" name="正方形/長方形 578">
          <a:extLst>
            <a:ext uri="{FF2B5EF4-FFF2-40B4-BE49-F238E27FC236}">
              <a16:creationId xmlns:a16="http://schemas.microsoft.com/office/drawing/2014/main" id="{4EBDA84F-05D6-4A4D-9FBF-EBEE8CB59D8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0" name="テキスト ボックス 579">
          <a:extLst>
            <a:ext uri="{FF2B5EF4-FFF2-40B4-BE49-F238E27FC236}">
              <a16:creationId xmlns:a16="http://schemas.microsoft.com/office/drawing/2014/main" id="{04D210BA-8B20-4F6F-A8FB-1F984510C42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1" name="直線コネクタ 580">
          <a:extLst>
            <a:ext uri="{FF2B5EF4-FFF2-40B4-BE49-F238E27FC236}">
              <a16:creationId xmlns:a16="http://schemas.microsoft.com/office/drawing/2014/main" id="{93BB9177-BF75-4564-AF22-9A1FF3B71F6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2" name="直線コネクタ 581">
          <a:extLst>
            <a:ext uri="{FF2B5EF4-FFF2-40B4-BE49-F238E27FC236}">
              <a16:creationId xmlns:a16="http://schemas.microsoft.com/office/drawing/2014/main" id="{16656A5D-8347-4EF3-85A5-DA994D9B70D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3" name="テキスト ボックス 582">
          <a:extLst>
            <a:ext uri="{FF2B5EF4-FFF2-40B4-BE49-F238E27FC236}">
              <a16:creationId xmlns:a16="http://schemas.microsoft.com/office/drawing/2014/main" id="{BE007C92-ED87-4EA9-A4A2-5646BA6733C2}"/>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4" name="直線コネクタ 583">
          <a:extLst>
            <a:ext uri="{FF2B5EF4-FFF2-40B4-BE49-F238E27FC236}">
              <a16:creationId xmlns:a16="http://schemas.microsoft.com/office/drawing/2014/main" id="{112D016E-2F04-431D-9748-DB7BDFB2FD61}"/>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5" name="テキスト ボックス 584">
          <a:extLst>
            <a:ext uri="{FF2B5EF4-FFF2-40B4-BE49-F238E27FC236}">
              <a16:creationId xmlns:a16="http://schemas.microsoft.com/office/drawing/2014/main" id="{EA394F8D-7AF8-48C9-B583-F4D2A5CD51AE}"/>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6" name="直線コネクタ 585">
          <a:extLst>
            <a:ext uri="{FF2B5EF4-FFF2-40B4-BE49-F238E27FC236}">
              <a16:creationId xmlns:a16="http://schemas.microsoft.com/office/drawing/2014/main" id="{90A296B9-E6A7-4BB9-B4E8-4F9EB11155DF}"/>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7" name="テキスト ボックス 586">
          <a:extLst>
            <a:ext uri="{FF2B5EF4-FFF2-40B4-BE49-F238E27FC236}">
              <a16:creationId xmlns:a16="http://schemas.microsoft.com/office/drawing/2014/main" id="{E20F9329-6072-40BF-992B-8CF4047A8182}"/>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8" name="直線コネクタ 587">
          <a:extLst>
            <a:ext uri="{FF2B5EF4-FFF2-40B4-BE49-F238E27FC236}">
              <a16:creationId xmlns:a16="http://schemas.microsoft.com/office/drawing/2014/main" id="{8FFBBA51-F24E-408B-BA1B-9FFE99C93946}"/>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9" name="テキスト ボックス 588">
          <a:extLst>
            <a:ext uri="{FF2B5EF4-FFF2-40B4-BE49-F238E27FC236}">
              <a16:creationId xmlns:a16="http://schemas.microsoft.com/office/drawing/2014/main" id="{8579E0C9-15C9-45DF-BC94-01D41A1F01AD}"/>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0" name="直線コネクタ 589">
          <a:extLst>
            <a:ext uri="{FF2B5EF4-FFF2-40B4-BE49-F238E27FC236}">
              <a16:creationId xmlns:a16="http://schemas.microsoft.com/office/drawing/2014/main" id="{96166E8C-D3EC-4D2D-BA40-7E729F4E64E3}"/>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1" name="テキスト ボックス 590">
          <a:extLst>
            <a:ext uri="{FF2B5EF4-FFF2-40B4-BE49-F238E27FC236}">
              <a16:creationId xmlns:a16="http://schemas.microsoft.com/office/drawing/2014/main" id="{CECEA244-2FFA-4433-9799-08F6E9ACB682}"/>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2" name="直線コネクタ 591">
          <a:extLst>
            <a:ext uri="{FF2B5EF4-FFF2-40B4-BE49-F238E27FC236}">
              <a16:creationId xmlns:a16="http://schemas.microsoft.com/office/drawing/2014/main" id="{9DE9167F-5450-46BC-8B6C-1C7F986712E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3" name="テキスト ボックス 592">
          <a:extLst>
            <a:ext uri="{FF2B5EF4-FFF2-40B4-BE49-F238E27FC236}">
              <a16:creationId xmlns:a16="http://schemas.microsoft.com/office/drawing/2014/main" id="{7E46FA7B-B0A7-43B2-A9A8-2DC98AF4411F}"/>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4" name="【保健センター・保健所】&#10;一人当たり面積グラフ枠">
          <a:extLst>
            <a:ext uri="{FF2B5EF4-FFF2-40B4-BE49-F238E27FC236}">
              <a16:creationId xmlns:a16="http://schemas.microsoft.com/office/drawing/2014/main" id="{33058385-105E-4EB3-B448-C968C0AB003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167640</xdr:rowOff>
    </xdr:from>
    <xdr:to>
      <xdr:col>116</xdr:col>
      <xdr:colOff>62864</xdr:colOff>
      <xdr:row>64</xdr:row>
      <xdr:rowOff>53340</xdr:rowOff>
    </xdr:to>
    <xdr:cxnSp macro="">
      <xdr:nvCxnSpPr>
        <xdr:cNvPr id="595" name="直線コネクタ 594">
          <a:extLst>
            <a:ext uri="{FF2B5EF4-FFF2-40B4-BE49-F238E27FC236}">
              <a16:creationId xmlns:a16="http://schemas.microsoft.com/office/drawing/2014/main" id="{ED2BA591-D3D2-4698-B258-577BDBD9696B}"/>
            </a:ext>
          </a:extLst>
        </xdr:cNvPr>
        <xdr:cNvCxnSpPr/>
      </xdr:nvCxnSpPr>
      <xdr:spPr>
        <a:xfrm flipV="1">
          <a:off x="22160864" y="942594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596" name="【保健センター・保健所】&#10;一人当たり面積最小値テキスト">
          <a:extLst>
            <a:ext uri="{FF2B5EF4-FFF2-40B4-BE49-F238E27FC236}">
              <a16:creationId xmlns:a16="http://schemas.microsoft.com/office/drawing/2014/main" id="{8CA26283-737F-4DD9-BE4F-269BC02459A0}"/>
            </a:ext>
          </a:extLst>
        </xdr:cNvPr>
        <xdr:cNvSpPr txBox="1"/>
      </xdr:nvSpPr>
      <xdr:spPr>
        <a:xfrm>
          <a:off x="22199600"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597" name="直線コネクタ 596">
          <a:extLst>
            <a:ext uri="{FF2B5EF4-FFF2-40B4-BE49-F238E27FC236}">
              <a16:creationId xmlns:a16="http://schemas.microsoft.com/office/drawing/2014/main" id="{F22553A3-88FE-4FCC-9D92-304C41892698}"/>
            </a:ext>
          </a:extLst>
        </xdr:cNvPr>
        <xdr:cNvCxnSpPr/>
      </xdr:nvCxnSpPr>
      <xdr:spPr>
        <a:xfrm>
          <a:off x="22072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114317</xdr:rowOff>
    </xdr:from>
    <xdr:ext cx="469744" cy="259045"/>
    <xdr:sp macro="" textlink="">
      <xdr:nvSpPr>
        <xdr:cNvPr id="598" name="【保健センター・保健所】&#10;一人当たり面積最大値テキスト">
          <a:extLst>
            <a:ext uri="{FF2B5EF4-FFF2-40B4-BE49-F238E27FC236}">
              <a16:creationId xmlns:a16="http://schemas.microsoft.com/office/drawing/2014/main" id="{6CB38B94-D8A7-40EE-97D6-F25E462D2B75}"/>
            </a:ext>
          </a:extLst>
        </xdr:cNvPr>
        <xdr:cNvSpPr txBox="1"/>
      </xdr:nvSpPr>
      <xdr:spPr>
        <a:xfrm>
          <a:off x="22199600" y="9201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167640</xdr:rowOff>
    </xdr:from>
    <xdr:to>
      <xdr:col>116</xdr:col>
      <xdr:colOff>152400</xdr:colOff>
      <xdr:row>54</xdr:row>
      <xdr:rowOff>167640</xdr:rowOff>
    </xdr:to>
    <xdr:cxnSp macro="">
      <xdr:nvCxnSpPr>
        <xdr:cNvPr id="599" name="直線コネクタ 598">
          <a:extLst>
            <a:ext uri="{FF2B5EF4-FFF2-40B4-BE49-F238E27FC236}">
              <a16:creationId xmlns:a16="http://schemas.microsoft.com/office/drawing/2014/main" id="{5ABA6A5B-A3B0-4AA9-800A-EA7F07D7CA6C}"/>
            </a:ext>
          </a:extLst>
        </xdr:cNvPr>
        <xdr:cNvCxnSpPr/>
      </xdr:nvCxnSpPr>
      <xdr:spPr>
        <a:xfrm>
          <a:off x="22072600" y="942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162577</xdr:rowOff>
    </xdr:from>
    <xdr:ext cx="469744" cy="259045"/>
    <xdr:sp macro="" textlink="">
      <xdr:nvSpPr>
        <xdr:cNvPr id="600" name="【保健センター・保健所】&#10;一人当たり面積平均値テキスト">
          <a:extLst>
            <a:ext uri="{FF2B5EF4-FFF2-40B4-BE49-F238E27FC236}">
              <a16:creationId xmlns:a16="http://schemas.microsoft.com/office/drawing/2014/main" id="{0B3F9EEC-4FF4-487D-AC12-EA6EDBE96767}"/>
            </a:ext>
          </a:extLst>
        </xdr:cNvPr>
        <xdr:cNvSpPr txBox="1"/>
      </xdr:nvSpPr>
      <xdr:spPr>
        <a:xfrm>
          <a:off x="22199600" y="10621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139700</xdr:rowOff>
    </xdr:from>
    <xdr:to>
      <xdr:col>116</xdr:col>
      <xdr:colOff>114300</xdr:colOff>
      <xdr:row>63</xdr:row>
      <xdr:rowOff>69850</xdr:rowOff>
    </xdr:to>
    <xdr:sp macro="" textlink="">
      <xdr:nvSpPr>
        <xdr:cNvPr id="601" name="フローチャート: 判断 600">
          <a:extLst>
            <a:ext uri="{FF2B5EF4-FFF2-40B4-BE49-F238E27FC236}">
              <a16:creationId xmlns:a16="http://schemas.microsoft.com/office/drawing/2014/main" id="{0E2C728E-6F0E-48A3-9B7F-7238EEB5B6DE}"/>
            </a:ext>
          </a:extLst>
        </xdr:cNvPr>
        <xdr:cNvSpPr/>
      </xdr:nvSpPr>
      <xdr:spPr>
        <a:xfrm>
          <a:off x="221107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135890</xdr:rowOff>
    </xdr:from>
    <xdr:to>
      <xdr:col>112</xdr:col>
      <xdr:colOff>38100</xdr:colOff>
      <xdr:row>63</xdr:row>
      <xdr:rowOff>66040</xdr:rowOff>
    </xdr:to>
    <xdr:sp macro="" textlink="">
      <xdr:nvSpPr>
        <xdr:cNvPr id="602" name="フローチャート: 判断 601">
          <a:extLst>
            <a:ext uri="{FF2B5EF4-FFF2-40B4-BE49-F238E27FC236}">
              <a16:creationId xmlns:a16="http://schemas.microsoft.com/office/drawing/2014/main" id="{85878809-AD89-4B93-8224-49F47A8963FB}"/>
            </a:ext>
          </a:extLst>
        </xdr:cNvPr>
        <xdr:cNvSpPr/>
      </xdr:nvSpPr>
      <xdr:spPr>
        <a:xfrm>
          <a:off x="21272500" y="1076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82567</xdr:rowOff>
    </xdr:from>
    <xdr:ext cx="469744" cy="259045"/>
    <xdr:sp macro="" textlink="">
      <xdr:nvSpPr>
        <xdr:cNvPr id="603" name="n_1aveValue【保健センター・保健所】&#10;一人当たり面積">
          <a:extLst>
            <a:ext uri="{FF2B5EF4-FFF2-40B4-BE49-F238E27FC236}">
              <a16:creationId xmlns:a16="http://schemas.microsoft.com/office/drawing/2014/main" id="{14A16425-EF05-476B-9059-6E6DC9585996}"/>
            </a:ext>
          </a:extLst>
        </xdr:cNvPr>
        <xdr:cNvSpPr txBox="1"/>
      </xdr:nvSpPr>
      <xdr:spPr>
        <a:xfrm>
          <a:off x="21075727" y="1054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139700</xdr:rowOff>
    </xdr:from>
    <xdr:to>
      <xdr:col>107</xdr:col>
      <xdr:colOff>101600</xdr:colOff>
      <xdr:row>63</xdr:row>
      <xdr:rowOff>69850</xdr:rowOff>
    </xdr:to>
    <xdr:sp macro="" textlink="">
      <xdr:nvSpPr>
        <xdr:cNvPr id="604" name="フローチャート: 判断 603">
          <a:extLst>
            <a:ext uri="{FF2B5EF4-FFF2-40B4-BE49-F238E27FC236}">
              <a16:creationId xmlns:a16="http://schemas.microsoft.com/office/drawing/2014/main" id="{E0338447-3C06-4E6A-BC76-D15C9F9652F5}"/>
            </a:ext>
          </a:extLst>
        </xdr:cNvPr>
        <xdr:cNvSpPr/>
      </xdr:nvSpPr>
      <xdr:spPr>
        <a:xfrm>
          <a:off x="203835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86377</xdr:rowOff>
    </xdr:from>
    <xdr:ext cx="469744" cy="259045"/>
    <xdr:sp macro="" textlink="">
      <xdr:nvSpPr>
        <xdr:cNvPr id="605" name="n_2aveValue【保健センター・保健所】&#10;一人当たり面積">
          <a:extLst>
            <a:ext uri="{FF2B5EF4-FFF2-40B4-BE49-F238E27FC236}">
              <a16:creationId xmlns:a16="http://schemas.microsoft.com/office/drawing/2014/main" id="{B427CF08-E544-40B3-A88B-FDC8C4A9EAF9}"/>
            </a:ext>
          </a:extLst>
        </xdr:cNvPr>
        <xdr:cNvSpPr txBox="1"/>
      </xdr:nvSpPr>
      <xdr:spPr>
        <a:xfrm>
          <a:off x="20199427" y="1054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62</xdr:row>
      <xdr:rowOff>74930</xdr:rowOff>
    </xdr:from>
    <xdr:to>
      <xdr:col>102</xdr:col>
      <xdr:colOff>165100</xdr:colOff>
      <xdr:row>63</xdr:row>
      <xdr:rowOff>5080</xdr:rowOff>
    </xdr:to>
    <xdr:sp macro="" textlink="">
      <xdr:nvSpPr>
        <xdr:cNvPr id="606" name="フローチャート: 判断 605">
          <a:extLst>
            <a:ext uri="{FF2B5EF4-FFF2-40B4-BE49-F238E27FC236}">
              <a16:creationId xmlns:a16="http://schemas.microsoft.com/office/drawing/2014/main" id="{403A2849-0D4E-420A-8291-87BD03DF8F0B}"/>
            </a:ext>
          </a:extLst>
        </xdr:cNvPr>
        <xdr:cNvSpPr/>
      </xdr:nvSpPr>
      <xdr:spPr>
        <a:xfrm>
          <a:off x="19494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61</xdr:row>
      <xdr:rowOff>21607</xdr:rowOff>
    </xdr:from>
    <xdr:ext cx="469744" cy="259045"/>
    <xdr:sp macro="" textlink="">
      <xdr:nvSpPr>
        <xdr:cNvPr id="607" name="n_3aveValue【保健センター・保健所】&#10;一人当たり面積">
          <a:extLst>
            <a:ext uri="{FF2B5EF4-FFF2-40B4-BE49-F238E27FC236}">
              <a16:creationId xmlns:a16="http://schemas.microsoft.com/office/drawing/2014/main" id="{F143CEF1-888D-4141-922F-EF8297200600}"/>
            </a:ext>
          </a:extLst>
        </xdr:cNvPr>
        <xdr:cNvSpPr txBox="1"/>
      </xdr:nvSpPr>
      <xdr:spPr>
        <a:xfrm>
          <a:off x="19310427" y="1048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62</xdr:row>
      <xdr:rowOff>48260</xdr:rowOff>
    </xdr:from>
    <xdr:to>
      <xdr:col>98</xdr:col>
      <xdr:colOff>38100</xdr:colOff>
      <xdr:row>62</xdr:row>
      <xdr:rowOff>149860</xdr:rowOff>
    </xdr:to>
    <xdr:sp macro="" textlink="">
      <xdr:nvSpPr>
        <xdr:cNvPr id="608" name="フローチャート: 判断 607">
          <a:extLst>
            <a:ext uri="{FF2B5EF4-FFF2-40B4-BE49-F238E27FC236}">
              <a16:creationId xmlns:a16="http://schemas.microsoft.com/office/drawing/2014/main" id="{114BEBBB-141D-44BD-9346-4A91A6E89714}"/>
            </a:ext>
          </a:extLst>
        </xdr:cNvPr>
        <xdr:cNvSpPr/>
      </xdr:nvSpPr>
      <xdr:spPr>
        <a:xfrm>
          <a:off x="18605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60</xdr:row>
      <xdr:rowOff>166387</xdr:rowOff>
    </xdr:from>
    <xdr:ext cx="469744" cy="259045"/>
    <xdr:sp macro="" textlink="">
      <xdr:nvSpPr>
        <xdr:cNvPr id="609" name="n_4aveValue【保健センター・保健所】&#10;一人当たり面積">
          <a:extLst>
            <a:ext uri="{FF2B5EF4-FFF2-40B4-BE49-F238E27FC236}">
              <a16:creationId xmlns:a16="http://schemas.microsoft.com/office/drawing/2014/main" id="{1F7D6F76-4CF4-484F-B6BD-8F69E470F033}"/>
            </a:ext>
          </a:extLst>
        </xdr:cNvPr>
        <xdr:cNvSpPr txBox="1"/>
      </xdr:nvSpPr>
      <xdr:spPr>
        <a:xfrm>
          <a:off x="18421427" y="1045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D6AA51BB-C5CA-4639-99C6-A27CC3745B2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3AA55CDD-6A46-44D8-9B82-F96D2C045DB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012BB768-DACC-4544-AF69-CC506C3C379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3" name="テキスト ボックス 612">
          <a:extLst>
            <a:ext uri="{FF2B5EF4-FFF2-40B4-BE49-F238E27FC236}">
              <a16:creationId xmlns:a16="http://schemas.microsoft.com/office/drawing/2014/main" id="{9B5F06CF-0EFF-4AA1-95A4-83DBCD62974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4" name="テキスト ボックス 613">
          <a:extLst>
            <a:ext uri="{FF2B5EF4-FFF2-40B4-BE49-F238E27FC236}">
              <a16:creationId xmlns:a16="http://schemas.microsoft.com/office/drawing/2014/main" id="{08602B34-5C76-410E-AEDA-46A9B909C60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158750</xdr:rowOff>
    </xdr:from>
    <xdr:to>
      <xdr:col>116</xdr:col>
      <xdr:colOff>114300</xdr:colOff>
      <xdr:row>63</xdr:row>
      <xdr:rowOff>88900</xdr:rowOff>
    </xdr:to>
    <xdr:sp macro="" textlink="">
      <xdr:nvSpPr>
        <xdr:cNvPr id="615" name="楕円 614">
          <a:extLst>
            <a:ext uri="{FF2B5EF4-FFF2-40B4-BE49-F238E27FC236}">
              <a16:creationId xmlns:a16="http://schemas.microsoft.com/office/drawing/2014/main" id="{9EB65975-E8E2-4060-BA4F-E5F8DC935B83}"/>
            </a:ext>
          </a:extLst>
        </xdr:cNvPr>
        <xdr:cNvSpPr/>
      </xdr:nvSpPr>
      <xdr:spPr>
        <a:xfrm>
          <a:off x="22110700" y="1078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137177</xdr:rowOff>
    </xdr:from>
    <xdr:ext cx="469744" cy="259045"/>
    <xdr:sp macro="" textlink="">
      <xdr:nvSpPr>
        <xdr:cNvPr id="616" name="【保健センター・保健所】&#10;一人当たり面積該当値テキスト">
          <a:extLst>
            <a:ext uri="{FF2B5EF4-FFF2-40B4-BE49-F238E27FC236}">
              <a16:creationId xmlns:a16="http://schemas.microsoft.com/office/drawing/2014/main" id="{93C5A035-4518-463E-851B-193ED111A551}"/>
            </a:ext>
          </a:extLst>
        </xdr:cNvPr>
        <xdr:cNvSpPr txBox="1"/>
      </xdr:nvSpPr>
      <xdr:spPr>
        <a:xfrm>
          <a:off x="22199600"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162560</xdr:rowOff>
    </xdr:from>
    <xdr:to>
      <xdr:col>112</xdr:col>
      <xdr:colOff>38100</xdr:colOff>
      <xdr:row>63</xdr:row>
      <xdr:rowOff>92710</xdr:rowOff>
    </xdr:to>
    <xdr:sp macro="" textlink="">
      <xdr:nvSpPr>
        <xdr:cNvPr id="617" name="楕円 616">
          <a:extLst>
            <a:ext uri="{FF2B5EF4-FFF2-40B4-BE49-F238E27FC236}">
              <a16:creationId xmlns:a16="http://schemas.microsoft.com/office/drawing/2014/main" id="{DCF36222-1A98-4F4B-9177-D452FC04081C}"/>
            </a:ext>
          </a:extLst>
        </xdr:cNvPr>
        <xdr:cNvSpPr/>
      </xdr:nvSpPr>
      <xdr:spPr>
        <a:xfrm>
          <a:off x="212725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38100</xdr:rowOff>
    </xdr:from>
    <xdr:to>
      <xdr:col>116</xdr:col>
      <xdr:colOff>63500</xdr:colOff>
      <xdr:row>63</xdr:row>
      <xdr:rowOff>41910</xdr:rowOff>
    </xdr:to>
    <xdr:cxnSp macro="">
      <xdr:nvCxnSpPr>
        <xdr:cNvPr id="618" name="直線コネクタ 617">
          <a:extLst>
            <a:ext uri="{FF2B5EF4-FFF2-40B4-BE49-F238E27FC236}">
              <a16:creationId xmlns:a16="http://schemas.microsoft.com/office/drawing/2014/main" id="{56772E25-CDA8-44BA-9EEC-90B62119C071}"/>
            </a:ext>
          </a:extLst>
        </xdr:cNvPr>
        <xdr:cNvCxnSpPr/>
      </xdr:nvCxnSpPr>
      <xdr:spPr>
        <a:xfrm flipV="1">
          <a:off x="21323300" y="1083945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166370</xdr:rowOff>
    </xdr:from>
    <xdr:to>
      <xdr:col>107</xdr:col>
      <xdr:colOff>101600</xdr:colOff>
      <xdr:row>63</xdr:row>
      <xdr:rowOff>96520</xdr:rowOff>
    </xdr:to>
    <xdr:sp macro="" textlink="">
      <xdr:nvSpPr>
        <xdr:cNvPr id="619" name="楕円 618">
          <a:extLst>
            <a:ext uri="{FF2B5EF4-FFF2-40B4-BE49-F238E27FC236}">
              <a16:creationId xmlns:a16="http://schemas.microsoft.com/office/drawing/2014/main" id="{D2B6B310-0330-429B-BDCF-3101E16BAE6C}"/>
            </a:ext>
          </a:extLst>
        </xdr:cNvPr>
        <xdr:cNvSpPr/>
      </xdr:nvSpPr>
      <xdr:spPr>
        <a:xfrm>
          <a:off x="2038350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41910</xdr:rowOff>
    </xdr:from>
    <xdr:to>
      <xdr:col>111</xdr:col>
      <xdr:colOff>177800</xdr:colOff>
      <xdr:row>63</xdr:row>
      <xdr:rowOff>45720</xdr:rowOff>
    </xdr:to>
    <xdr:cxnSp macro="">
      <xdr:nvCxnSpPr>
        <xdr:cNvPr id="620" name="直線コネクタ 619">
          <a:extLst>
            <a:ext uri="{FF2B5EF4-FFF2-40B4-BE49-F238E27FC236}">
              <a16:creationId xmlns:a16="http://schemas.microsoft.com/office/drawing/2014/main" id="{A939AE37-1462-4CD2-B6EE-59D8C1EBE8BB}"/>
            </a:ext>
          </a:extLst>
        </xdr:cNvPr>
        <xdr:cNvCxnSpPr/>
      </xdr:nvCxnSpPr>
      <xdr:spPr>
        <a:xfrm flipV="1">
          <a:off x="20434300" y="108432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166370</xdr:rowOff>
    </xdr:from>
    <xdr:to>
      <xdr:col>102</xdr:col>
      <xdr:colOff>165100</xdr:colOff>
      <xdr:row>63</xdr:row>
      <xdr:rowOff>96520</xdr:rowOff>
    </xdr:to>
    <xdr:sp macro="" textlink="">
      <xdr:nvSpPr>
        <xdr:cNvPr id="621" name="楕円 620">
          <a:extLst>
            <a:ext uri="{FF2B5EF4-FFF2-40B4-BE49-F238E27FC236}">
              <a16:creationId xmlns:a16="http://schemas.microsoft.com/office/drawing/2014/main" id="{63EB2F16-6CC0-4AA1-9D4B-12812A3FB029}"/>
            </a:ext>
          </a:extLst>
        </xdr:cNvPr>
        <xdr:cNvSpPr/>
      </xdr:nvSpPr>
      <xdr:spPr>
        <a:xfrm>
          <a:off x="1949450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45720</xdr:rowOff>
    </xdr:from>
    <xdr:to>
      <xdr:col>107</xdr:col>
      <xdr:colOff>50800</xdr:colOff>
      <xdr:row>63</xdr:row>
      <xdr:rowOff>45720</xdr:rowOff>
    </xdr:to>
    <xdr:cxnSp macro="">
      <xdr:nvCxnSpPr>
        <xdr:cNvPr id="622" name="直線コネクタ 621">
          <a:extLst>
            <a:ext uri="{FF2B5EF4-FFF2-40B4-BE49-F238E27FC236}">
              <a16:creationId xmlns:a16="http://schemas.microsoft.com/office/drawing/2014/main" id="{6D810528-2F04-4348-86DE-C168A83C8EA1}"/>
            </a:ext>
          </a:extLst>
        </xdr:cNvPr>
        <xdr:cNvCxnSpPr/>
      </xdr:nvCxnSpPr>
      <xdr:spPr>
        <a:xfrm>
          <a:off x="19545300" y="108470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170180</xdr:rowOff>
    </xdr:from>
    <xdr:to>
      <xdr:col>98</xdr:col>
      <xdr:colOff>38100</xdr:colOff>
      <xdr:row>63</xdr:row>
      <xdr:rowOff>100330</xdr:rowOff>
    </xdr:to>
    <xdr:sp macro="" textlink="">
      <xdr:nvSpPr>
        <xdr:cNvPr id="623" name="楕円 622">
          <a:extLst>
            <a:ext uri="{FF2B5EF4-FFF2-40B4-BE49-F238E27FC236}">
              <a16:creationId xmlns:a16="http://schemas.microsoft.com/office/drawing/2014/main" id="{120DFC86-5329-4C7E-9C79-24AC56AF126C}"/>
            </a:ext>
          </a:extLst>
        </xdr:cNvPr>
        <xdr:cNvSpPr/>
      </xdr:nvSpPr>
      <xdr:spPr>
        <a:xfrm>
          <a:off x="18605500" y="1080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45720</xdr:rowOff>
    </xdr:from>
    <xdr:to>
      <xdr:col>102</xdr:col>
      <xdr:colOff>114300</xdr:colOff>
      <xdr:row>63</xdr:row>
      <xdr:rowOff>49530</xdr:rowOff>
    </xdr:to>
    <xdr:cxnSp macro="">
      <xdr:nvCxnSpPr>
        <xdr:cNvPr id="624" name="直線コネクタ 623">
          <a:extLst>
            <a:ext uri="{FF2B5EF4-FFF2-40B4-BE49-F238E27FC236}">
              <a16:creationId xmlns:a16="http://schemas.microsoft.com/office/drawing/2014/main" id="{5BD51239-9C03-407A-ACED-F302A7872BA2}"/>
            </a:ext>
          </a:extLst>
        </xdr:cNvPr>
        <xdr:cNvCxnSpPr/>
      </xdr:nvCxnSpPr>
      <xdr:spPr>
        <a:xfrm flipV="1">
          <a:off x="18656300" y="108470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83837</xdr:rowOff>
    </xdr:from>
    <xdr:ext cx="469744" cy="259045"/>
    <xdr:sp macro="" textlink="">
      <xdr:nvSpPr>
        <xdr:cNvPr id="625" name="n_1mainValue【保健センター・保健所】&#10;一人当たり面積">
          <a:extLst>
            <a:ext uri="{FF2B5EF4-FFF2-40B4-BE49-F238E27FC236}">
              <a16:creationId xmlns:a16="http://schemas.microsoft.com/office/drawing/2014/main" id="{AD2E8851-0868-4BE7-983B-D89295610E0B}"/>
            </a:ext>
          </a:extLst>
        </xdr:cNvPr>
        <xdr:cNvSpPr txBox="1"/>
      </xdr:nvSpPr>
      <xdr:spPr>
        <a:xfrm>
          <a:off x="21075727" y="1088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87647</xdr:rowOff>
    </xdr:from>
    <xdr:ext cx="469744" cy="259045"/>
    <xdr:sp macro="" textlink="">
      <xdr:nvSpPr>
        <xdr:cNvPr id="626" name="n_2mainValue【保健センター・保健所】&#10;一人当たり面積">
          <a:extLst>
            <a:ext uri="{FF2B5EF4-FFF2-40B4-BE49-F238E27FC236}">
              <a16:creationId xmlns:a16="http://schemas.microsoft.com/office/drawing/2014/main" id="{604CDC08-F9A2-4CD9-8ED9-51E31BFC5CBA}"/>
            </a:ext>
          </a:extLst>
        </xdr:cNvPr>
        <xdr:cNvSpPr txBox="1"/>
      </xdr:nvSpPr>
      <xdr:spPr>
        <a:xfrm>
          <a:off x="20199427" y="1088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87647</xdr:rowOff>
    </xdr:from>
    <xdr:ext cx="469744" cy="259045"/>
    <xdr:sp macro="" textlink="">
      <xdr:nvSpPr>
        <xdr:cNvPr id="627" name="n_3mainValue【保健センター・保健所】&#10;一人当たり面積">
          <a:extLst>
            <a:ext uri="{FF2B5EF4-FFF2-40B4-BE49-F238E27FC236}">
              <a16:creationId xmlns:a16="http://schemas.microsoft.com/office/drawing/2014/main" id="{C49A6A85-9BEE-42BB-A3D6-6FC7AD78E0D7}"/>
            </a:ext>
          </a:extLst>
        </xdr:cNvPr>
        <xdr:cNvSpPr txBox="1"/>
      </xdr:nvSpPr>
      <xdr:spPr>
        <a:xfrm>
          <a:off x="19310427" y="1088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91457</xdr:rowOff>
    </xdr:from>
    <xdr:ext cx="469744" cy="259045"/>
    <xdr:sp macro="" textlink="">
      <xdr:nvSpPr>
        <xdr:cNvPr id="628" name="n_4mainValue【保健センター・保健所】&#10;一人当たり面積">
          <a:extLst>
            <a:ext uri="{FF2B5EF4-FFF2-40B4-BE49-F238E27FC236}">
              <a16:creationId xmlns:a16="http://schemas.microsoft.com/office/drawing/2014/main" id="{2CE87448-EB9F-4DF6-AA37-2C5F2419EB00}"/>
            </a:ext>
          </a:extLst>
        </xdr:cNvPr>
        <xdr:cNvSpPr txBox="1"/>
      </xdr:nvSpPr>
      <xdr:spPr>
        <a:xfrm>
          <a:off x="18421427" y="1089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9" name="正方形/長方形 628">
          <a:extLst>
            <a:ext uri="{FF2B5EF4-FFF2-40B4-BE49-F238E27FC236}">
              <a16:creationId xmlns:a16="http://schemas.microsoft.com/office/drawing/2014/main" id="{40BAEDDF-E1BD-495F-99F0-409330F4E12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0" name="正方形/長方形 629">
          <a:extLst>
            <a:ext uri="{FF2B5EF4-FFF2-40B4-BE49-F238E27FC236}">
              <a16:creationId xmlns:a16="http://schemas.microsoft.com/office/drawing/2014/main" id="{B50D0115-A4DC-4237-B320-65377E31424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1" name="正方形/長方形 630">
          <a:extLst>
            <a:ext uri="{FF2B5EF4-FFF2-40B4-BE49-F238E27FC236}">
              <a16:creationId xmlns:a16="http://schemas.microsoft.com/office/drawing/2014/main" id="{8CD1E96F-23C0-4052-8140-5E5535709E4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2" name="正方形/長方形 631">
          <a:extLst>
            <a:ext uri="{FF2B5EF4-FFF2-40B4-BE49-F238E27FC236}">
              <a16:creationId xmlns:a16="http://schemas.microsoft.com/office/drawing/2014/main" id="{95978EE0-7C63-4734-A79B-945F52F9221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3" name="正方形/長方形 632">
          <a:extLst>
            <a:ext uri="{FF2B5EF4-FFF2-40B4-BE49-F238E27FC236}">
              <a16:creationId xmlns:a16="http://schemas.microsoft.com/office/drawing/2014/main" id="{46CEAA49-0FF7-4980-9B5C-81E3D4D12AD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4" name="正方形/長方形 633">
          <a:extLst>
            <a:ext uri="{FF2B5EF4-FFF2-40B4-BE49-F238E27FC236}">
              <a16:creationId xmlns:a16="http://schemas.microsoft.com/office/drawing/2014/main" id="{D9186578-9DEB-4D28-B7B8-73F634525D7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5" name="正方形/長方形 634">
          <a:extLst>
            <a:ext uri="{FF2B5EF4-FFF2-40B4-BE49-F238E27FC236}">
              <a16:creationId xmlns:a16="http://schemas.microsoft.com/office/drawing/2014/main" id="{2DD44DDF-6430-4D56-B01D-7091887340F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6" name="正方形/長方形 635">
          <a:extLst>
            <a:ext uri="{FF2B5EF4-FFF2-40B4-BE49-F238E27FC236}">
              <a16:creationId xmlns:a16="http://schemas.microsoft.com/office/drawing/2014/main" id="{0906961E-5E09-4F92-BAD8-080AFFADFFE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7" name="テキスト ボックス 636">
          <a:extLst>
            <a:ext uri="{FF2B5EF4-FFF2-40B4-BE49-F238E27FC236}">
              <a16:creationId xmlns:a16="http://schemas.microsoft.com/office/drawing/2014/main" id="{9CCEE13D-17E9-4F84-89FB-67C31297CC4A}"/>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8" name="直線コネクタ 637">
          <a:extLst>
            <a:ext uri="{FF2B5EF4-FFF2-40B4-BE49-F238E27FC236}">
              <a16:creationId xmlns:a16="http://schemas.microsoft.com/office/drawing/2014/main" id="{A4111995-1DBF-4673-A7C3-39552B57EDF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9" name="テキスト ボックス 638">
          <a:extLst>
            <a:ext uri="{FF2B5EF4-FFF2-40B4-BE49-F238E27FC236}">
              <a16:creationId xmlns:a16="http://schemas.microsoft.com/office/drawing/2014/main" id="{152A5A8F-5177-4CBE-AEA0-0E50C10489CE}"/>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40" name="直線コネクタ 639">
          <a:extLst>
            <a:ext uri="{FF2B5EF4-FFF2-40B4-BE49-F238E27FC236}">
              <a16:creationId xmlns:a16="http://schemas.microsoft.com/office/drawing/2014/main" id="{24AD827C-DF50-42BD-AC87-34512B1A3997}"/>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1" name="テキスト ボックス 640">
          <a:extLst>
            <a:ext uri="{FF2B5EF4-FFF2-40B4-BE49-F238E27FC236}">
              <a16:creationId xmlns:a16="http://schemas.microsoft.com/office/drawing/2014/main" id="{CB3B62DF-D40A-488D-8A6F-6EF36E28F79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2" name="直線コネクタ 641">
          <a:extLst>
            <a:ext uri="{FF2B5EF4-FFF2-40B4-BE49-F238E27FC236}">
              <a16:creationId xmlns:a16="http://schemas.microsoft.com/office/drawing/2014/main" id="{24EFB616-6B56-4135-8FD3-81E50B10B781}"/>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3" name="テキスト ボックス 642">
          <a:extLst>
            <a:ext uri="{FF2B5EF4-FFF2-40B4-BE49-F238E27FC236}">
              <a16:creationId xmlns:a16="http://schemas.microsoft.com/office/drawing/2014/main" id="{9BC52658-A997-46E4-A6AE-763FC0D28936}"/>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4" name="直線コネクタ 643">
          <a:extLst>
            <a:ext uri="{FF2B5EF4-FFF2-40B4-BE49-F238E27FC236}">
              <a16:creationId xmlns:a16="http://schemas.microsoft.com/office/drawing/2014/main" id="{90B7F77A-16AB-4DA0-8FA0-65064D184263}"/>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5" name="テキスト ボックス 644">
          <a:extLst>
            <a:ext uri="{FF2B5EF4-FFF2-40B4-BE49-F238E27FC236}">
              <a16:creationId xmlns:a16="http://schemas.microsoft.com/office/drawing/2014/main" id="{784C3E20-427F-4D15-948F-3F01DA8566C4}"/>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6" name="直線コネクタ 645">
          <a:extLst>
            <a:ext uri="{FF2B5EF4-FFF2-40B4-BE49-F238E27FC236}">
              <a16:creationId xmlns:a16="http://schemas.microsoft.com/office/drawing/2014/main" id="{2472184C-148A-4C94-A56E-497AD8981F08}"/>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7" name="テキスト ボックス 646">
          <a:extLst>
            <a:ext uri="{FF2B5EF4-FFF2-40B4-BE49-F238E27FC236}">
              <a16:creationId xmlns:a16="http://schemas.microsoft.com/office/drawing/2014/main" id="{250B9A2B-30E1-4DC9-97CE-D137DB24E429}"/>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8" name="直線コネクタ 647">
          <a:extLst>
            <a:ext uri="{FF2B5EF4-FFF2-40B4-BE49-F238E27FC236}">
              <a16:creationId xmlns:a16="http://schemas.microsoft.com/office/drawing/2014/main" id="{83295F8F-B150-41B8-9659-C6F489755FD9}"/>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9" name="テキスト ボックス 648">
          <a:extLst>
            <a:ext uri="{FF2B5EF4-FFF2-40B4-BE49-F238E27FC236}">
              <a16:creationId xmlns:a16="http://schemas.microsoft.com/office/drawing/2014/main" id="{B0A2D029-3B0E-45AE-93F9-1BF425FEC62A}"/>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0" name="直線コネクタ 649">
          <a:extLst>
            <a:ext uri="{FF2B5EF4-FFF2-40B4-BE49-F238E27FC236}">
              <a16:creationId xmlns:a16="http://schemas.microsoft.com/office/drawing/2014/main" id="{0F5900F7-CA3D-4F2E-85BC-BF3036207F65}"/>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1" name="テキスト ボックス 650">
          <a:extLst>
            <a:ext uri="{FF2B5EF4-FFF2-40B4-BE49-F238E27FC236}">
              <a16:creationId xmlns:a16="http://schemas.microsoft.com/office/drawing/2014/main" id="{B48B44C9-9056-4A3F-8873-C7B438B51C1C}"/>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2" name="【消防施設】&#10;有形固定資産減価償却率グラフ枠">
          <a:extLst>
            <a:ext uri="{FF2B5EF4-FFF2-40B4-BE49-F238E27FC236}">
              <a16:creationId xmlns:a16="http://schemas.microsoft.com/office/drawing/2014/main" id="{90D56E5A-7EEF-4520-8CB1-C3866344E06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133350</xdr:rowOff>
    </xdr:from>
    <xdr:to>
      <xdr:col>85</xdr:col>
      <xdr:colOff>126364</xdr:colOff>
      <xdr:row>86</xdr:row>
      <xdr:rowOff>68580</xdr:rowOff>
    </xdr:to>
    <xdr:cxnSp macro="">
      <xdr:nvCxnSpPr>
        <xdr:cNvPr id="653" name="直線コネクタ 652">
          <a:extLst>
            <a:ext uri="{FF2B5EF4-FFF2-40B4-BE49-F238E27FC236}">
              <a16:creationId xmlns:a16="http://schemas.microsoft.com/office/drawing/2014/main" id="{D71B5FAD-846B-4DC7-93A4-2C3C124A0D66}"/>
            </a:ext>
          </a:extLst>
        </xdr:cNvPr>
        <xdr:cNvCxnSpPr/>
      </xdr:nvCxnSpPr>
      <xdr:spPr>
        <a:xfrm flipV="1">
          <a:off x="16318864" y="1350645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72407</xdr:rowOff>
    </xdr:from>
    <xdr:ext cx="405111" cy="259045"/>
    <xdr:sp macro="" textlink="">
      <xdr:nvSpPr>
        <xdr:cNvPr id="654" name="【消防施設】&#10;有形固定資産減価償却率最小値テキスト">
          <a:extLst>
            <a:ext uri="{FF2B5EF4-FFF2-40B4-BE49-F238E27FC236}">
              <a16:creationId xmlns:a16="http://schemas.microsoft.com/office/drawing/2014/main" id="{035A03AD-7B74-436F-B55F-934D3090320A}"/>
            </a:ext>
          </a:extLst>
        </xdr:cNvPr>
        <xdr:cNvSpPr txBox="1"/>
      </xdr:nvSpPr>
      <xdr:spPr>
        <a:xfrm>
          <a:off x="16357600" y="1481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68580</xdr:rowOff>
    </xdr:from>
    <xdr:to>
      <xdr:col>86</xdr:col>
      <xdr:colOff>25400</xdr:colOff>
      <xdr:row>86</xdr:row>
      <xdr:rowOff>68580</xdr:rowOff>
    </xdr:to>
    <xdr:cxnSp macro="">
      <xdr:nvCxnSpPr>
        <xdr:cNvPr id="655" name="直線コネクタ 654">
          <a:extLst>
            <a:ext uri="{FF2B5EF4-FFF2-40B4-BE49-F238E27FC236}">
              <a16:creationId xmlns:a16="http://schemas.microsoft.com/office/drawing/2014/main" id="{E26F03E9-7AE8-4A25-9022-480B9E76C855}"/>
            </a:ext>
          </a:extLst>
        </xdr:cNvPr>
        <xdr:cNvCxnSpPr/>
      </xdr:nvCxnSpPr>
      <xdr:spPr>
        <a:xfrm>
          <a:off x="16230600" y="1481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80027</xdr:rowOff>
    </xdr:from>
    <xdr:ext cx="405111" cy="259045"/>
    <xdr:sp macro="" textlink="">
      <xdr:nvSpPr>
        <xdr:cNvPr id="656" name="【消防施設】&#10;有形固定資産減価償却率最大値テキスト">
          <a:extLst>
            <a:ext uri="{FF2B5EF4-FFF2-40B4-BE49-F238E27FC236}">
              <a16:creationId xmlns:a16="http://schemas.microsoft.com/office/drawing/2014/main" id="{93A15F9D-BA39-4DF5-9459-645D0ED8AD4A}"/>
            </a:ext>
          </a:extLst>
        </xdr:cNvPr>
        <xdr:cNvSpPr txBox="1"/>
      </xdr:nvSpPr>
      <xdr:spPr>
        <a:xfrm>
          <a:off x="16357600" y="1328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133350</xdr:rowOff>
    </xdr:from>
    <xdr:to>
      <xdr:col>86</xdr:col>
      <xdr:colOff>25400</xdr:colOff>
      <xdr:row>78</xdr:row>
      <xdr:rowOff>133350</xdr:rowOff>
    </xdr:to>
    <xdr:cxnSp macro="">
      <xdr:nvCxnSpPr>
        <xdr:cNvPr id="657" name="直線コネクタ 656">
          <a:extLst>
            <a:ext uri="{FF2B5EF4-FFF2-40B4-BE49-F238E27FC236}">
              <a16:creationId xmlns:a16="http://schemas.microsoft.com/office/drawing/2014/main" id="{1A8BF5E2-1C42-4A7C-B984-C37112195C89}"/>
            </a:ext>
          </a:extLst>
        </xdr:cNvPr>
        <xdr:cNvCxnSpPr/>
      </xdr:nvCxnSpPr>
      <xdr:spPr>
        <a:xfrm>
          <a:off x="16230600" y="1350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84472</xdr:rowOff>
    </xdr:from>
    <xdr:ext cx="405111" cy="259045"/>
    <xdr:sp macro="" textlink="">
      <xdr:nvSpPr>
        <xdr:cNvPr id="658" name="【消防施設】&#10;有形固定資産減価償却率平均値テキスト">
          <a:extLst>
            <a:ext uri="{FF2B5EF4-FFF2-40B4-BE49-F238E27FC236}">
              <a16:creationId xmlns:a16="http://schemas.microsoft.com/office/drawing/2014/main" id="{8AABEF39-8DD3-4A42-94AC-6E7C5F2DDBBE}"/>
            </a:ext>
          </a:extLst>
        </xdr:cNvPr>
        <xdr:cNvSpPr txBox="1"/>
      </xdr:nvSpPr>
      <xdr:spPr>
        <a:xfrm>
          <a:off x="16357600" y="13971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61595</xdr:rowOff>
    </xdr:from>
    <xdr:to>
      <xdr:col>85</xdr:col>
      <xdr:colOff>177800</xdr:colOff>
      <xdr:row>82</xdr:row>
      <xdr:rowOff>163195</xdr:rowOff>
    </xdr:to>
    <xdr:sp macro="" textlink="">
      <xdr:nvSpPr>
        <xdr:cNvPr id="659" name="フローチャート: 判断 658">
          <a:extLst>
            <a:ext uri="{FF2B5EF4-FFF2-40B4-BE49-F238E27FC236}">
              <a16:creationId xmlns:a16="http://schemas.microsoft.com/office/drawing/2014/main" id="{4CFFA036-AB18-4A22-908E-2E8800D2210A}"/>
            </a:ext>
          </a:extLst>
        </xdr:cNvPr>
        <xdr:cNvSpPr/>
      </xdr:nvSpPr>
      <xdr:spPr>
        <a:xfrm>
          <a:off x="162687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34925</xdr:rowOff>
    </xdr:from>
    <xdr:to>
      <xdr:col>81</xdr:col>
      <xdr:colOff>101600</xdr:colOff>
      <xdr:row>82</xdr:row>
      <xdr:rowOff>136525</xdr:rowOff>
    </xdr:to>
    <xdr:sp macro="" textlink="">
      <xdr:nvSpPr>
        <xdr:cNvPr id="660" name="フローチャート: 判断 659">
          <a:extLst>
            <a:ext uri="{FF2B5EF4-FFF2-40B4-BE49-F238E27FC236}">
              <a16:creationId xmlns:a16="http://schemas.microsoft.com/office/drawing/2014/main" id="{E46737BB-E723-4A41-A943-F06B6559510C}"/>
            </a:ext>
          </a:extLst>
        </xdr:cNvPr>
        <xdr:cNvSpPr/>
      </xdr:nvSpPr>
      <xdr:spPr>
        <a:xfrm>
          <a:off x="15430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153052</xdr:rowOff>
    </xdr:from>
    <xdr:ext cx="405111" cy="259045"/>
    <xdr:sp macro="" textlink="">
      <xdr:nvSpPr>
        <xdr:cNvPr id="661" name="n_1aveValue【消防施設】&#10;有形固定資産減価償却率">
          <a:extLst>
            <a:ext uri="{FF2B5EF4-FFF2-40B4-BE49-F238E27FC236}">
              <a16:creationId xmlns:a16="http://schemas.microsoft.com/office/drawing/2014/main" id="{482BA71F-BB5F-46C0-9B7C-2C47E4D423AE}"/>
            </a:ext>
          </a:extLst>
        </xdr:cNvPr>
        <xdr:cNvSpPr txBox="1"/>
      </xdr:nvSpPr>
      <xdr:spPr>
        <a:xfrm>
          <a:off x="152660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158750</xdr:rowOff>
    </xdr:from>
    <xdr:to>
      <xdr:col>76</xdr:col>
      <xdr:colOff>165100</xdr:colOff>
      <xdr:row>82</xdr:row>
      <xdr:rowOff>88900</xdr:rowOff>
    </xdr:to>
    <xdr:sp macro="" textlink="">
      <xdr:nvSpPr>
        <xdr:cNvPr id="662" name="フローチャート: 判断 661">
          <a:extLst>
            <a:ext uri="{FF2B5EF4-FFF2-40B4-BE49-F238E27FC236}">
              <a16:creationId xmlns:a16="http://schemas.microsoft.com/office/drawing/2014/main" id="{7D3AB583-2ECD-4CF0-83D0-A91B9B937D90}"/>
            </a:ext>
          </a:extLst>
        </xdr:cNvPr>
        <xdr:cNvSpPr/>
      </xdr:nvSpPr>
      <xdr:spPr>
        <a:xfrm>
          <a:off x="14541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80</xdr:row>
      <xdr:rowOff>105427</xdr:rowOff>
    </xdr:from>
    <xdr:ext cx="405111" cy="259045"/>
    <xdr:sp macro="" textlink="">
      <xdr:nvSpPr>
        <xdr:cNvPr id="663" name="n_2aveValue【消防施設】&#10;有形固定資産減価償却率">
          <a:extLst>
            <a:ext uri="{FF2B5EF4-FFF2-40B4-BE49-F238E27FC236}">
              <a16:creationId xmlns:a16="http://schemas.microsoft.com/office/drawing/2014/main" id="{150592BD-FFA4-424E-8265-B366AEEFE251}"/>
            </a:ext>
          </a:extLst>
        </xdr:cNvPr>
        <xdr:cNvSpPr txBox="1"/>
      </xdr:nvSpPr>
      <xdr:spPr>
        <a:xfrm>
          <a:off x="14389744"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82</xdr:row>
      <xdr:rowOff>636</xdr:rowOff>
    </xdr:from>
    <xdr:to>
      <xdr:col>72</xdr:col>
      <xdr:colOff>38100</xdr:colOff>
      <xdr:row>82</xdr:row>
      <xdr:rowOff>102236</xdr:rowOff>
    </xdr:to>
    <xdr:sp macro="" textlink="">
      <xdr:nvSpPr>
        <xdr:cNvPr id="664" name="フローチャート: 判断 663">
          <a:extLst>
            <a:ext uri="{FF2B5EF4-FFF2-40B4-BE49-F238E27FC236}">
              <a16:creationId xmlns:a16="http://schemas.microsoft.com/office/drawing/2014/main" id="{8793AB4F-1C8A-48AB-8B38-B7CE5C9FC1D5}"/>
            </a:ext>
          </a:extLst>
        </xdr:cNvPr>
        <xdr:cNvSpPr/>
      </xdr:nvSpPr>
      <xdr:spPr>
        <a:xfrm>
          <a:off x="13652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80</xdr:row>
      <xdr:rowOff>118763</xdr:rowOff>
    </xdr:from>
    <xdr:ext cx="405111" cy="259045"/>
    <xdr:sp macro="" textlink="">
      <xdr:nvSpPr>
        <xdr:cNvPr id="665" name="n_3aveValue【消防施設】&#10;有形固定資産減価償却率">
          <a:extLst>
            <a:ext uri="{FF2B5EF4-FFF2-40B4-BE49-F238E27FC236}">
              <a16:creationId xmlns:a16="http://schemas.microsoft.com/office/drawing/2014/main" id="{7B3AF0ED-59F8-4C5D-904A-9AE3347B103E}"/>
            </a:ext>
          </a:extLst>
        </xdr:cNvPr>
        <xdr:cNvSpPr txBox="1"/>
      </xdr:nvSpPr>
      <xdr:spPr>
        <a:xfrm>
          <a:off x="13500744" y="1383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82</xdr:row>
      <xdr:rowOff>17780</xdr:rowOff>
    </xdr:from>
    <xdr:to>
      <xdr:col>67</xdr:col>
      <xdr:colOff>101600</xdr:colOff>
      <xdr:row>82</xdr:row>
      <xdr:rowOff>119380</xdr:rowOff>
    </xdr:to>
    <xdr:sp macro="" textlink="">
      <xdr:nvSpPr>
        <xdr:cNvPr id="666" name="フローチャート: 判断 665">
          <a:extLst>
            <a:ext uri="{FF2B5EF4-FFF2-40B4-BE49-F238E27FC236}">
              <a16:creationId xmlns:a16="http://schemas.microsoft.com/office/drawing/2014/main" id="{8AB80661-D4F9-4E34-805D-0E03349CC6D7}"/>
            </a:ext>
          </a:extLst>
        </xdr:cNvPr>
        <xdr:cNvSpPr/>
      </xdr:nvSpPr>
      <xdr:spPr>
        <a:xfrm>
          <a:off x="127635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80</xdr:row>
      <xdr:rowOff>135907</xdr:rowOff>
    </xdr:from>
    <xdr:ext cx="405111" cy="259045"/>
    <xdr:sp macro="" textlink="">
      <xdr:nvSpPr>
        <xdr:cNvPr id="667" name="n_4aveValue【消防施設】&#10;有形固定資産減価償却率">
          <a:extLst>
            <a:ext uri="{FF2B5EF4-FFF2-40B4-BE49-F238E27FC236}">
              <a16:creationId xmlns:a16="http://schemas.microsoft.com/office/drawing/2014/main" id="{87FDAF9D-F5B4-473E-9888-D379A255B5F2}"/>
            </a:ext>
          </a:extLst>
        </xdr:cNvPr>
        <xdr:cNvSpPr txBox="1"/>
      </xdr:nvSpPr>
      <xdr:spPr>
        <a:xfrm>
          <a:off x="12611744" y="1385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6DAD5F12-CC31-4385-AAB0-25A4143B996B}"/>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id="{A9EA15C8-8B2B-42E2-9737-11164C12754F}"/>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70" name="テキスト ボックス 669">
          <a:extLst>
            <a:ext uri="{FF2B5EF4-FFF2-40B4-BE49-F238E27FC236}">
              <a16:creationId xmlns:a16="http://schemas.microsoft.com/office/drawing/2014/main" id="{70A3EC54-92C0-44CF-805D-E112C614DA2F}"/>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71" name="テキスト ボックス 670">
          <a:extLst>
            <a:ext uri="{FF2B5EF4-FFF2-40B4-BE49-F238E27FC236}">
              <a16:creationId xmlns:a16="http://schemas.microsoft.com/office/drawing/2014/main" id="{DEFF00B5-C736-4EAB-A3D4-85A295DCB72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2" name="テキスト ボックス 671">
          <a:extLst>
            <a:ext uri="{FF2B5EF4-FFF2-40B4-BE49-F238E27FC236}">
              <a16:creationId xmlns:a16="http://schemas.microsoft.com/office/drawing/2014/main" id="{E3DD3BE1-3AF9-4183-9BC7-485B1FC479C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27305</xdr:rowOff>
    </xdr:from>
    <xdr:to>
      <xdr:col>85</xdr:col>
      <xdr:colOff>177800</xdr:colOff>
      <xdr:row>84</xdr:row>
      <xdr:rowOff>128905</xdr:rowOff>
    </xdr:to>
    <xdr:sp macro="" textlink="">
      <xdr:nvSpPr>
        <xdr:cNvPr id="673" name="楕円 672">
          <a:extLst>
            <a:ext uri="{FF2B5EF4-FFF2-40B4-BE49-F238E27FC236}">
              <a16:creationId xmlns:a16="http://schemas.microsoft.com/office/drawing/2014/main" id="{6D195A1D-AE67-46DF-B65B-8C6831C8BA78}"/>
            </a:ext>
          </a:extLst>
        </xdr:cNvPr>
        <xdr:cNvSpPr/>
      </xdr:nvSpPr>
      <xdr:spPr>
        <a:xfrm>
          <a:off x="16268700" y="1442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5732</xdr:rowOff>
    </xdr:from>
    <xdr:ext cx="405111" cy="259045"/>
    <xdr:sp macro="" textlink="">
      <xdr:nvSpPr>
        <xdr:cNvPr id="674" name="【消防施設】&#10;有形固定資産減価償却率該当値テキスト">
          <a:extLst>
            <a:ext uri="{FF2B5EF4-FFF2-40B4-BE49-F238E27FC236}">
              <a16:creationId xmlns:a16="http://schemas.microsoft.com/office/drawing/2014/main" id="{44F12E28-15A7-4FAB-BFD6-0EB17799C409}"/>
            </a:ext>
          </a:extLst>
        </xdr:cNvPr>
        <xdr:cNvSpPr txBox="1"/>
      </xdr:nvSpPr>
      <xdr:spPr>
        <a:xfrm>
          <a:off x="16357600" y="1440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36830</xdr:rowOff>
    </xdr:from>
    <xdr:to>
      <xdr:col>81</xdr:col>
      <xdr:colOff>101600</xdr:colOff>
      <xdr:row>84</xdr:row>
      <xdr:rowOff>138430</xdr:rowOff>
    </xdr:to>
    <xdr:sp macro="" textlink="">
      <xdr:nvSpPr>
        <xdr:cNvPr id="675" name="楕円 674">
          <a:extLst>
            <a:ext uri="{FF2B5EF4-FFF2-40B4-BE49-F238E27FC236}">
              <a16:creationId xmlns:a16="http://schemas.microsoft.com/office/drawing/2014/main" id="{1CB41FD3-C01C-436C-993E-A86CDB539DDD}"/>
            </a:ext>
          </a:extLst>
        </xdr:cNvPr>
        <xdr:cNvSpPr/>
      </xdr:nvSpPr>
      <xdr:spPr>
        <a:xfrm>
          <a:off x="15430500" y="1443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78105</xdr:rowOff>
    </xdr:from>
    <xdr:to>
      <xdr:col>85</xdr:col>
      <xdr:colOff>127000</xdr:colOff>
      <xdr:row>84</xdr:row>
      <xdr:rowOff>87630</xdr:rowOff>
    </xdr:to>
    <xdr:cxnSp macro="">
      <xdr:nvCxnSpPr>
        <xdr:cNvPr id="676" name="直線コネクタ 675">
          <a:extLst>
            <a:ext uri="{FF2B5EF4-FFF2-40B4-BE49-F238E27FC236}">
              <a16:creationId xmlns:a16="http://schemas.microsoft.com/office/drawing/2014/main" id="{52568503-6C13-4B49-8510-18EE6252AE0B}"/>
            </a:ext>
          </a:extLst>
        </xdr:cNvPr>
        <xdr:cNvCxnSpPr/>
      </xdr:nvCxnSpPr>
      <xdr:spPr>
        <a:xfrm flipV="1">
          <a:off x="15481300" y="1447990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10161</xdr:rowOff>
    </xdr:from>
    <xdr:to>
      <xdr:col>76</xdr:col>
      <xdr:colOff>165100</xdr:colOff>
      <xdr:row>84</xdr:row>
      <xdr:rowOff>111761</xdr:rowOff>
    </xdr:to>
    <xdr:sp macro="" textlink="">
      <xdr:nvSpPr>
        <xdr:cNvPr id="677" name="楕円 676">
          <a:extLst>
            <a:ext uri="{FF2B5EF4-FFF2-40B4-BE49-F238E27FC236}">
              <a16:creationId xmlns:a16="http://schemas.microsoft.com/office/drawing/2014/main" id="{42841A88-52C5-4584-99D0-2289AF259FDC}"/>
            </a:ext>
          </a:extLst>
        </xdr:cNvPr>
        <xdr:cNvSpPr/>
      </xdr:nvSpPr>
      <xdr:spPr>
        <a:xfrm>
          <a:off x="14541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60961</xdr:rowOff>
    </xdr:from>
    <xdr:to>
      <xdr:col>81</xdr:col>
      <xdr:colOff>50800</xdr:colOff>
      <xdr:row>84</xdr:row>
      <xdr:rowOff>87630</xdr:rowOff>
    </xdr:to>
    <xdr:cxnSp macro="">
      <xdr:nvCxnSpPr>
        <xdr:cNvPr id="678" name="直線コネクタ 677">
          <a:extLst>
            <a:ext uri="{FF2B5EF4-FFF2-40B4-BE49-F238E27FC236}">
              <a16:creationId xmlns:a16="http://schemas.microsoft.com/office/drawing/2014/main" id="{1B4AD628-FA2F-4199-8B47-32260E94DCD2}"/>
            </a:ext>
          </a:extLst>
        </xdr:cNvPr>
        <xdr:cNvCxnSpPr/>
      </xdr:nvCxnSpPr>
      <xdr:spPr>
        <a:xfrm>
          <a:off x="14592300" y="1446276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156845</xdr:rowOff>
    </xdr:from>
    <xdr:to>
      <xdr:col>72</xdr:col>
      <xdr:colOff>38100</xdr:colOff>
      <xdr:row>84</xdr:row>
      <xdr:rowOff>86995</xdr:rowOff>
    </xdr:to>
    <xdr:sp macro="" textlink="">
      <xdr:nvSpPr>
        <xdr:cNvPr id="679" name="楕円 678">
          <a:extLst>
            <a:ext uri="{FF2B5EF4-FFF2-40B4-BE49-F238E27FC236}">
              <a16:creationId xmlns:a16="http://schemas.microsoft.com/office/drawing/2014/main" id="{82C826E4-D7FD-4432-8405-6F8EFF8D2BEF}"/>
            </a:ext>
          </a:extLst>
        </xdr:cNvPr>
        <xdr:cNvSpPr/>
      </xdr:nvSpPr>
      <xdr:spPr>
        <a:xfrm>
          <a:off x="13652500" y="1438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36195</xdr:rowOff>
    </xdr:from>
    <xdr:to>
      <xdr:col>76</xdr:col>
      <xdr:colOff>114300</xdr:colOff>
      <xdr:row>84</xdr:row>
      <xdr:rowOff>60961</xdr:rowOff>
    </xdr:to>
    <xdr:cxnSp macro="">
      <xdr:nvCxnSpPr>
        <xdr:cNvPr id="680" name="直線コネクタ 679">
          <a:extLst>
            <a:ext uri="{FF2B5EF4-FFF2-40B4-BE49-F238E27FC236}">
              <a16:creationId xmlns:a16="http://schemas.microsoft.com/office/drawing/2014/main" id="{EBC84F15-D837-4D5F-8F13-ABBBEA9D7BFF}"/>
            </a:ext>
          </a:extLst>
        </xdr:cNvPr>
        <xdr:cNvCxnSpPr/>
      </xdr:nvCxnSpPr>
      <xdr:spPr>
        <a:xfrm>
          <a:off x="13703300" y="14437995"/>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130175</xdr:rowOff>
    </xdr:from>
    <xdr:to>
      <xdr:col>67</xdr:col>
      <xdr:colOff>101600</xdr:colOff>
      <xdr:row>84</xdr:row>
      <xdr:rowOff>60325</xdr:rowOff>
    </xdr:to>
    <xdr:sp macro="" textlink="">
      <xdr:nvSpPr>
        <xdr:cNvPr id="681" name="楕円 680">
          <a:extLst>
            <a:ext uri="{FF2B5EF4-FFF2-40B4-BE49-F238E27FC236}">
              <a16:creationId xmlns:a16="http://schemas.microsoft.com/office/drawing/2014/main" id="{AAE28E03-B62C-4E77-AEEB-C7C01C00B782}"/>
            </a:ext>
          </a:extLst>
        </xdr:cNvPr>
        <xdr:cNvSpPr/>
      </xdr:nvSpPr>
      <xdr:spPr>
        <a:xfrm>
          <a:off x="12763500" y="1436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9525</xdr:rowOff>
    </xdr:from>
    <xdr:to>
      <xdr:col>71</xdr:col>
      <xdr:colOff>177800</xdr:colOff>
      <xdr:row>84</xdr:row>
      <xdr:rowOff>36195</xdr:rowOff>
    </xdr:to>
    <xdr:cxnSp macro="">
      <xdr:nvCxnSpPr>
        <xdr:cNvPr id="682" name="直線コネクタ 681">
          <a:extLst>
            <a:ext uri="{FF2B5EF4-FFF2-40B4-BE49-F238E27FC236}">
              <a16:creationId xmlns:a16="http://schemas.microsoft.com/office/drawing/2014/main" id="{0E47A1F9-EC1C-4507-A5C3-9B9ED57D902A}"/>
            </a:ext>
          </a:extLst>
        </xdr:cNvPr>
        <xdr:cNvCxnSpPr/>
      </xdr:nvCxnSpPr>
      <xdr:spPr>
        <a:xfrm>
          <a:off x="12814300" y="1441132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129557</xdr:rowOff>
    </xdr:from>
    <xdr:ext cx="405111" cy="259045"/>
    <xdr:sp macro="" textlink="">
      <xdr:nvSpPr>
        <xdr:cNvPr id="683" name="n_1mainValue【消防施設】&#10;有形固定資産減価償却率">
          <a:extLst>
            <a:ext uri="{FF2B5EF4-FFF2-40B4-BE49-F238E27FC236}">
              <a16:creationId xmlns:a16="http://schemas.microsoft.com/office/drawing/2014/main" id="{5E26AE36-F367-453E-A5E5-41FE3F53B8DE}"/>
            </a:ext>
          </a:extLst>
        </xdr:cNvPr>
        <xdr:cNvSpPr txBox="1"/>
      </xdr:nvSpPr>
      <xdr:spPr>
        <a:xfrm>
          <a:off x="15266044" y="1453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102888</xdr:rowOff>
    </xdr:from>
    <xdr:ext cx="405111" cy="259045"/>
    <xdr:sp macro="" textlink="">
      <xdr:nvSpPr>
        <xdr:cNvPr id="684" name="n_2mainValue【消防施設】&#10;有形固定資産減価償却率">
          <a:extLst>
            <a:ext uri="{FF2B5EF4-FFF2-40B4-BE49-F238E27FC236}">
              <a16:creationId xmlns:a16="http://schemas.microsoft.com/office/drawing/2014/main" id="{7778AC5E-1519-45FA-85AB-E4221CDA2BA1}"/>
            </a:ext>
          </a:extLst>
        </xdr:cNvPr>
        <xdr:cNvSpPr txBox="1"/>
      </xdr:nvSpPr>
      <xdr:spPr>
        <a:xfrm>
          <a:off x="14389744" y="1450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78122</xdr:rowOff>
    </xdr:from>
    <xdr:ext cx="405111" cy="259045"/>
    <xdr:sp macro="" textlink="">
      <xdr:nvSpPr>
        <xdr:cNvPr id="685" name="n_3mainValue【消防施設】&#10;有形固定資産減価償却率">
          <a:extLst>
            <a:ext uri="{FF2B5EF4-FFF2-40B4-BE49-F238E27FC236}">
              <a16:creationId xmlns:a16="http://schemas.microsoft.com/office/drawing/2014/main" id="{17CD722A-EB47-41A1-8919-B2BF9D13B09B}"/>
            </a:ext>
          </a:extLst>
        </xdr:cNvPr>
        <xdr:cNvSpPr txBox="1"/>
      </xdr:nvSpPr>
      <xdr:spPr>
        <a:xfrm>
          <a:off x="13500744" y="1447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51452</xdr:rowOff>
    </xdr:from>
    <xdr:ext cx="405111" cy="259045"/>
    <xdr:sp macro="" textlink="">
      <xdr:nvSpPr>
        <xdr:cNvPr id="686" name="n_4mainValue【消防施設】&#10;有形固定資産減価償却率">
          <a:extLst>
            <a:ext uri="{FF2B5EF4-FFF2-40B4-BE49-F238E27FC236}">
              <a16:creationId xmlns:a16="http://schemas.microsoft.com/office/drawing/2014/main" id="{45E9AB12-51BE-4A44-ACC1-AF2001348D56}"/>
            </a:ext>
          </a:extLst>
        </xdr:cNvPr>
        <xdr:cNvSpPr txBox="1"/>
      </xdr:nvSpPr>
      <xdr:spPr>
        <a:xfrm>
          <a:off x="12611744" y="1445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7" name="正方形/長方形 686">
          <a:extLst>
            <a:ext uri="{FF2B5EF4-FFF2-40B4-BE49-F238E27FC236}">
              <a16:creationId xmlns:a16="http://schemas.microsoft.com/office/drawing/2014/main" id="{130EEB85-2033-4162-86EA-D40DB90D005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8" name="正方形/長方形 687">
          <a:extLst>
            <a:ext uri="{FF2B5EF4-FFF2-40B4-BE49-F238E27FC236}">
              <a16:creationId xmlns:a16="http://schemas.microsoft.com/office/drawing/2014/main" id="{70B6ABA7-8B3F-43E5-9B89-8DB01DCFECF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9" name="正方形/長方形 688">
          <a:extLst>
            <a:ext uri="{FF2B5EF4-FFF2-40B4-BE49-F238E27FC236}">
              <a16:creationId xmlns:a16="http://schemas.microsoft.com/office/drawing/2014/main" id="{C875A3D4-AD1A-4949-A37A-17B89514DDB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0" name="正方形/長方形 689">
          <a:extLst>
            <a:ext uri="{FF2B5EF4-FFF2-40B4-BE49-F238E27FC236}">
              <a16:creationId xmlns:a16="http://schemas.microsoft.com/office/drawing/2014/main" id="{5ED6007D-4046-47B4-A96B-813B0088DB1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1" name="正方形/長方形 690">
          <a:extLst>
            <a:ext uri="{FF2B5EF4-FFF2-40B4-BE49-F238E27FC236}">
              <a16:creationId xmlns:a16="http://schemas.microsoft.com/office/drawing/2014/main" id="{ECDA21C0-9470-4844-A7FB-B076B18F75C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2" name="正方形/長方形 691">
          <a:extLst>
            <a:ext uri="{FF2B5EF4-FFF2-40B4-BE49-F238E27FC236}">
              <a16:creationId xmlns:a16="http://schemas.microsoft.com/office/drawing/2014/main" id="{92470899-BE89-4FE5-8CB5-DD59BB4406E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3" name="正方形/長方形 692">
          <a:extLst>
            <a:ext uri="{FF2B5EF4-FFF2-40B4-BE49-F238E27FC236}">
              <a16:creationId xmlns:a16="http://schemas.microsoft.com/office/drawing/2014/main" id="{E15CF44B-CF72-4F07-9D1E-47DFBD8596B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4" name="正方形/長方形 693">
          <a:extLst>
            <a:ext uri="{FF2B5EF4-FFF2-40B4-BE49-F238E27FC236}">
              <a16:creationId xmlns:a16="http://schemas.microsoft.com/office/drawing/2014/main" id="{F629E9BB-DA0E-4BFD-A4F5-3089A9BDDAA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5" name="テキスト ボックス 694">
          <a:extLst>
            <a:ext uri="{FF2B5EF4-FFF2-40B4-BE49-F238E27FC236}">
              <a16:creationId xmlns:a16="http://schemas.microsoft.com/office/drawing/2014/main" id="{2EB10F49-65F0-47D9-B72C-1088DF12372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6" name="直線コネクタ 695">
          <a:extLst>
            <a:ext uri="{FF2B5EF4-FFF2-40B4-BE49-F238E27FC236}">
              <a16:creationId xmlns:a16="http://schemas.microsoft.com/office/drawing/2014/main" id="{49D859B3-E1F6-461D-BA7C-D87B907BF33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7" name="直線コネクタ 696">
          <a:extLst>
            <a:ext uri="{FF2B5EF4-FFF2-40B4-BE49-F238E27FC236}">
              <a16:creationId xmlns:a16="http://schemas.microsoft.com/office/drawing/2014/main" id="{D8D8230A-BD96-47AD-A027-F4187EBEA4D1}"/>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8" name="テキスト ボックス 697">
          <a:extLst>
            <a:ext uri="{FF2B5EF4-FFF2-40B4-BE49-F238E27FC236}">
              <a16:creationId xmlns:a16="http://schemas.microsoft.com/office/drawing/2014/main" id="{D5DA4601-1F19-4541-95F1-EBFAF3652CAF}"/>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9" name="直線コネクタ 698">
          <a:extLst>
            <a:ext uri="{FF2B5EF4-FFF2-40B4-BE49-F238E27FC236}">
              <a16:creationId xmlns:a16="http://schemas.microsoft.com/office/drawing/2014/main" id="{EC54312D-1CF5-4B73-BDFE-193FB133DBF3}"/>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00" name="テキスト ボックス 699">
          <a:extLst>
            <a:ext uri="{FF2B5EF4-FFF2-40B4-BE49-F238E27FC236}">
              <a16:creationId xmlns:a16="http://schemas.microsoft.com/office/drawing/2014/main" id="{24EB8C52-349E-467B-AF31-9FFECAB660FC}"/>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01" name="直線コネクタ 700">
          <a:extLst>
            <a:ext uri="{FF2B5EF4-FFF2-40B4-BE49-F238E27FC236}">
              <a16:creationId xmlns:a16="http://schemas.microsoft.com/office/drawing/2014/main" id="{E6A65178-56A3-47DE-86C7-72EB979FEC66}"/>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02" name="テキスト ボックス 701">
          <a:extLst>
            <a:ext uri="{FF2B5EF4-FFF2-40B4-BE49-F238E27FC236}">
              <a16:creationId xmlns:a16="http://schemas.microsoft.com/office/drawing/2014/main" id="{8722C8CE-0006-422E-A147-10B7CB9FF42B}"/>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03" name="直線コネクタ 702">
          <a:extLst>
            <a:ext uri="{FF2B5EF4-FFF2-40B4-BE49-F238E27FC236}">
              <a16:creationId xmlns:a16="http://schemas.microsoft.com/office/drawing/2014/main" id="{50A2CB19-DA28-45CF-ABAE-3A66EEF405C4}"/>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04" name="テキスト ボックス 703">
          <a:extLst>
            <a:ext uri="{FF2B5EF4-FFF2-40B4-BE49-F238E27FC236}">
              <a16:creationId xmlns:a16="http://schemas.microsoft.com/office/drawing/2014/main" id="{4904D768-5A52-4ED9-BE07-B3527D702863}"/>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05" name="直線コネクタ 704">
          <a:extLst>
            <a:ext uri="{FF2B5EF4-FFF2-40B4-BE49-F238E27FC236}">
              <a16:creationId xmlns:a16="http://schemas.microsoft.com/office/drawing/2014/main" id="{B3641156-4B73-4EEC-A56E-5F6B2572C9F4}"/>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06" name="テキスト ボックス 705">
          <a:extLst>
            <a:ext uri="{FF2B5EF4-FFF2-40B4-BE49-F238E27FC236}">
              <a16:creationId xmlns:a16="http://schemas.microsoft.com/office/drawing/2014/main" id="{0BF513E0-B51D-4BEF-9D35-34C0BCD34791}"/>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7" name="直線コネクタ 706">
          <a:extLst>
            <a:ext uri="{FF2B5EF4-FFF2-40B4-BE49-F238E27FC236}">
              <a16:creationId xmlns:a16="http://schemas.microsoft.com/office/drawing/2014/main" id="{93392726-32DF-4CD0-A7AF-1C90A1157793}"/>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8" name="テキスト ボックス 707">
          <a:extLst>
            <a:ext uri="{FF2B5EF4-FFF2-40B4-BE49-F238E27FC236}">
              <a16:creationId xmlns:a16="http://schemas.microsoft.com/office/drawing/2014/main" id="{C5E14499-D7FC-4323-AB62-1C520DF4E8CF}"/>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9" name="直線コネクタ 708">
          <a:extLst>
            <a:ext uri="{FF2B5EF4-FFF2-40B4-BE49-F238E27FC236}">
              <a16:creationId xmlns:a16="http://schemas.microsoft.com/office/drawing/2014/main" id="{DB073BAE-FF57-4B54-B42D-9E2EA9D0D2D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10" name="テキスト ボックス 709">
          <a:extLst>
            <a:ext uri="{FF2B5EF4-FFF2-40B4-BE49-F238E27FC236}">
              <a16:creationId xmlns:a16="http://schemas.microsoft.com/office/drawing/2014/main" id="{8FAB8F7D-B765-4143-8D94-F63F8C6DEC7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1" name="【消防施設】&#10;一人当たり面積グラフ枠">
          <a:extLst>
            <a:ext uri="{FF2B5EF4-FFF2-40B4-BE49-F238E27FC236}">
              <a16:creationId xmlns:a16="http://schemas.microsoft.com/office/drawing/2014/main" id="{0A786050-F6D6-4460-BEED-163994345B6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72934</xdr:rowOff>
    </xdr:from>
    <xdr:to>
      <xdr:col>116</xdr:col>
      <xdr:colOff>62864</xdr:colOff>
      <xdr:row>86</xdr:row>
      <xdr:rowOff>148045</xdr:rowOff>
    </xdr:to>
    <xdr:cxnSp macro="">
      <xdr:nvCxnSpPr>
        <xdr:cNvPr id="712" name="直線コネクタ 711">
          <a:extLst>
            <a:ext uri="{FF2B5EF4-FFF2-40B4-BE49-F238E27FC236}">
              <a16:creationId xmlns:a16="http://schemas.microsoft.com/office/drawing/2014/main" id="{133A1348-818F-4323-B905-0B64A110E28E}"/>
            </a:ext>
          </a:extLst>
        </xdr:cNvPr>
        <xdr:cNvCxnSpPr/>
      </xdr:nvCxnSpPr>
      <xdr:spPr>
        <a:xfrm flipV="1">
          <a:off x="22160864" y="13446034"/>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151872</xdr:rowOff>
    </xdr:from>
    <xdr:ext cx="469744" cy="259045"/>
    <xdr:sp macro="" textlink="">
      <xdr:nvSpPr>
        <xdr:cNvPr id="713" name="【消防施設】&#10;一人当たり面積最小値テキスト">
          <a:extLst>
            <a:ext uri="{FF2B5EF4-FFF2-40B4-BE49-F238E27FC236}">
              <a16:creationId xmlns:a16="http://schemas.microsoft.com/office/drawing/2014/main" id="{77F4BB12-7DA4-40CD-B2CC-1BCD2195B316}"/>
            </a:ext>
          </a:extLst>
        </xdr:cNvPr>
        <xdr:cNvSpPr txBox="1"/>
      </xdr:nvSpPr>
      <xdr:spPr>
        <a:xfrm>
          <a:off x="22199600" y="1489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148045</xdr:rowOff>
    </xdr:from>
    <xdr:to>
      <xdr:col>116</xdr:col>
      <xdr:colOff>152400</xdr:colOff>
      <xdr:row>86</xdr:row>
      <xdr:rowOff>148045</xdr:rowOff>
    </xdr:to>
    <xdr:cxnSp macro="">
      <xdr:nvCxnSpPr>
        <xdr:cNvPr id="714" name="直線コネクタ 713">
          <a:extLst>
            <a:ext uri="{FF2B5EF4-FFF2-40B4-BE49-F238E27FC236}">
              <a16:creationId xmlns:a16="http://schemas.microsoft.com/office/drawing/2014/main" id="{99ADA616-3E0B-4E94-A71C-4EDE5F464445}"/>
            </a:ext>
          </a:extLst>
        </xdr:cNvPr>
        <xdr:cNvCxnSpPr/>
      </xdr:nvCxnSpPr>
      <xdr:spPr>
        <a:xfrm>
          <a:off x="22072600" y="14892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19611</xdr:rowOff>
    </xdr:from>
    <xdr:ext cx="469744" cy="259045"/>
    <xdr:sp macro="" textlink="">
      <xdr:nvSpPr>
        <xdr:cNvPr id="715" name="【消防施設】&#10;一人当たり面積最大値テキスト">
          <a:extLst>
            <a:ext uri="{FF2B5EF4-FFF2-40B4-BE49-F238E27FC236}">
              <a16:creationId xmlns:a16="http://schemas.microsoft.com/office/drawing/2014/main" id="{2504AD29-BB03-4A5F-8E86-B822C94503FB}"/>
            </a:ext>
          </a:extLst>
        </xdr:cNvPr>
        <xdr:cNvSpPr txBox="1"/>
      </xdr:nvSpPr>
      <xdr:spPr>
        <a:xfrm>
          <a:off x="22199600" y="13221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72934</xdr:rowOff>
    </xdr:from>
    <xdr:to>
      <xdr:col>116</xdr:col>
      <xdr:colOff>152400</xdr:colOff>
      <xdr:row>78</xdr:row>
      <xdr:rowOff>72934</xdr:rowOff>
    </xdr:to>
    <xdr:cxnSp macro="">
      <xdr:nvCxnSpPr>
        <xdr:cNvPr id="716" name="直線コネクタ 715">
          <a:extLst>
            <a:ext uri="{FF2B5EF4-FFF2-40B4-BE49-F238E27FC236}">
              <a16:creationId xmlns:a16="http://schemas.microsoft.com/office/drawing/2014/main" id="{8DB58BC9-B49B-4AB4-9401-525DBB7D0CE0}"/>
            </a:ext>
          </a:extLst>
        </xdr:cNvPr>
        <xdr:cNvCxnSpPr/>
      </xdr:nvCxnSpPr>
      <xdr:spPr>
        <a:xfrm>
          <a:off x="22072600" y="13446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131734</xdr:rowOff>
    </xdr:from>
    <xdr:ext cx="469744" cy="259045"/>
    <xdr:sp macro="" textlink="">
      <xdr:nvSpPr>
        <xdr:cNvPr id="717" name="【消防施設】&#10;一人当たり面積平均値テキスト">
          <a:extLst>
            <a:ext uri="{FF2B5EF4-FFF2-40B4-BE49-F238E27FC236}">
              <a16:creationId xmlns:a16="http://schemas.microsoft.com/office/drawing/2014/main" id="{43C71526-C591-49EE-BAF3-88A01BE98665}"/>
            </a:ext>
          </a:extLst>
        </xdr:cNvPr>
        <xdr:cNvSpPr txBox="1"/>
      </xdr:nvSpPr>
      <xdr:spPr>
        <a:xfrm>
          <a:off x="22199600" y="147049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153307</xdr:rowOff>
    </xdr:from>
    <xdr:to>
      <xdr:col>116</xdr:col>
      <xdr:colOff>114300</xdr:colOff>
      <xdr:row>86</xdr:row>
      <xdr:rowOff>83457</xdr:rowOff>
    </xdr:to>
    <xdr:sp macro="" textlink="">
      <xdr:nvSpPr>
        <xdr:cNvPr id="718" name="フローチャート: 判断 717">
          <a:extLst>
            <a:ext uri="{FF2B5EF4-FFF2-40B4-BE49-F238E27FC236}">
              <a16:creationId xmlns:a16="http://schemas.microsoft.com/office/drawing/2014/main" id="{CFA8C223-157F-465C-A9F4-6DB62A59A6FD}"/>
            </a:ext>
          </a:extLst>
        </xdr:cNvPr>
        <xdr:cNvSpPr/>
      </xdr:nvSpPr>
      <xdr:spPr>
        <a:xfrm>
          <a:off x="221107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153307</xdr:rowOff>
    </xdr:from>
    <xdr:to>
      <xdr:col>112</xdr:col>
      <xdr:colOff>38100</xdr:colOff>
      <xdr:row>86</xdr:row>
      <xdr:rowOff>83457</xdr:rowOff>
    </xdr:to>
    <xdr:sp macro="" textlink="">
      <xdr:nvSpPr>
        <xdr:cNvPr id="719" name="フローチャート: 判断 718">
          <a:extLst>
            <a:ext uri="{FF2B5EF4-FFF2-40B4-BE49-F238E27FC236}">
              <a16:creationId xmlns:a16="http://schemas.microsoft.com/office/drawing/2014/main" id="{27F7A732-9F05-481C-9FEB-1E9D81C958E9}"/>
            </a:ext>
          </a:extLst>
        </xdr:cNvPr>
        <xdr:cNvSpPr/>
      </xdr:nvSpPr>
      <xdr:spPr>
        <a:xfrm>
          <a:off x="212725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86</xdr:row>
      <xdr:rowOff>74584</xdr:rowOff>
    </xdr:from>
    <xdr:ext cx="469744" cy="259045"/>
    <xdr:sp macro="" textlink="">
      <xdr:nvSpPr>
        <xdr:cNvPr id="720" name="n_1aveValue【消防施設】&#10;一人当たり面積">
          <a:extLst>
            <a:ext uri="{FF2B5EF4-FFF2-40B4-BE49-F238E27FC236}">
              <a16:creationId xmlns:a16="http://schemas.microsoft.com/office/drawing/2014/main" id="{83678140-D970-4912-B8B8-989380A8BCFD}"/>
            </a:ext>
          </a:extLst>
        </xdr:cNvPr>
        <xdr:cNvSpPr txBox="1"/>
      </xdr:nvSpPr>
      <xdr:spPr>
        <a:xfrm>
          <a:off x="21075727"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148952</xdr:rowOff>
    </xdr:from>
    <xdr:to>
      <xdr:col>107</xdr:col>
      <xdr:colOff>101600</xdr:colOff>
      <xdr:row>86</xdr:row>
      <xdr:rowOff>79102</xdr:rowOff>
    </xdr:to>
    <xdr:sp macro="" textlink="">
      <xdr:nvSpPr>
        <xdr:cNvPr id="721" name="フローチャート: 判断 720">
          <a:extLst>
            <a:ext uri="{FF2B5EF4-FFF2-40B4-BE49-F238E27FC236}">
              <a16:creationId xmlns:a16="http://schemas.microsoft.com/office/drawing/2014/main" id="{50C48EB7-A058-4870-BA9B-89F3A0D4BCD5}"/>
            </a:ext>
          </a:extLst>
        </xdr:cNvPr>
        <xdr:cNvSpPr/>
      </xdr:nvSpPr>
      <xdr:spPr>
        <a:xfrm>
          <a:off x="20383500" y="1472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86</xdr:row>
      <xdr:rowOff>70229</xdr:rowOff>
    </xdr:from>
    <xdr:ext cx="469744" cy="259045"/>
    <xdr:sp macro="" textlink="">
      <xdr:nvSpPr>
        <xdr:cNvPr id="722" name="n_2aveValue【消防施設】&#10;一人当たり面積">
          <a:extLst>
            <a:ext uri="{FF2B5EF4-FFF2-40B4-BE49-F238E27FC236}">
              <a16:creationId xmlns:a16="http://schemas.microsoft.com/office/drawing/2014/main" id="{61495168-88A0-41CE-8252-3A21A90B0884}"/>
            </a:ext>
          </a:extLst>
        </xdr:cNvPr>
        <xdr:cNvSpPr txBox="1"/>
      </xdr:nvSpPr>
      <xdr:spPr>
        <a:xfrm>
          <a:off x="20199427" y="1481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85</xdr:row>
      <xdr:rowOff>133713</xdr:rowOff>
    </xdr:from>
    <xdr:to>
      <xdr:col>102</xdr:col>
      <xdr:colOff>165100</xdr:colOff>
      <xdr:row>86</xdr:row>
      <xdr:rowOff>63863</xdr:rowOff>
    </xdr:to>
    <xdr:sp macro="" textlink="">
      <xdr:nvSpPr>
        <xdr:cNvPr id="723" name="フローチャート: 判断 722">
          <a:extLst>
            <a:ext uri="{FF2B5EF4-FFF2-40B4-BE49-F238E27FC236}">
              <a16:creationId xmlns:a16="http://schemas.microsoft.com/office/drawing/2014/main" id="{E45D244A-D6AD-4093-8B07-503C92CA3862}"/>
            </a:ext>
          </a:extLst>
        </xdr:cNvPr>
        <xdr:cNvSpPr/>
      </xdr:nvSpPr>
      <xdr:spPr>
        <a:xfrm>
          <a:off x="19494500" y="14706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86</xdr:row>
      <xdr:rowOff>54990</xdr:rowOff>
    </xdr:from>
    <xdr:ext cx="469744" cy="259045"/>
    <xdr:sp macro="" textlink="">
      <xdr:nvSpPr>
        <xdr:cNvPr id="724" name="n_3aveValue【消防施設】&#10;一人当たり面積">
          <a:extLst>
            <a:ext uri="{FF2B5EF4-FFF2-40B4-BE49-F238E27FC236}">
              <a16:creationId xmlns:a16="http://schemas.microsoft.com/office/drawing/2014/main" id="{5D5D1ABE-3369-4430-B0C3-8919F47EAECB}"/>
            </a:ext>
          </a:extLst>
        </xdr:cNvPr>
        <xdr:cNvSpPr txBox="1"/>
      </xdr:nvSpPr>
      <xdr:spPr>
        <a:xfrm>
          <a:off x="19310427" y="14799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85</xdr:row>
      <xdr:rowOff>141332</xdr:rowOff>
    </xdr:from>
    <xdr:to>
      <xdr:col>98</xdr:col>
      <xdr:colOff>38100</xdr:colOff>
      <xdr:row>86</xdr:row>
      <xdr:rowOff>71482</xdr:rowOff>
    </xdr:to>
    <xdr:sp macro="" textlink="">
      <xdr:nvSpPr>
        <xdr:cNvPr id="725" name="フローチャート: 判断 724">
          <a:extLst>
            <a:ext uri="{FF2B5EF4-FFF2-40B4-BE49-F238E27FC236}">
              <a16:creationId xmlns:a16="http://schemas.microsoft.com/office/drawing/2014/main" id="{3809BB98-C30D-4787-A450-F9D5B59AFD67}"/>
            </a:ext>
          </a:extLst>
        </xdr:cNvPr>
        <xdr:cNvSpPr/>
      </xdr:nvSpPr>
      <xdr:spPr>
        <a:xfrm>
          <a:off x="18605500" y="14714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86</xdr:row>
      <xdr:rowOff>62609</xdr:rowOff>
    </xdr:from>
    <xdr:ext cx="469744" cy="259045"/>
    <xdr:sp macro="" textlink="">
      <xdr:nvSpPr>
        <xdr:cNvPr id="726" name="n_4aveValue【消防施設】&#10;一人当たり面積">
          <a:extLst>
            <a:ext uri="{FF2B5EF4-FFF2-40B4-BE49-F238E27FC236}">
              <a16:creationId xmlns:a16="http://schemas.microsoft.com/office/drawing/2014/main" id="{5A6532E0-0E15-4B77-8E18-511B919529C3}"/>
            </a:ext>
          </a:extLst>
        </xdr:cNvPr>
        <xdr:cNvSpPr txBox="1"/>
      </xdr:nvSpPr>
      <xdr:spPr>
        <a:xfrm>
          <a:off x="18421427" y="14807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727" name="テキスト ボックス 726">
          <a:extLst>
            <a:ext uri="{FF2B5EF4-FFF2-40B4-BE49-F238E27FC236}">
              <a16:creationId xmlns:a16="http://schemas.microsoft.com/office/drawing/2014/main" id="{4CA405F8-D206-4C90-8C2F-D6ED4ABA9F36}"/>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8" name="テキスト ボックス 727">
          <a:extLst>
            <a:ext uri="{FF2B5EF4-FFF2-40B4-BE49-F238E27FC236}">
              <a16:creationId xmlns:a16="http://schemas.microsoft.com/office/drawing/2014/main" id="{92B8856F-E01C-46BB-9C9C-CDE2FD0D7DE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9" name="テキスト ボックス 728">
          <a:extLst>
            <a:ext uri="{FF2B5EF4-FFF2-40B4-BE49-F238E27FC236}">
              <a16:creationId xmlns:a16="http://schemas.microsoft.com/office/drawing/2014/main" id="{86F81902-AAA3-4369-8485-690C367B1FC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30" name="テキスト ボックス 729">
          <a:extLst>
            <a:ext uri="{FF2B5EF4-FFF2-40B4-BE49-F238E27FC236}">
              <a16:creationId xmlns:a16="http://schemas.microsoft.com/office/drawing/2014/main" id="{12053B21-E71E-4799-8D79-7666D6243366}"/>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31" name="テキスト ボックス 730">
          <a:extLst>
            <a:ext uri="{FF2B5EF4-FFF2-40B4-BE49-F238E27FC236}">
              <a16:creationId xmlns:a16="http://schemas.microsoft.com/office/drawing/2014/main" id="{6107D32C-2F22-414C-818C-CF2C3360138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64044</xdr:rowOff>
    </xdr:from>
    <xdr:to>
      <xdr:col>116</xdr:col>
      <xdr:colOff>114300</xdr:colOff>
      <xdr:row>85</xdr:row>
      <xdr:rowOff>165644</xdr:rowOff>
    </xdr:to>
    <xdr:sp macro="" textlink="">
      <xdr:nvSpPr>
        <xdr:cNvPr id="732" name="楕円 731">
          <a:extLst>
            <a:ext uri="{FF2B5EF4-FFF2-40B4-BE49-F238E27FC236}">
              <a16:creationId xmlns:a16="http://schemas.microsoft.com/office/drawing/2014/main" id="{0DC63B1A-E4AF-47CA-957C-44B0E2897551}"/>
            </a:ext>
          </a:extLst>
        </xdr:cNvPr>
        <xdr:cNvSpPr/>
      </xdr:nvSpPr>
      <xdr:spPr>
        <a:xfrm>
          <a:off x="22110700" y="1463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86921</xdr:rowOff>
    </xdr:from>
    <xdr:ext cx="469744" cy="259045"/>
    <xdr:sp macro="" textlink="">
      <xdr:nvSpPr>
        <xdr:cNvPr id="733" name="【消防施設】&#10;一人当たり面積該当値テキスト">
          <a:extLst>
            <a:ext uri="{FF2B5EF4-FFF2-40B4-BE49-F238E27FC236}">
              <a16:creationId xmlns:a16="http://schemas.microsoft.com/office/drawing/2014/main" id="{7BFB5134-E6B3-40D0-9A52-52940CEE8C8F}"/>
            </a:ext>
          </a:extLst>
        </xdr:cNvPr>
        <xdr:cNvSpPr txBox="1"/>
      </xdr:nvSpPr>
      <xdr:spPr>
        <a:xfrm>
          <a:off x="22199600" y="1448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85816</xdr:rowOff>
    </xdr:from>
    <xdr:to>
      <xdr:col>112</xdr:col>
      <xdr:colOff>38100</xdr:colOff>
      <xdr:row>86</xdr:row>
      <xdr:rowOff>15966</xdr:rowOff>
    </xdr:to>
    <xdr:sp macro="" textlink="">
      <xdr:nvSpPr>
        <xdr:cNvPr id="734" name="楕円 733">
          <a:extLst>
            <a:ext uri="{FF2B5EF4-FFF2-40B4-BE49-F238E27FC236}">
              <a16:creationId xmlns:a16="http://schemas.microsoft.com/office/drawing/2014/main" id="{AA32544A-FF03-4037-9AF9-482C6C093B86}"/>
            </a:ext>
          </a:extLst>
        </xdr:cNvPr>
        <xdr:cNvSpPr/>
      </xdr:nvSpPr>
      <xdr:spPr>
        <a:xfrm>
          <a:off x="21272500" y="1465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114844</xdr:rowOff>
    </xdr:from>
    <xdr:to>
      <xdr:col>116</xdr:col>
      <xdr:colOff>63500</xdr:colOff>
      <xdr:row>85</xdr:row>
      <xdr:rowOff>136616</xdr:rowOff>
    </xdr:to>
    <xdr:cxnSp macro="">
      <xdr:nvCxnSpPr>
        <xdr:cNvPr id="735" name="直線コネクタ 734">
          <a:extLst>
            <a:ext uri="{FF2B5EF4-FFF2-40B4-BE49-F238E27FC236}">
              <a16:creationId xmlns:a16="http://schemas.microsoft.com/office/drawing/2014/main" id="{86BC188A-B835-4868-B1D2-7CBD66DE2265}"/>
            </a:ext>
          </a:extLst>
        </xdr:cNvPr>
        <xdr:cNvCxnSpPr/>
      </xdr:nvCxnSpPr>
      <xdr:spPr>
        <a:xfrm flipV="1">
          <a:off x="21323300" y="14688094"/>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87993</xdr:rowOff>
    </xdr:from>
    <xdr:to>
      <xdr:col>107</xdr:col>
      <xdr:colOff>101600</xdr:colOff>
      <xdr:row>86</xdr:row>
      <xdr:rowOff>18143</xdr:rowOff>
    </xdr:to>
    <xdr:sp macro="" textlink="">
      <xdr:nvSpPr>
        <xdr:cNvPr id="736" name="楕円 735">
          <a:extLst>
            <a:ext uri="{FF2B5EF4-FFF2-40B4-BE49-F238E27FC236}">
              <a16:creationId xmlns:a16="http://schemas.microsoft.com/office/drawing/2014/main" id="{8B560BAA-58B4-4741-820C-BF8D18DF6B46}"/>
            </a:ext>
          </a:extLst>
        </xdr:cNvPr>
        <xdr:cNvSpPr/>
      </xdr:nvSpPr>
      <xdr:spPr>
        <a:xfrm>
          <a:off x="20383500" y="1466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136616</xdr:rowOff>
    </xdr:from>
    <xdr:to>
      <xdr:col>111</xdr:col>
      <xdr:colOff>177800</xdr:colOff>
      <xdr:row>85</xdr:row>
      <xdr:rowOff>138793</xdr:rowOff>
    </xdr:to>
    <xdr:cxnSp macro="">
      <xdr:nvCxnSpPr>
        <xdr:cNvPr id="737" name="直線コネクタ 736">
          <a:extLst>
            <a:ext uri="{FF2B5EF4-FFF2-40B4-BE49-F238E27FC236}">
              <a16:creationId xmlns:a16="http://schemas.microsoft.com/office/drawing/2014/main" id="{4E23F8DB-C899-44DF-B8E6-B2EDA73D24C3}"/>
            </a:ext>
          </a:extLst>
        </xdr:cNvPr>
        <xdr:cNvCxnSpPr/>
      </xdr:nvCxnSpPr>
      <xdr:spPr>
        <a:xfrm flipV="1">
          <a:off x="20434300" y="14709866"/>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90170</xdr:rowOff>
    </xdr:from>
    <xdr:to>
      <xdr:col>102</xdr:col>
      <xdr:colOff>165100</xdr:colOff>
      <xdr:row>86</xdr:row>
      <xdr:rowOff>20320</xdr:rowOff>
    </xdr:to>
    <xdr:sp macro="" textlink="">
      <xdr:nvSpPr>
        <xdr:cNvPr id="738" name="楕円 737">
          <a:extLst>
            <a:ext uri="{FF2B5EF4-FFF2-40B4-BE49-F238E27FC236}">
              <a16:creationId xmlns:a16="http://schemas.microsoft.com/office/drawing/2014/main" id="{6D358CB1-6D34-4F70-9E3E-CF8C52472336}"/>
            </a:ext>
          </a:extLst>
        </xdr:cNvPr>
        <xdr:cNvSpPr/>
      </xdr:nvSpPr>
      <xdr:spPr>
        <a:xfrm>
          <a:off x="19494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138793</xdr:rowOff>
    </xdr:from>
    <xdr:to>
      <xdr:col>107</xdr:col>
      <xdr:colOff>50800</xdr:colOff>
      <xdr:row>85</xdr:row>
      <xdr:rowOff>140970</xdr:rowOff>
    </xdr:to>
    <xdr:cxnSp macro="">
      <xdr:nvCxnSpPr>
        <xdr:cNvPr id="739" name="直線コネクタ 738">
          <a:extLst>
            <a:ext uri="{FF2B5EF4-FFF2-40B4-BE49-F238E27FC236}">
              <a16:creationId xmlns:a16="http://schemas.microsoft.com/office/drawing/2014/main" id="{5DAD0087-C0F8-4E85-87B1-0AB93D8339FF}"/>
            </a:ext>
          </a:extLst>
        </xdr:cNvPr>
        <xdr:cNvCxnSpPr/>
      </xdr:nvCxnSpPr>
      <xdr:spPr>
        <a:xfrm flipV="1">
          <a:off x="19545300" y="14712043"/>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92348</xdr:rowOff>
    </xdr:from>
    <xdr:to>
      <xdr:col>98</xdr:col>
      <xdr:colOff>38100</xdr:colOff>
      <xdr:row>86</xdr:row>
      <xdr:rowOff>22498</xdr:rowOff>
    </xdr:to>
    <xdr:sp macro="" textlink="">
      <xdr:nvSpPr>
        <xdr:cNvPr id="740" name="楕円 739">
          <a:extLst>
            <a:ext uri="{FF2B5EF4-FFF2-40B4-BE49-F238E27FC236}">
              <a16:creationId xmlns:a16="http://schemas.microsoft.com/office/drawing/2014/main" id="{CC272128-ADF9-46C7-BB0E-D8935FC080C9}"/>
            </a:ext>
          </a:extLst>
        </xdr:cNvPr>
        <xdr:cNvSpPr/>
      </xdr:nvSpPr>
      <xdr:spPr>
        <a:xfrm>
          <a:off x="18605500" y="14665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140970</xdr:rowOff>
    </xdr:from>
    <xdr:to>
      <xdr:col>102</xdr:col>
      <xdr:colOff>114300</xdr:colOff>
      <xdr:row>85</xdr:row>
      <xdr:rowOff>143148</xdr:rowOff>
    </xdr:to>
    <xdr:cxnSp macro="">
      <xdr:nvCxnSpPr>
        <xdr:cNvPr id="741" name="直線コネクタ 740">
          <a:extLst>
            <a:ext uri="{FF2B5EF4-FFF2-40B4-BE49-F238E27FC236}">
              <a16:creationId xmlns:a16="http://schemas.microsoft.com/office/drawing/2014/main" id="{9DE48DF3-1A8E-4512-99B1-08A1AD622369}"/>
            </a:ext>
          </a:extLst>
        </xdr:cNvPr>
        <xdr:cNvCxnSpPr/>
      </xdr:nvCxnSpPr>
      <xdr:spPr>
        <a:xfrm flipV="1">
          <a:off x="18656300" y="14714220"/>
          <a:ext cx="8890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32493</xdr:rowOff>
    </xdr:from>
    <xdr:ext cx="469744" cy="259045"/>
    <xdr:sp macro="" textlink="">
      <xdr:nvSpPr>
        <xdr:cNvPr id="742" name="n_1mainValue【消防施設】&#10;一人当たり面積">
          <a:extLst>
            <a:ext uri="{FF2B5EF4-FFF2-40B4-BE49-F238E27FC236}">
              <a16:creationId xmlns:a16="http://schemas.microsoft.com/office/drawing/2014/main" id="{35E7F7B1-38A0-481C-9967-FF7C2B120CBB}"/>
            </a:ext>
          </a:extLst>
        </xdr:cNvPr>
        <xdr:cNvSpPr txBox="1"/>
      </xdr:nvSpPr>
      <xdr:spPr>
        <a:xfrm>
          <a:off x="21075727" y="14434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34670</xdr:rowOff>
    </xdr:from>
    <xdr:ext cx="469744" cy="259045"/>
    <xdr:sp macro="" textlink="">
      <xdr:nvSpPr>
        <xdr:cNvPr id="743" name="n_2mainValue【消防施設】&#10;一人当たり面積">
          <a:extLst>
            <a:ext uri="{FF2B5EF4-FFF2-40B4-BE49-F238E27FC236}">
              <a16:creationId xmlns:a16="http://schemas.microsoft.com/office/drawing/2014/main" id="{5898BFEA-137E-4A0B-BBE3-D257B6A49B92}"/>
            </a:ext>
          </a:extLst>
        </xdr:cNvPr>
        <xdr:cNvSpPr txBox="1"/>
      </xdr:nvSpPr>
      <xdr:spPr>
        <a:xfrm>
          <a:off x="20199427" y="14436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36847</xdr:rowOff>
    </xdr:from>
    <xdr:ext cx="469744" cy="259045"/>
    <xdr:sp macro="" textlink="">
      <xdr:nvSpPr>
        <xdr:cNvPr id="744" name="n_3mainValue【消防施設】&#10;一人当たり面積">
          <a:extLst>
            <a:ext uri="{FF2B5EF4-FFF2-40B4-BE49-F238E27FC236}">
              <a16:creationId xmlns:a16="http://schemas.microsoft.com/office/drawing/2014/main" id="{F7354615-4E20-496E-8953-59EC95BD4BB0}"/>
            </a:ext>
          </a:extLst>
        </xdr:cNvPr>
        <xdr:cNvSpPr txBox="1"/>
      </xdr:nvSpPr>
      <xdr:spPr>
        <a:xfrm>
          <a:off x="19310427" y="1443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39025</xdr:rowOff>
    </xdr:from>
    <xdr:ext cx="469744" cy="259045"/>
    <xdr:sp macro="" textlink="">
      <xdr:nvSpPr>
        <xdr:cNvPr id="745" name="n_4mainValue【消防施設】&#10;一人当たり面積">
          <a:extLst>
            <a:ext uri="{FF2B5EF4-FFF2-40B4-BE49-F238E27FC236}">
              <a16:creationId xmlns:a16="http://schemas.microsoft.com/office/drawing/2014/main" id="{AE2530A3-33CB-4362-B00B-90C75A021DF6}"/>
            </a:ext>
          </a:extLst>
        </xdr:cNvPr>
        <xdr:cNvSpPr txBox="1"/>
      </xdr:nvSpPr>
      <xdr:spPr>
        <a:xfrm>
          <a:off x="18421427" y="14440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6" name="正方形/長方形 745">
          <a:extLst>
            <a:ext uri="{FF2B5EF4-FFF2-40B4-BE49-F238E27FC236}">
              <a16:creationId xmlns:a16="http://schemas.microsoft.com/office/drawing/2014/main" id="{879C6BD2-C202-40FF-ABA7-BB371778A50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7" name="正方形/長方形 746">
          <a:extLst>
            <a:ext uri="{FF2B5EF4-FFF2-40B4-BE49-F238E27FC236}">
              <a16:creationId xmlns:a16="http://schemas.microsoft.com/office/drawing/2014/main" id="{67D907E7-C1C7-491E-BB89-E834AD65B04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8" name="正方形/長方形 747">
          <a:extLst>
            <a:ext uri="{FF2B5EF4-FFF2-40B4-BE49-F238E27FC236}">
              <a16:creationId xmlns:a16="http://schemas.microsoft.com/office/drawing/2014/main" id="{66F21807-BE72-49CB-89C9-E76ED596C5C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9" name="正方形/長方形 748">
          <a:extLst>
            <a:ext uri="{FF2B5EF4-FFF2-40B4-BE49-F238E27FC236}">
              <a16:creationId xmlns:a16="http://schemas.microsoft.com/office/drawing/2014/main" id="{E516623D-C405-4020-9AE7-28B01C58D37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0" name="正方形/長方形 749">
          <a:extLst>
            <a:ext uri="{FF2B5EF4-FFF2-40B4-BE49-F238E27FC236}">
              <a16:creationId xmlns:a16="http://schemas.microsoft.com/office/drawing/2014/main" id="{8AAC7564-9EB2-4330-8EFA-FB8760CAB70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1" name="正方形/長方形 750">
          <a:extLst>
            <a:ext uri="{FF2B5EF4-FFF2-40B4-BE49-F238E27FC236}">
              <a16:creationId xmlns:a16="http://schemas.microsoft.com/office/drawing/2014/main" id="{35F5AD88-AEF4-4425-8F43-E06C7FDEF61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2" name="正方形/長方形 751">
          <a:extLst>
            <a:ext uri="{FF2B5EF4-FFF2-40B4-BE49-F238E27FC236}">
              <a16:creationId xmlns:a16="http://schemas.microsoft.com/office/drawing/2014/main" id="{6C41D15D-16FD-4FA9-8E54-E8C260D610C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3" name="正方形/長方形 752">
          <a:extLst>
            <a:ext uri="{FF2B5EF4-FFF2-40B4-BE49-F238E27FC236}">
              <a16:creationId xmlns:a16="http://schemas.microsoft.com/office/drawing/2014/main" id="{98857AB9-77DD-4D46-9015-2718C86F5A4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4" name="テキスト ボックス 753">
          <a:extLst>
            <a:ext uri="{FF2B5EF4-FFF2-40B4-BE49-F238E27FC236}">
              <a16:creationId xmlns:a16="http://schemas.microsoft.com/office/drawing/2014/main" id="{572DE299-50A2-45EE-BE4A-CC2AAA83555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5" name="直線コネクタ 754">
          <a:extLst>
            <a:ext uri="{FF2B5EF4-FFF2-40B4-BE49-F238E27FC236}">
              <a16:creationId xmlns:a16="http://schemas.microsoft.com/office/drawing/2014/main" id="{A7054406-30A0-4E5A-9FFF-B38EE49AC18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6" name="テキスト ボックス 755">
          <a:extLst>
            <a:ext uri="{FF2B5EF4-FFF2-40B4-BE49-F238E27FC236}">
              <a16:creationId xmlns:a16="http://schemas.microsoft.com/office/drawing/2014/main" id="{9A82D956-9B35-4C71-B742-ECA200C531B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7" name="直線コネクタ 756">
          <a:extLst>
            <a:ext uri="{FF2B5EF4-FFF2-40B4-BE49-F238E27FC236}">
              <a16:creationId xmlns:a16="http://schemas.microsoft.com/office/drawing/2014/main" id="{59C5A3A6-F88C-4429-B086-5F06742B6E17}"/>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8" name="テキスト ボックス 757">
          <a:extLst>
            <a:ext uri="{FF2B5EF4-FFF2-40B4-BE49-F238E27FC236}">
              <a16:creationId xmlns:a16="http://schemas.microsoft.com/office/drawing/2014/main" id="{64D8B234-950E-47DB-8758-ED4C56CD85BF}"/>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9" name="直線コネクタ 758">
          <a:extLst>
            <a:ext uri="{FF2B5EF4-FFF2-40B4-BE49-F238E27FC236}">
              <a16:creationId xmlns:a16="http://schemas.microsoft.com/office/drawing/2014/main" id="{E3999022-70E9-471D-85F3-65CD28AC7802}"/>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60" name="テキスト ボックス 759">
          <a:extLst>
            <a:ext uri="{FF2B5EF4-FFF2-40B4-BE49-F238E27FC236}">
              <a16:creationId xmlns:a16="http://schemas.microsoft.com/office/drawing/2014/main" id="{C33D722E-C44F-4C45-9054-BC80B5C6C50A}"/>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61" name="直線コネクタ 760">
          <a:extLst>
            <a:ext uri="{FF2B5EF4-FFF2-40B4-BE49-F238E27FC236}">
              <a16:creationId xmlns:a16="http://schemas.microsoft.com/office/drawing/2014/main" id="{BC033564-F0F1-43CF-A3C6-3B2A8A466588}"/>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62" name="テキスト ボックス 761">
          <a:extLst>
            <a:ext uri="{FF2B5EF4-FFF2-40B4-BE49-F238E27FC236}">
              <a16:creationId xmlns:a16="http://schemas.microsoft.com/office/drawing/2014/main" id="{3512353B-DE57-48A7-907A-303CBF689D2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3" name="直線コネクタ 762">
          <a:extLst>
            <a:ext uri="{FF2B5EF4-FFF2-40B4-BE49-F238E27FC236}">
              <a16:creationId xmlns:a16="http://schemas.microsoft.com/office/drawing/2014/main" id="{3AE01A58-0C48-41D5-8133-D8BC8584F91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4" name="テキスト ボックス 763">
          <a:extLst>
            <a:ext uri="{FF2B5EF4-FFF2-40B4-BE49-F238E27FC236}">
              <a16:creationId xmlns:a16="http://schemas.microsoft.com/office/drawing/2014/main" id="{701BD334-DD63-4929-8B59-353B169AEB94}"/>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5" name="直線コネクタ 764">
          <a:extLst>
            <a:ext uri="{FF2B5EF4-FFF2-40B4-BE49-F238E27FC236}">
              <a16:creationId xmlns:a16="http://schemas.microsoft.com/office/drawing/2014/main" id="{BAB69122-931E-465D-9348-532F611D1CDE}"/>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6" name="テキスト ボックス 765">
          <a:extLst>
            <a:ext uri="{FF2B5EF4-FFF2-40B4-BE49-F238E27FC236}">
              <a16:creationId xmlns:a16="http://schemas.microsoft.com/office/drawing/2014/main" id="{C444A52D-C27B-41B2-9414-F25A8A473D4D}"/>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7" name="直線コネクタ 766">
          <a:extLst>
            <a:ext uri="{FF2B5EF4-FFF2-40B4-BE49-F238E27FC236}">
              <a16:creationId xmlns:a16="http://schemas.microsoft.com/office/drawing/2014/main" id="{39220C3B-0000-4738-9CA8-EC86B18370D1}"/>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8" name="テキスト ボックス 767">
          <a:extLst>
            <a:ext uri="{FF2B5EF4-FFF2-40B4-BE49-F238E27FC236}">
              <a16:creationId xmlns:a16="http://schemas.microsoft.com/office/drawing/2014/main" id="{7EDAB28C-7A27-48EB-9FBC-837A82060A9A}"/>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9" name="直線コネクタ 768">
          <a:extLst>
            <a:ext uri="{FF2B5EF4-FFF2-40B4-BE49-F238E27FC236}">
              <a16:creationId xmlns:a16="http://schemas.microsoft.com/office/drawing/2014/main" id="{0AE3F8ED-D120-4A2D-A0F0-DCECF3BC7C1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0" name="【庁舎】&#10;有形固定資産減価償却率グラフ枠">
          <a:extLst>
            <a:ext uri="{FF2B5EF4-FFF2-40B4-BE49-F238E27FC236}">
              <a16:creationId xmlns:a16="http://schemas.microsoft.com/office/drawing/2014/main" id="{F4D6D2C5-0745-4ACB-AA8E-20C2B8CE5B7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27214</xdr:rowOff>
    </xdr:from>
    <xdr:to>
      <xdr:col>85</xdr:col>
      <xdr:colOff>126364</xdr:colOff>
      <xdr:row>109</xdr:row>
      <xdr:rowOff>32113</xdr:rowOff>
    </xdr:to>
    <xdr:cxnSp macro="">
      <xdr:nvCxnSpPr>
        <xdr:cNvPr id="771" name="直線コネクタ 770">
          <a:extLst>
            <a:ext uri="{FF2B5EF4-FFF2-40B4-BE49-F238E27FC236}">
              <a16:creationId xmlns:a16="http://schemas.microsoft.com/office/drawing/2014/main" id="{30153D87-904F-4ECF-BB25-3A1FBDF500A6}"/>
            </a:ext>
          </a:extLst>
        </xdr:cNvPr>
        <xdr:cNvCxnSpPr/>
      </xdr:nvCxnSpPr>
      <xdr:spPr>
        <a:xfrm flipV="1">
          <a:off x="16318864" y="17172214"/>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35940</xdr:rowOff>
    </xdr:from>
    <xdr:ext cx="405111" cy="259045"/>
    <xdr:sp macro="" textlink="">
      <xdr:nvSpPr>
        <xdr:cNvPr id="772" name="【庁舎】&#10;有形固定資産減価償却率最小値テキスト">
          <a:extLst>
            <a:ext uri="{FF2B5EF4-FFF2-40B4-BE49-F238E27FC236}">
              <a16:creationId xmlns:a16="http://schemas.microsoft.com/office/drawing/2014/main" id="{D95236AA-496E-426B-9D16-6EF200D962DC}"/>
            </a:ext>
          </a:extLst>
        </xdr:cNvPr>
        <xdr:cNvSpPr txBox="1"/>
      </xdr:nvSpPr>
      <xdr:spPr>
        <a:xfrm>
          <a:off x="16357600" y="1872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32113</xdr:rowOff>
    </xdr:from>
    <xdr:to>
      <xdr:col>86</xdr:col>
      <xdr:colOff>25400</xdr:colOff>
      <xdr:row>109</xdr:row>
      <xdr:rowOff>32113</xdr:rowOff>
    </xdr:to>
    <xdr:cxnSp macro="">
      <xdr:nvCxnSpPr>
        <xdr:cNvPr id="773" name="直線コネクタ 772">
          <a:extLst>
            <a:ext uri="{FF2B5EF4-FFF2-40B4-BE49-F238E27FC236}">
              <a16:creationId xmlns:a16="http://schemas.microsoft.com/office/drawing/2014/main" id="{52D3D2E9-634E-4FCE-BD7A-F6CF0A120EF9}"/>
            </a:ext>
          </a:extLst>
        </xdr:cNvPr>
        <xdr:cNvCxnSpPr/>
      </xdr:nvCxnSpPr>
      <xdr:spPr>
        <a:xfrm>
          <a:off x="16230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145341</xdr:rowOff>
    </xdr:from>
    <xdr:ext cx="340478" cy="259045"/>
    <xdr:sp macro="" textlink="">
      <xdr:nvSpPr>
        <xdr:cNvPr id="774" name="【庁舎】&#10;有形固定資産減価償却率最大値テキスト">
          <a:extLst>
            <a:ext uri="{FF2B5EF4-FFF2-40B4-BE49-F238E27FC236}">
              <a16:creationId xmlns:a16="http://schemas.microsoft.com/office/drawing/2014/main" id="{7C881D6C-E523-4691-B373-73E3FDDC6AE5}"/>
            </a:ext>
          </a:extLst>
        </xdr:cNvPr>
        <xdr:cNvSpPr txBox="1"/>
      </xdr:nvSpPr>
      <xdr:spPr>
        <a:xfrm>
          <a:off x="16357600" y="169474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27214</xdr:rowOff>
    </xdr:from>
    <xdr:to>
      <xdr:col>86</xdr:col>
      <xdr:colOff>25400</xdr:colOff>
      <xdr:row>100</xdr:row>
      <xdr:rowOff>27214</xdr:rowOff>
    </xdr:to>
    <xdr:cxnSp macro="">
      <xdr:nvCxnSpPr>
        <xdr:cNvPr id="775" name="直線コネクタ 774">
          <a:extLst>
            <a:ext uri="{FF2B5EF4-FFF2-40B4-BE49-F238E27FC236}">
              <a16:creationId xmlns:a16="http://schemas.microsoft.com/office/drawing/2014/main" id="{4E5E524B-8787-4F25-93F4-079A7D3675FF}"/>
            </a:ext>
          </a:extLst>
        </xdr:cNvPr>
        <xdr:cNvCxnSpPr/>
      </xdr:nvCxnSpPr>
      <xdr:spPr>
        <a:xfrm>
          <a:off x="16230600" y="1717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97263</xdr:rowOff>
    </xdr:from>
    <xdr:ext cx="405111" cy="259045"/>
    <xdr:sp macro="" textlink="">
      <xdr:nvSpPr>
        <xdr:cNvPr id="776" name="【庁舎】&#10;有形固定資産減価償却率平均値テキスト">
          <a:extLst>
            <a:ext uri="{FF2B5EF4-FFF2-40B4-BE49-F238E27FC236}">
              <a16:creationId xmlns:a16="http://schemas.microsoft.com/office/drawing/2014/main" id="{2E7E0EC3-0860-4A70-A9BA-3AFFFBED3015}"/>
            </a:ext>
          </a:extLst>
        </xdr:cNvPr>
        <xdr:cNvSpPr txBox="1"/>
      </xdr:nvSpPr>
      <xdr:spPr>
        <a:xfrm>
          <a:off x="16357600" y="17756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777" name="フローチャート: 判断 776">
          <a:extLst>
            <a:ext uri="{FF2B5EF4-FFF2-40B4-BE49-F238E27FC236}">
              <a16:creationId xmlns:a16="http://schemas.microsoft.com/office/drawing/2014/main" id="{52D19548-3E2D-46D7-94A2-4AA9E00370C7}"/>
            </a:ext>
          </a:extLst>
        </xdr:cNvPr>
        <xdr:cNvSpPr/>
      </xdr:nvSpPr>
      <xdr:spPr>
        <a:xfrm>
          <a:off x="16268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778" name="フローチャート: 判断 777">
          <a:extLst>
            <a:ext uri="{FF2B5EF4-FFF2-40B4-BE49-F238E27FC236}">
              <a16:creationId xmlns:a16="http://schemas.microsoft.com/office/drawing/2014/main" id="{141BFDBA-17A0-4239-B0FE-86BEB3D51145}"/>
            </a:ext>
          </a:extLst>
        </xdr:cNvPr>
        <xdr:cNvSpPr/>
      </xdr:nvSpPr>
      <xdr:spPr>
        <a:xfrm>
          <a:off x="15430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22696</xdr:rowOff>
    </xdr:from>
    <xdr:ext cx="405111" cy="259045"/>
    <xdr:sp macro="" textlink="">
      <xdr:nvSpPr>
        <xdr:cNvPr id="779" name="n_1aveValue【庁舎】&#10;有形固定資産減価償却率">
          <a:extLst>
            <a:ext uri="{FF2B5EF4-FFF2-40B4-BE49-F238E27FC236}">
              <a16:creationId xmlns:a16="http://schemas.microsoft.com/office/drawing/2014/main" id="{5D12A9BC-B85D-4128-A877-1046799C0024}"/>
            </a:ext>
          </a:extLst>
        </xdr:cNvPr>
        <xdr:cNvSpPr txBox="1"/>
      </xdr:nvSpPr>
      <xdr:spPr>
        <a:xfrm>
          <a:off x="152660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59689</xdr:rowOff>
    </xdr:from>
    <xdr:to>
      <xdr:col>76</xdr:col>
      <xdr:colOff>165100</xdr:colOff>
      <xdr:row>104</xdr:row>
      <xdr:rowOff>161289</xdr:rowOff>
    </xdr:to>
    <xdr:sp macro="" textlink="">
      <xdr:nvSpPr>
        <xdr:cNvPr id="780" name="フローチャート: 判断 779">
          <a:extLst>
            <a:ext uri="{FF2B5EF4-FFF2-40B4-BE49-F238E27FC236}">
              <a16:creationId xmlns:a16="http://schemas.microsoft.com/office/drawing/2014/main" id="{66B7852C-691D-49AA-A750-EFCF80885B56}"/>
            </a:ext>
          </a:extLst>
        </xdr:cNvPr>
        <xdr:cNvSpPr/>
      </xdr:nvSpPr>
      <xdr:spPr>
        <a:xfrm>
          <a:off x="14541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6366</xdr:rowOff>
    </xdr:from>
    <xdr:ext cx="405111" cy="259045"/>
    <xdr:sp macro="" textlink="">
      <xdr:nvSpPr>
        <xdr:cNvPr id="781" name="n_2aveValue【庁舎】&#10;有形固定資産減価償却率">
          <a:extLst>
            <a:ext uri="{FF2B5EF4-FFF2-40B4-BE49-F238E27FC236}">
              <a16:creationId xmlns:a16="http://schemas.microsoft.com/office/drawing/2014/main" id="{67E83FC8-BA2B-454A-9ADF-597885EFBF3A}"/>
            </a:ext>
          </a:extLst>
        </xdr:cNvPr>
        <xdr:cNvSpPr txBox="1"/>
      </xdr:nvSpPr>
      <xdr:spPr>
        <a:xfrm>
          <a:off x="143897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40095</xdr:rowOff>
    </xdr:from>
    <xdr:to>
      <xdr:col>72</xdr:col>
      <xdr:colOff>38100</xdr:colOff>
      <xdr:row>104</xdr:row>
      <xdr:rowOff>141695</xdr:rowOff>
    </xdr:to>
    <xdr:sp macro="" textlink="">
      <xdr:nvSpPr>
        <xdr:cNvPr id="782" name="フローチャート: 判断 781">
          <a:extLst>
            <a:ext uri="{FF2B5EF4-FFF2-40B4-BE49-F238E27FC236}">
              <a16:creationId xmlns:a16="http://schemas.microsoft.com/office/drawing/2014/main" id="{97313389-D844-4890-9C87-71B945ADA972}"/>
            </a:ext>
          </a:extLst>
        </xdr:cNvPr>
        <xdr:cNvSpPr/>
      </xdr:nvSpPr>
      <xdr:spPr>
        <a:xfrm>
          <a:off x="13652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102</xdr:row>
      <xdr:rowOff>158222</xdr:rowOff>
    </xdr:from>
    <xdr:ext cx="405111" cy="259045"/>
    <xdr:sp macro="" textlink="">
      <xdr:nvSpPr>
        <xdr:cNvPr id="783" name="n_3aveValue【庁舎】&#10;有形固定資産減価償却率">
          <a:extLst>
            <a:ext uri="{FF2B5EF4-FFF2-40B4-BE49-F238E27FC236}">
              <a16:creationId xmlns:a16="http://schemas.microsoft.com/office/drawing/2014/main" id="{1F5BBC68-8A68-47A4-8C3A-28E27367BEF4}"/>
            </a:ext>
          </a:extLst>
        </xdr:cNvPr>
        <xdr:cNvSpPr txBox="1"/>
      </xdr:nvSpPr>
      <xdr:spPr>
        <a:xfrm>
          <a:off x="13500744" y="1764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104</xdr:row>
      <xdr:rowOff>48261</xdr:rowOff>
    </xdr:from>
    <xdr:to>
      <xdr:col>67</xdr:col>
      <xdr:colOff>101600</xdr:colOff>
      <xdr:row>104</xdr:row>
      <xdr:rowOff>149861</xdr:rowOff>
    </xdr:to>
    <xdr:sp macro="" textlink="">
      <xdr:nvSpPr>
        <xdr:cNvPr id="784" name="フローチャート: 判断 783">
          <a:extLst>
            <a:ext uri="{FF2B5EF4-FFF2-40B4-BE49-F238E27FC236}">
              <a16:creationId xmlns:a16="http://schemas.microsoft.com/office/drawing/2014/main" id="{0FAACBD8-FF13-4F6D-84A1-0A71ECC3253A}"/>
            </a:ext>
          </a:extLst>
        </xdr:cNvPr>
        <xdr:cNvSpPr/>
      </xdr:nvSpPr>
      <xdr:spPr>
        <a:xfrm>
          <a:off x="12763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102</xdr:row>
      <xdr:rowOff>166388</xdr:rowOff>
    </xdr:from>
    <xdr:ext cx="405111" cy="259045"/>
    <xdr:sp macro="" textlink="">
      <xdr:nvSpPr>
        <xdr:cNvPr id="785" name="n_4aveValue【庁舎】&#10;有形固定資産減価償却率">
          <a:extLst>
            <a:ext uri="{FF2B5EF4-FFF2-40B4-BE49-F238E27FC236}">
              <a16:creationId xmlns:a16="http://schemas.microsoft.com/office/drawing/2014/main" id="{9711BD9C-5CD8-4CE9-BD1F-07F2CF63F7DE}"/>
            </a:ext>
          </a:extLst>
        </xdr:cNvPr>
        <xdr:cNvSpPr txBox="1"/>
      </xdr:nvSpPr>
      <xdr:spPr>
        <a:xfrm>
          <a:off x="12611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786" name="テキスト ボックス 785">
          <a:extLst>
            <a:ext uri="{FF2B5EF4-FFF2-40B4-BE49-F238E27FC236}">
              <a16:creationId xmlns:a16="http://schemas.microsoft.com/office/drawing/2014/main" id="{337337CB-D635-432E-8DF9-B14725A0B01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7" name="テキスト ボックス 786">
          <a:extLst>
            <a:ext uri="{FF2B5EF4-FFF2-40B4-BE49-F238E27FC236}">
              <a16:creationId xmlns:a16="http://schemas.microsoft.com/office/drawing/2014/main" id="{0AC44072-7DEC-4070-A1F6-411C2A75907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8" name="テキスト ボックス 787">
          <a:extLst>
            <a:ext uri="{FF2B5EF4-FFF2-40B4-BE49-F238E27FC236}">
              <a16:creationId xmlns:a16="http://schemas.microsoft.com/office/drawing/2014/main" id="{53F743A3-ACEF-4FDF-8D3D-5532B3E1A9C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9" name="テキスト ボックス 788">
          <a:extLst>
            <a:ext uri="{FF2B5EF4-FFF2-40B4-BE49-F238E27FC236}">
              <a16:creationId xmlns:a16="http://schemas.microsoft.com/office/drawing/2014/main" id="{A3A615DE-0473-4CB0-9944-7B243FEF7EC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90" name="テキスト ボックス 789">
          <a:extLst>
            <a:ext uri="{FF2B5EF4-FFF2-40B4-BE49-F238E27FC236}">
              <a16:creationId xmlns:a16="http://schemas.microsoft.com/office/drawing/2014/main" id="{ED5174A4-ABD1-42F2-B09F-5C73EC86B99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133169</xdr:rowOff>
    </xdr:from>
    <xdr:to>
      <xdr:col>85</xdr:col>
      <xdr:colOff>177800</xdr:colOff>
      <xdr:row>106</xdr:row>
      <xdr:rowOff>63319</xdr:rowOff>
    </xdr:to>
    <xdr:sp macro="" textlink="">
      <xdr:nvSpPr>
        <xdr:cNvPr id="791" name="楕円 790">
          <a:extLst>
            <a:ext uri="{FF2B5EF4-FFF2-40B4-BE49-F238E27FC236}">
              <a16:creationId xmlns:a16="http://schemas.microsoft.com/office/drawing/2014/main" id="{FFD3427F-18ED-406B-AD6F-475C320B4685}"/>
            </a:ext>
          </a:extLst>
        </xdr:cNvPr>
        <xdr:cNvSpPr/>
      </xdr:nvSpPr>
      <xdr:spPr>
        <a:xfrm>
          <a:off x="16268700" y="1813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111596</xdr:rowOff>
    </xdr:from>
    <xdr:ext cx="405111" cy="259045"/>
    <xdr:sp macro="" textlink="">
      <xdr:nvSpPr>
        <xdr:cNvPr id="792" name="【庁舎】&#10;有形固定資産減価償却率該当値テキスト">
          <a:extLst>
            <a:ext uri="{FF2B5EF4-FFF2-40B4-BE49-F238E27FC236}">
              <a16:creationId xmlns:a16="http://schemas.microsoft.com/office/drawing/2014/main" id="{946BEF07-3D71-4076-9FD7-EA4D4796CF81}"/>
            </a:ext>
          </a:extLst>
        </xdr:cNvPr>
        <xdr:cNvSpPr txBox="1"/>
      </xdr:nvSpPr>
      <xdr:spPr>
        <a:xfrm>
          <a:off x="16357600" y="1811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93980</xdr:rowOff>
    </xdr:from>
    <xdr:to>
      <xdr:col>81</xdr:col>
      <xdr:colOff>101600</xdr:colOff>
      <xdr:row>106</xdr:row>
      <xdr:rowOff>24130</xdr:rowOff>
    </xdr:to>
    <xdr:sp macro="" textlink="">
      <xdr:nvSpPr>
        <xdr:cNvPr id="793" name="楕円 792">
          <a:extLst>
            <a:ext uri="{FF2B5EF4-FFF2-40B4-BE49-F238E27FC236}">
              <a16:creationId xmlns:a16="http://schemas.microsoft.com/office/drawing/2014/main" id="{9FFD0D7A-7BFD-4BEE-A968-2982F0CA8D31}"/>
            </a:ext>
          </a:extLst>
        </xdr:cNvPr>
        <xdr:cNvSpPr/>
      </xdr:nvSpPr>
      <xdr:spPr>
        <a:xfrm>
          <a:off x="1543050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144780</xdr:rowOff>
    </xdr:from>
    <xdr:to>
      <xdr:col>85</xdr:col>
      <xdr:colOff>127000</xdr:colOff>
      <xdr:row>106</xdr:row>
      <xdr:rowOff>12519</xdr:rowOff>
    </xdr:to>
    <xdr:cxnSp macro="">
      <xdr:nvCxnSpPr>
        <xdr:cNvPr id="794" name="直線コネクタ 793">
          <a:extLst>
            <a:ext uri="{FF2B5EF4-FFF2-40B4-BE49-F238E27FC236}">
              <a16:creationId xmlns:a16="http://schemas.microsoft.com/office/drawing/2014/main" id="{632DFEE7-4436-46D9-9A65-6E0D353CB704}"/>
            </a:ext>
          </a:extLst>
        </xdr:cNvPr>
        <xdr:cNvCxnSpPr/>
      </xdr:nvCxnSpPr>
      <xdr:spPr>
        <a:xfrm>
          <a:off x="15481300" y="18147030"/>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87449</xdr:rowOff>
    </xdr:from>
    <xdr:to>
      <xdr:col>76</xdr:col>
      <xdr:colOff>165100</xdr:colOff>
      <xdr:row>106</xdr:row>
      <xdr:rowOff>17599</xdr:rowOff>
    </xdr:to>
    <xdr:sp macro="" textlink="">
      <xdr:nvSpPr>
        <xdr:cNvPr id="795" name="楕円 794">
          <a:extLst>
            <a:ext uri="{FF2B5EF4-FFF2-40B4-BE49-F238E27FC236}">
              <a16:creationId xmlns:a16="http://schemas.microsoft.com/office/drawing/2014/main" id="{5D203779-D87E-4169-BB4F-D81953A71C4F}"/>
            </a:ext>
          </a:extLst>
        </xdr:cNvPr>
        <xdr:cNvSpPr/>
      </xdr:nvSpPr>
      <xdr:spPr>
        <a:xfrm>
          <a:off x="14541500" y="1808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138249</xdr:rowOff>
    </xdr:from>
    <xdr:to>
      <xdr:col>81</xdr:col>
      <xdr:colOff>50800</xdr:colOff>
      <xdr:row>105</xdr:row>
      <xdr:rowOff>144780</xdr:rowOff>
    </xdr:to>
    <xdr:cxnSp macro="">
      <xdr:nvCxnSpPr>
        <xdr:cNvPr id="796" name="直線コネクタ 795">
          <a:extLst>
            <a:ext uri="{FF2B5EF4-FFF2-40B4-BE49-F238E27FC236}">
              <a16:creationId xmlns:a16="http://schemas.microsoft.com/office/drawing/2014/main" id="{59B9C027-5292-4103-8A45-366BE998A912}"/>
            </a:ext>
          </a:extLst>
        </xdr:cNvPr>
        <xdr:cNvCxnSpPr/>
      </xdr:nvCxnSpPr>
      <xdr:spPr>
        <a:xfrm>
          <a:off x="14592300" y="1814049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51526</xdr:rowOff>
    </xdr:from>
    <xdr:to>
      <xdr:col>72</xdr:col>
      <xdr:colOff>38100</xdr:colOff>
      <xdr:row>105</xdr:row>
      <xdr:rowOff>153126</xdr:rowOff>
    </xdr:to>
    <xdr:sp macro="" textlink="">
      <xdr:nvSpPr>
        <xdr:cNvPr id="797" name="楕円 796">
          <a:extLst>
            <a:ext uri="{FF2B5EF4-FFF2-40B4-BE49-F238E27FC236}">
              <a16:creationId xmlns:a16="http://schemas.microsoft.com/office/drawing/2014/main" id="{86ADDB68-B509-4C61-A289-CE351BD7D835}"/>
            </a:ext>
          </a:extLst>
        </xdr:cNvPr>
        <xdr:cNvSpPr/>
      </xdr:nvSpPr>
      <xdr:spPr>
        <a:xfrm>
          <a:off x="13652500" y="1805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102326</xdr:rowOff>
    </xdr:from>
    <xdr:to>
      <xdr:col>76</xdr:col>
      <xdr:colOff>114300</xdr:colOff>
      <xdr:row>105</xdr:row>
      <xdr:rowOff>138249</xdr:rowOff>
    </xdr:to>
    <xdr:cxnSp macro="">
      <xdr:nvCxnSpPr>
        <xdr:cNvPr id="798" name="直線コネクタ 797">
          <a:extLst>
            <a:ext uri="{FF2B5EF4-FFF2-40B4-BE49-F238E27FC236}">
              <a16:creationId xmlns:a16="http://schemas.microsoft.com/office/drawing/2014/main" id="{4F028CC1-A341-45F5-A888-5B9BE072879B}"/>
            </a:ext>
          </a:extLst>
        </xdr:cNvPr>
        <xdr:cNvCxnSpPr/>
      </xdr:nvCxnSpPr>
      <xdr:spPr>
        <a:xfrm>
          <a:off x="13703300" y="1810457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9071</xdr:rowOff>
    </xdr:from>
    <xdr:to>
      <xdr:col>67</xdr:col>
      <xdr:colOff>101600</xdr:colOff>
      <xdr:row>105</xdr:row>
      <xdr:rowOff>110671</xdr:rowOff>
    </xdr:to>
    <xdr:sp macro="" textlink="">
      <xdr:nvSpPr>
        <xdr:cNvPr id="799" name="楕円 798">
          <a:extLst>
            <a:ext uri="{FF2B5EF4-FFF2-40B4-BE49-F238E27FC236}">
              <a16:creationId xmlns:a16="http://schemas.microsoft.com/office/drawing/2014/main" id="{E8139777-3CC7-4BF8-B553-578B79980CAA}"/>
            </a:ext>
          </a:extLst>
        </xdr:cNvPr>
        <xdr:cNvSpPr/>
      </xdr:nvSpPr>
      <xdr:spPr>
        <a:xfrm>
          <a:off x="12763500" y="1801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59871</xdr:rowOff>
    </xdr:from>
    <xdr:to>
      <xdr:col>71</xdr:col>
      <xdr:colOff>177800</xdr:colOff>
      <xdr:row>105</xdr:row>
      <xdr:rowOff>102326</xdr:rowOff>
    </xdr:to>
    <xdr:cxnSp macro="">
      <xdr:nvCxnSpPr>
        <xdr:cNvPr id="800" name="直線コネクタ 799">
          <a:extLst>
            <a:ext uri="{FF2B5EF4-FFF2-40B4-BE49-F238E27FC236}">
              <a16:creationId xmlns:a16="http://schemas.microsoft.com/office/drawing/2014/main" id="{DF6F4C0C-C5CA-43B7-8139-A2681B40685A}"/>
            </a:ext>
          </a:extLst>
        </xdr:cNvPr>
        <xdr:cNvCxnSpPr/>
      </xdr:nvCxnSpPr>
      <xdr:spPr>
        <a:xfrm>
          <a:off x="12814300" y="18062121"/>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15257</xdr:rowOff>
    </xdr:from>
    <xdr:ext cx="405111" cy="259045"/>
    <xdr:sp macro="" textlink="">
      <xdr:nvSpPr>
        <xdr:cNvPr id="801" name="n_1mainValue【庁舎】&#10;有形固定資産減価償却率">
          <a:extLst>
            <a:ext uri="{FF2B5EF4-FFF2-40B4-BE49-F238E27FC236}">
              <a16:creationId xmlns:a16="http://schemas.microsoft.com/office/drawing/2014/main" id="{02A9E42A-6145-49EF-8BE3-D89DF0EE49D5}"/>
            </a:ext>
          </a:extLst>
        </xdr:cNvPr>
        <xdr:cNvSpPr txBox="1"/>
      </xdr:nvSpPr>
      <xdr:spPr>
        <a:xfrm>
          <a:off x="15266044" y="1818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8726</xdr:rowOff>
    </xdr:from>
    <xdr:ext cx="405111" cy="259045"/>
    <xdr:sp macro="" textlink="">
      <xdr:nvSpPr>
        <xdr:cNvPr id="802" name="n_2mainValue【庁舎】&#10;有形固定資産減価償却率">
          <a:extLst>
            <a:ext uri="{FF2B5EF4-FFF2-40B4-BE49-F238E27FC236}">
              <a16:creationId xmlns:a16="http://schemas.microsoft.com/office/drawing/2014/main" id="{D97F824D-F200-4FF2-BD42-9B0F603D751F}"/>
            </a:ext>
          </a:extLst>
        </xdr:cNvPr>
        <xdr:cNvSpPr txBox="1"/>
      </xdr:nvSpPr>
      <xdr:spPr>
        <a:xfrm>
          <a:off x="14389744" y="1818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144253</xdr:rowOff>
    </xdr:from>
    <xdr:ext cx="405111" cy="259045"/>
    <xdr:sp macro="" textlink="">
      <xdr:nvSpPr>
        <xdr:cNvPr id="803" name="n_3mainValue【庁舎】&#10;有形固定資産減価償却率">
          <a:extLst>
            <a:ext uri="{FF2B5EF4-FFF2-40B4-BE49-F238E27FC236}">
              <a16:creationId xmlns:a16="http://schemas.microsoft.com/office/drawing/2014/main" id="{82C93A8F-DD53-4A69-8A1B-0172F54001B3}"/>
            </a:ext>
          </a:extLst>
        </xdr:cNvPr>
        <xdr:cNvSpPr txBox="1"/>
      </xdr:nvSpPr>
      <xdr:spPr>
        <a:xfrm>
          <a:off x="13500744" y="1814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101798</xdr:rowOff>
    </xdr:from>
    <xdr:ext cx="405111" cy="259045"/>
    <xdr:sp macro="" textlink="">
      <xdr:nvSpPr>
        <xdr:cNvPr id="804" name="n_4mainValue【庁舎】&#10;有形固定資産減価償却率">
          <a:extLst>
            <a:ext uri="{FF2B5EF4-FFF2-40B4-BE49-F238E27FC236}">
              <a16:creationId xmlns:a16="http://schemas.microsoft.com/office/drawing/2014/main" id="{D841CF75-583F-4F57-B2C1-22F10EA0AA31}"/>
            </a:ext>
          </a:extLst>
        </xdr:cNvPr>
        <xdr:cNvSpPr txBox="1"/>
      </xdr:nvSpPr>
      <xdr:spPr>
        <a:xfrm>
          <a:off x="12611744" y="1810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5" name="正方形/長方形 804">
          <a:extLst>
            <a:ext uri="{FF2B5EF4-FFF2-40B4-BE49-F238E27FC236}">
              <a16:creationId xmlns:a16="http://schemas.microsoft.com/office/drawing/2014/main" id="{51EC7CC7-EF37-48F2-A705-671C1593C74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6" name="正方形/長方形 805">
          <a:extLst>
            <a:ext uri="{FF2B5EF4-FFF2-40B4-BE49-F238E27FC236}">
              <a16:creationId xmlns:a16="http://schemas.microsoft.com/office/drawing/2014/main" id="{3EAE57E2-86E7-4EC9-B5D8-9B9883F30C5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7" name="正方形/長方形 806">
          <a:extLst>
            <a:ext uri="{FF2B5EF4-FFF2-40B4-BE49-F238E27FC236}">
              <a16:creationId xmlns:a16="http://schemas.microsoft.com/office/drawing/2014/main" id="{839920B7-051D-4080-8486-0D7D3C4BB8D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8" name="正方形/長方形 807">
          <a:extLst>
            <a:ext uri="{FF2B5EF4-FFF2-40B4-BE49-F238E27FC236}">
              <a16:creationId xmlns:a16="http://schemas.microsoft.com/office/drawing/2014/main" id="{F375667A-6845-49C1-9CC0-CB55A093E14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9" name="正方形/長方形 808">
          <a:extLst>
            <a:ext uri="{FF2B5EF4-FFF2-40B4-BE49-F238E27FC236}">
              <a16:creationId xmlns:a16="http://schemas.microsoft.com/office/drawing/2014/main" id="{BC9E816E-699E-42B8-A3E8-EA5EF2BB99F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0" name="正方形/長方形 809">
          <a:extLst>
            <a:ext uri="{FF2B5EF4-FFF2-40B4-BE49-F238E27FC236}">
              <a16:creationId xmlns:a16="http://schemas.microsoft.com/office/drawing/2014/main" id="{510967C1-33CD-4934-B6B9-D916D2BED8C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1" name="正方形/長方形 810">
          <a:extLst>
            <a:ext uri="{FF2B5EF4-FFF2-40B4-BE49-F238E27FC236}">
              <a16:creationId xmlns:a16="http://schemas.microsoft.com/office/drawing/2014/main" id="{4C736962-3BAF-45E0-99CF-9A21E4A1471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2" name="正方形/長方形 811">
          <a:extLst>
            <a:ext uri="{FF2B5EF4-FFF2-40B4-BE49-F238E27FC236}">
              <a16:creationId xmlns:a16="http://schemas.microsoft.com/office/drawing/2014/main" id="{15DF676C-6DD4-48A6-AEC2-AF21D6DCAC3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3" name="テキスト ボックス 812">
          <a:extLst>
            <a:ext uri="{FF2B5EF4-FFF2-40B4-BE49-F238E27FC236}">
              <a16:creationId xmlns:a16="http://schemas.microsoft.com/office/drawing/2014/main" id="{602D0E52-AA42-4B46-B835-BEBC758EF64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4" name="直線コネクタ 813">
          <a:extLst>
            <a:ext uri="{FF2B5EF4-FFF2-40B4-BE49-F238E27FC236}">
              <a16:creationId xmlns:a16="http://schemas.microsoft.com/office/drawing/2014/main" id="{22018843-A6CA-4589-BB4E-5D326833894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5" name="直線コネクタ 814">
          <a:extLst>
            <a:ext uri="{FF2B5EF4-FFF2-40B4-BE49-F238E27FC236}">
              <a16:creationId xmlns:a16="http://schemas.microsoft.com/office/drawing/2014/main" id="{8A7D706F-5CE8-43D0-AC20-EE324A5278F8}"/>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6" name="テキスト ボックス 815">
          <a:extLst>
            <a:ext uri="{FF2B5EF4-FFF2-40B4-BE49-F238E27FC236}">
              <a16:creationId xmlns:a16="http://schemas.microsoft.com/office/drawing/2014/main" id="{AFE75564-44A0-4945-BF5F-DE92E0E506B9}"/>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7" name="直線コネクタ 816">
          <a:extLst>
            <a:ext uri="{FF2B5EF4-FFF2-40B4-BE49-F238E27FC236}">
              <a16:creationId xmlns:a16="http://schemas.microsoft.com/office/drawing/2014/main" id="{BE5D9200-0BE0-402A-BE01-BF8E32725434}"/>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8" name="テキスト ボックス 817">
          <a:extLst>
            <a:ext uri="{FF2B5EF4-FFF2-40B4-BE49-F238E27FC236}">
              <a16:creationId xmlns:a16="http://schemas.microsoft.com/office/drawing/2014/main" id="{FA129FAA-61DF-4502-AEE4-5E2482B9AEDC}"/>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9" name="直線コネクタ 818">
          <a:extLst>
            <a:ext uri="{FF2B5EF4-FFF2-40B4-BE49-F238E27FC236}">
              <a16:creationId xmlns:a16="http://schemas.microsoft.com/office/drawing/2014/main" id="{E6E9A7C7-8143-4C02-AC21-F56956F1C3F2}"/>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20" name="テキスト ボックス 819">
          <a:extLst>
            <a:ext uri="{FF2B5EF4-FFF2-40B4-BE49-F238E27FC236}">
              <a16:creationId xmlns:a16="http://schemas.microsoft.com/office/drawing/2014/main" id="{F7AE759C-FBBE-446C-9157-378D7704FFED}"/>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21" name="直線コネクタ 820">
          <a:extLst>
            <a:ext uri="{FF2B5EF4-FFF2-40B4-BE49-F238E27FC236}">
              <a16:creationId xmlns:a16="http://schemas.microsoft.com/office/drawing/2014/main" id="{21846F99-7F49-4FE3-B5DD-AA8E2664264B}"/>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22" name="テキスト ボックス 821">
          <a:extLst>
            <a:ext uri="{FF2B5EF4-FFF2-40B4-BE49-F238E27FC236}">
              <a16:creationId xmlns:a16="http://schemas.microsoft.com/office/drawing/2014/main" id="{6C162C23-6E06-4B2A-8F9B-35F9A8E5B985}"/>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23" name="直線コネクタ 822">
          <a:extLst>
            <a:ext uri="{FF2B5EF4-FFF2-40B4-BE49-F238E27FC236}">
              <a16:creationId xmlns:a16="http://schemas.microsoft.com/office/drawing/2014/main" id="{C2F64929-35F4-49B5-9F7B-EE303ED9A1E6}"/>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24" name="テキスト ボックス 823">
          <a:extLst>
            <a:ext uri="{FF2B5EF4-FFF2-40B4-BE49-F238E27FC236}">
              <a16:creationId xmlns:a16="http://schemas.microsoft.com/office/drawing/2014/main" id="{EFF27A89-1C1D-411D-8510-3AAB5608585D}"/>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5" name="直線コネクタ 824">
          <a:extLst>
            <a:ext uri="{FF2B5EF4-FFF2-40B4-BE49-F238E27FC236}">
              <a16:creationId xmlns:a16="http://schemas.microsoft.com/office/drawing/2014/main" id="{173521FC-9130-4EFB-B4A0-CDDBE2BBF06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6" name="テキスト ボックス 825">
          <a:extLst>
            <a:ext uri="{FF2B5EF4-FFF2-40B4-BE49-F238E27FC236}">
              <a16:creationId xmlns:a16="http://schemas.microsoft.com/office/drawing/2014/main" id="{A94710A4-C6FB-41C6-88EB-A9FA7B38F66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7" name="【庁舎】&#10;一人当たり面積グラフ枠">
          <a:extLst>
            <a:ext uri="{FF2B5EF4-FFF2-40B4-BE49-F238E27FC236}">
              <a16:creationId xmlns:a16="http://schemas.microsoft.com/office/drawing/2014/main" id="{0F7F53FE-1EDC-494A-BDC0-75E280677AE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108</xdr:row>
      <xdr:rowOff>106680</xdr:rowOff>
    </xdr:to>
    <xdr:cxnSp macro="">
      <xdr:nvCxnSpPr>
        <xdr:cNvPr id="828" name="直線コネクタ 827">
          <a:extLst>
            <a:ext uri="{FF2B5EF4-FFF2-40B4-BE49-F238E27FC236}">
              <a16:creationId xmlns:a16="http://schemas.microsoft.com/office/drawing/2014/main" id="{3756F68A-1129-4481-ADAB-E95F36B5843A}"/>
            </a:ext>
          </a:extLst>
        </xdr:cNvPr>
        <xdr:cNvCxnSpPr/>
      </xdr:nvCxnSpPr>
      <xdr:spPr>
        <a:xfrm flipV="1">
          <a:off x="22160864" y="17301211"/>
          <a:ext cx="0" cy="13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829" name="【庁舎】&#10;一人当たり面積最小値テキスト">
          <a:extLst>
            <a:ext uri="{FF2B5EF4-FFF2-40B4-BE49-F238E27FC236}">
              <a16:creationId xmlns:a16="http://schemas.microsoft.com/office/drawing/2014/main" id="{EAA56BA6-C0EA-4BD2-A308-A428B5A9025B}"/>
            </a:ext>
          </a:extLst>
        </xdr:cNvPr>
        <xdr:cNvSpPr txBox="1"/>
      </xdr:nvSpPr>
      <xdr:spPr>
        <a:xfrm>
          <a:off x="22199600"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830" name="直線コネクタ 829">
          <a:extLst>
            <a:ext uri="{FF2B5EF4-FFF2-40B4-BE49-F238E27FC236}">
              <a16:creationId xmlns:a16="http://schemas.microsoft.com/office/drawing/2014/main" id="{ED6CB06F-A057-4466-BADB-43A40D65455F}"/>
            </a:ext>
          </a:extLst>
        </xdr:cNvPr>
        <xdr:cNvCxnSpPr/>
      </xdr:nvCxnSpPr>
      <xdr:spPr>
        <a:xfrm>
          <a:off x="22072600" y="1862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macro="" textlink="">
      <xdr:nvSpPr>
        <xdr:cNvPr id="831" name="【庁舎】&#10;一人当たり面積最大値テキスト">
          <a:extLst>
            <a:ext uri="{FF2B5EF4-FFF2-40B4-BE49-F238E27FC236}">
              <a16:creationId xmlns:a16="http://schemas.microsoft.com/office/drawing/2014/main" id="{A20D2C0D-E1FC-430C-B906-7E1E6BC4B101}"/>
            </a:ext>
          </a:extLst>
        </xdr:cNvPr>
        <xdr:cNvSpPr txBox="1"/>
      </xdr:nvSpPr>
      <xdr:spPr>
        <a:xfrm>
          <a:off x="22199600" y="1707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832" name="直線コネクタ 831">
          <a:extLst>
            <a:ext uri="{FF2B5EF4-FFF2-40B4-BE49-F238E27FC236}">
              <a16:creationId xmlns:a16="http://schemas.microsoft.com/office/drawing/2014/main" id="{520A380B-543A-4275-BB4A-722F365F52F2}"/>
            </a:ext>
          </a:extLst>
        </xdr:cNvPr>
        <xdr:cNvCxnSpPr/>
      </xdr:nvCxnSpPr>
      <xdr:spPr>
        <a:xfrm>
          <a:off x="22072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73041</xdr:rowOff>
    </xdr:from>
    <xdr:ext cx="469744" cy="259045"/>
    <xdr:sp macro="" textlink="">
      <xdr:nvSpPr>
        <xdr:cNvPr id="833" name="【庁舎】&#10;一人当たり面積平均値テキスト">
          <a:extLst>
            <a:ext uri="{FF2B5EF4-FFF2-40B4-BE49-F238E27FC236}">
              <a16:creationId xmlns:a16="http://schemas.microsoft.com/office/drawing/2014/main" id="{8214CC9B-2C11-472A-AB0E-4B10276E8CA1}"/>
            </a:ext>
          </a:extLst>
        </xdr:cNvPr>
        <xdr:cNvSpPr txBox="1"/>
      </xdr:nvSpPr>
      <xdr:spPr>
        <a:xfrm>
          <a:off x="22199600" y="17903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50164</xdr:rowOff>
    </xdr:from>
    <xdr:to>
      <xdr:col>116</xdr:col>
      <xdr:colOff>114300</xdr:colOff>
      <xdr:row>105</xdr:row>
      <xdr:rowOff>151764</xdr:rowOff>
    </xdr:to>
    <xdr:sp macro="" textlink="">
      <xdr:nvSpPr>
        <xdr:cNvPr id="834" name="フローチャート: 判断 833">
          <a:extLst>
            <a:ext uri="{FF2B5EF4-FFF2-40B4-BE49-F238E27FC236}">
              <a16:creationId xmlns:a16="http://schemas.microsoft.com/office/drawing/2014/main" id="{AC63B313-9881-441B-9E1D-90970ED851DE}"/>
            </a:ext>
          </a:extLst>
        </xdr:cNvPr>
        <xdr:cNvSpPr/>
      </xdr:nvSpPr>
      <xdr:spPr>
        <a:xfrm>
          <a:off x="22110700" y="1805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46355</xdr:rowOff>
    </xdr:from>
    <xdr:to>
      <xdr:col>112</xdr:col>
      <xdr:colOff>38100</xdr:colOff>
      <xdr:row>105</xdr:row>
      <xdr:rowOff>147955</xdr:rowOff>
    </xdr:to>
    <xdr:sp macro="" textlink="">
      <xdr:nvSpPr>
        <xdr:cNvPr id="835" name="フローチャート: 判断 834">
          <a:extLst>
            <a:ext uri="{FF2B5EF4-FFF2-40B4-BE49-F238E27FC236}">
              <a16:creationId xmlns:a16="http://schemas.microsoft.com/office/drawing/2014/main" id="{E5C43752-9EC8-46BC-813A-57D363294CE0}"/>
            </a:ext>
          </a:extLst>
        </xdr:cNvPr>
        <xdr:cNvSpPr/>
      </xdr:nvSpPr>
      <xdr:spPr>
        <a:xfrm>
          <a:off x="21272500" y="1804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103</xdr:row>
      <xdr:rowOff>164482</xdr:rowOff>
    </xdr:from>
    <xdr:ext cx="469744" cy="259045"/>
    <xdr:sp macro="" textlink="">
      <xdr:nvSpPr>
        <xdr:cNvPr id="836" name="n_1aveValue【庁舎】&#10;一人当たり面積">
          <a:extLst>
            <a:ext uri="{FF2B5EF4-FFF2-40B4-BE49-F238E27FC236}">
              <a16:creationId xmlns:a16="http://schemas.microsoft.com/office/drawing/2014/main" id="{8F662D7D-510E-4142-972D-0542A984EB59}"/>
            </a:ext>
          </a:extLst>
        </xdr:cNvPr>
        <xdr:cNvSpPr txBox="1"/>
      </xdr:nvSpPr>
      <xdr:spPr>
        <a:xfrm>
          <a:off x="21075727" y="1782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44450</xdr:rowOff>
    </xdr:from>
    <xdr:to>
      <xdr:col>107</xdr:col>
      <xdr:colOff>101600</xdr:colOff>
      <xdr:row>105</xdr:row>
      <xdr:rowOff>146050</xdr:rowOff>
    </xdr:to>
    <xdr:sp macro="" textlink="">
      <xdr:nvSpPr>
        <xdr:cNvPr id="837" name="フローチャート: 判断 836">
          <a:extLst>
            <a:ext uri="{FF2B5EF4-FFF2-40B4-BE49-F238E27FC236}">
              <a16:creationId xmlns:a16="http://schemas.microsoft.com/office/drawing/2014/main" id="{E99A011D-B528-4AB9-9B1A-8F6584BF4EF0}"/>
            </a:ext>
          </a:extLst>
        </xdr:cNvPr>
        <xdr:cNvSpPr/>
      </xdr:nvSpPr>
      <xdr:spPr>
        <a:xfrm>
          <a:off x="20383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103</xdr:row>
      <xdr:rowOff>162577</xdr:rowOff>
    </xdr:from>
    <xdr:ext cx="469744" cy="259045"/>
    <xdr:sp macro="" textlink="">
      <xdr:nvSpPr>
        <xdr:cNvPr id="838" name="n_2aveValue【庁舎】&#10;一人当たり面積">
          <a:extLst>
            <a:ext uri="{FF2B5EF4-FFF2-40B4-BE49-F238E27FC236}">
              <a16:creationId xmlns:a16="http://schemas.microsoft.com/office/drawing/2014/main" id="{8E7F9097-F1AE-4259-860A-035B36CC4C55}"/>
            </a:ext>
          </a:extLst>
        </xdr:cNvPr>
        <xdr:cNvSpPr txBox="1"/>
      </xdr:nvSpPr>
      <xdr:spPr>
        <a:xfrm>
          <a:off x="20199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104</xdr:row>
      <xdr:rowOff>76836</xdr:rowOff>
    </xdr:from>
    <xdr:to>
      <xdr:col>102</xdr:col>
      <xdr:colOff>165100</xdr:colOff>
      <xdr:row>105</xdr:row>
      <xdr:rowOff>6986</xdr:rowOff>
    </xdr:to>
    <xdr:sp macro="" textlink="">
      <xdr:nvSpPr>
        <xdr:cNvPr id="839" name="フローチャート: 判断 838">
          <a:extLst>
            <a:ext uri="{FF2B5EF4-FFF2-40B4-BE49-F238E27FC236}">
              <a16:creationId xmlns:a16="http://schemas.microsoft.com/office/drawing/2014/main" id="{7429BD15-85B5-4F8B-AD83-70E09D444169}"/>
            </a:ext>
          </a:extLst>
        </xdr:cNvPr>
        <xdr:cNvSpPr/>
      </xdr:nvSpPr>
      <xdr:spPr>
        <a:xfrm>
          <a:off x="19494500" y="1790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103</xdr:row>
      <xdr:rowOff>23513</xdr:rowOff>
    </xdr:from>
    <xdr:ext cx="469744" cy="259045"/>
    <xdr:sp macro="" textlink="">
      <xdr:nvSpPr>
        <xdr:cNvPr id="840" name="n_3aveValue【庁舎】&#10;一人当たり面積">
          <a:extLst>
            <a:ext uri="{FF2B5EF4-FFF2-40B4-BE49-F238E27FC236}">
              <a16:creationId xmlns:a16="http://schemas.microsoft.com/office/drawing/2014/main" id="{BE8C153B-83BC-4DDF-AFD3-76A731E0D9C5}"/>
            </a:ext>
          </a:extLst>
        </xdr:cNvPr>
        <xdr:cNvSpPr txBox="1"/>
      </xdr:nvSpPr>
      <xdr:spPr>
        <a:xfrm>
          <a:off x="19310427" y="1768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104</xdr:row>
      <xdr:rowOff>67311</xdr:rowOff>
    </xdr:from>
    <xdr:to>
      <xdr:col>98</xdr:col>
      <xdr:colOff>38100</xdr:colOff>
      <xdr:row>104</xdr:row>
      <xdr:rowOff>168911</xdr:rowOff>
    </xdr:to>
    <xdr:sp macro="" textlink="">
      <xdr:nvSpPr>
        <xdr:cNvPr id="841" name="フローチャート: 判断 840">
          <a:extLst>
            <a:ext uri="{FF2B5EF4-FFF2-40B4-BE49-F238E27FC236}">
              <a16:creationId xmlns:a16="http://schemas.microsoft.com/office/drawing/2014/main" id="{25D658C0-7087-4229-9994-75D7595E30AD}"/>
            </a:ext>
          </a:extLst>
        </xdr:cNvPr>
        <xdr:cNvSpPr/>
      </xdr:nvSpPr>
      <xdr:spPr>
        <a:xfrm>
          <a:off x="18605500" y="1789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103</xdr:row>
      <xdr:rowOff>13988</xdr:rowOff>
    </xdr:from>
    <xdr:ext cx="469744" cy="259045"/>
    <xdr:sp macro="" textlink="">
      <xdr:nvSpPr>
        <xdr:cNvPr id="842" name="n_4aveValue【庁舎】&#10;一人当たり面積">
          <a:extLst>
            <a:ext uri="{FF2B5EF4-FFF2-40B4-BE49-F238E27FC236}">
              <a16:creationId xmlns:a16="http://schemas.microsoft.com/office/drawing/2014/main" id="{7BCE9E3C-FACA-4F5F-9920-F49CE6615988}"/>
            </a:ext>
          </a:extLst>
        </xdr:cNvPr>
        <xdr:cNvSpPr txBox="1"/>
      </xdr:nvSpPr>
      <xdr:spPr>
        <a:xfrm>
          <a:off x="18421427" y="17673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843" name="テキスト ボックス 842">
          <a:extLst>
            <a:ext uri="{FF2B5EF4-FFF2-40B4-BE49-F238E27FC236}">
              <a16:creationId xmlns:a16="http://schemas.microsoft.com/office/drawing/2014/main" id="{60DAA742-2A91-42E3-96B9-64FAC5846EE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4" name="テキスト ボックス 843">
          <a:extLst>
            <a:ext uri="{FF2B5EF4-FFF2-40B4-BE49-F238E27FC236}">
              <a16:creationId xmlns:a16="http://schemas.microsoft.com/office/drawing/2014/main" id="{89CBBD8B-8A02-450E-9F0C-AD7AE951F7B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5" name="テキスト ボックス 844">
          <a:extLst>
            <a:ext uri="{FF2B5EF4-FFF2-40B4-BE49-F238E27FC236}">
              <a16:creationId xmlns:a16="http://schemas.microsoft.com/office/drawing/2014/main" id="{CF16DF21-E878-4D18-9131-5FC7FDADFD5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6" name="テキスト ボックス 845">
          <a:extLst>
            <a:ext uri="{FF2B5EF4-FFF2-40B4-BE49-F238E27FC236}">
              <a16:creationId xmlns:a16="http://schemas.microsoft.com/office/drawing/2014/main" id="{0ACCD06F-F599-4C17-BC10-D114CBD044F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7" name="テキスト ボックス 846">
          <a:extLst>
            <a:ext uri="{FF2B5EF4-FFF2-40B4-BE49-F238E27FC236}">
              <a16:creationId xmlns:a16="http://schemas.microsoft.com/office/drawing/2014/main" id="{18201565-CF14-4459-A963-42742410174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139700</xdr:rowOff>
    </xdr:from>
    <xdr:to>
      <xdr:col>116</xdr:col>
      <xdr:colOff>114300</xdr:colOff>
      <xdr:row>106</xdr:row>
      <xdr:rowOff>69850</xdr:rowOff>
    </xdr:to>
    <xdr:sp macro="" textlink="">
      <xdr:nvSpPr>
        <xdr:cNvPr id="848" name="楕円 847">
          <a:extLst>
            <a:ext uri="{FF2B5EF4-FFF2-40B4-BE49-F238E27FC236}">
              <a16:creationId xmlns:a16="http://schemas.microsoft.com/office/drawing/2014/main" id="{6E9714D8-3C88-4DEC-A749-BB82E215551E}"/>
            </a:ext>
          </a:extLst>
        </xdr:cNvPr>
        <xdr:cNvSpPr/>
      </xdr:nvSpPr>
      <xdr:spPr>
        <a:xfrm>
          <a:off x="221107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118127</xdr:rowOff>
    </xdr:from>
    <xdr:ext cx="469744" cy="259045"/>
    <xdr:sp macro="" textlink="">
      <xdr:nvSpPr>
        <xdr:cNvPr id="849" name="【庁舎】&#10;一人当たり面積該当値テキスト">
          <a:extLst>
            <a:ext uri="{FF2B5EF4-FFF2-40B4-BE49-F238E27FC236}">
              <a16:creationId xmlns:a16="http://schemas.microsoft.com/office/drawing/2014/main" id="{342BAEFA-DBE2-42C9-9216-8B063451F2D6}"/>
            </a:ext>
          </a:extLst>
        </xdr:cNvPr>
        <xdr:cNvSpPr txBox="1"/>
      </xdr:nvSpPr>
      <xdr:spPr>
        <a:xfrm>
          <a:off x="22199600" y="1812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147320</xdr:rowOff>
    </xdr:from>
    <xdr:to>
      <xdr:col>112</xdr:col>
      <xdr:colOff>38100</xdr:colOff>
      <xdr:row>106</xdr:row>
      <xdr:rowOff>77470</xdr:rowOff>
    </xdr:to>
    <xdr:sp macro="" textlink="">
      <xdr:nvSpPr>
        <xdr:cNvPr id="850" name="楕円 849">
          <a:extLst>
            <a:ext uri="{FF2B5EF4-FFF2-40B4-BE49-F238E27FC236}">
              <a16:creationId xmlns:a16="http://schemas.microsoft.com/office/drawing/2014/main" id="{A7BA5FBC-DFB4-479F-8998-F6E7C94A82F1}"/>
            </a:ext>
          </a:extLst>
        </xdr:cNvPr>
        <xdr:cNvSpPr/>
      </xdr:nvSpPr>
      <xdr:spPr>
        <a:xfrm>
          <a:off x="21272500" y="1814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19050</xdr:rowOff>
    </xdr:from>
    <xdr:to>
      <xdr:col>116</xdr:col>
      <xdr:colOff>63500</xdr:colOff>
      <xdr:row>106</xdr:row>
      <xdr:rowOff>26670</xdr:rowOff>
    </xdr:to>
    <xdr:cxnSp macro="">
      <xdr:nvCxnSpPr>
        <xdr:cNvPr id="851" name="直線コネクタ 850">
          <a:extLst>
            <a:ext uri="{FF2B5EF4-FFF2-40B4-BE49-F238E27FC236}">
              <a16:creationId xmlns:a16="http://schemas.microsoft.com/office/drawing/2014/main" id="{D1BF1033-EE07-403F-ADCB-3CC38F608E41}"/>
            </a:ext>
          </a:extLst>
        </xdr:cNvPr>
        <xdr:cNvCxnSpPr/>
      </xdr:nvCxnSpPr>
      <xdr:spPr>
        <a:xfrm flipV="1">
          <a:off x="21323300" y="1819275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153036</xdr:rowOff>
    </xdr:from>
    <xdr:to>
      <xdr:col>107</xdr:col>
      <xdr:colOff>101600</xdr:colOff>
      <xdr:row>106</xdr:row>
      <xdr:rowOff>83186</xdr:rowOff>
    </xdr:to>
    <xdr:sp macro="" textlink="">
      <xdr:nvSpPr>
        <xdr:cNvPr id="852" name="楕円 851">
          <a:extLst>
            <a:ext uri="{FF2B5EF4-FFF2-40B4-BE49-F238E27FC236}">
              <a16:creationId xmlns:a16="http://schemas.microsoft.com/office/drawing/2014/main" id="{A647540F-BFEE-4C5C-91D8-277AED9EF1F3}"/>
            </a:ext>
          </a:extLst>
        </xdr:cNvPr>
        <xdr:cNvSpPr/>
      </xdr:nvSpPr>
      <xdr:spPr>
        <a:xfrm>
          <a:off x="20383500" y="1815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26670</xdr:rowOff>
    </xdr:from>
    <xdr:to>
      <xdr:col>111</xdr:col>
      <xdr:colOff>177800</xdr:colOff>
      <xdr:row>106</xdr:row>
      <xdr:rowOff>32386</xdr:rowOff>
    </xdr:to>
    <xdr:cxnSp macro="">
      <xdr:nvCxnSpPr>
        <xdr:cNvPr id="853" name="直線コネクタ 852">
          <a:extLst>
            <a:ext uri="{FF2B5EF4-FFF2-40B4-BE49-F238E27FC236}">
              <a16:creationId xmlns:a16="http://schemas.microsoft.com/office/drawing/2014/main" id="{90C083E3-A73B-48CC-846A-89D3D40205CF}"/>
            </a:ext>
          </a:extLst>
        </xdr:cNvPr>
        <xdr:cNvCxnSpPr/>
      </xdr:nvCxnSpPr>
      <xdr:spPr>
        <a:xfrm flipV="1">
          <a:off x="20434300" y="18200370"/>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160655</xdr:rowOff>
    </xdr:from>
    <xdr:to>
      <xdr:col>102</xdr:col>
      <xdr:colOff>165100</xdr:colOff>
      <xdr:row>106</xdr:row>
      <xdr:rowOff>90805</xdr:rowOff>
    </xdr:to>
    <xdr:sp macro="" textlink="">
      <xdr:nvSpPr>
        <xdr:cNvPr id="854" name="楕円 853">
          <a:extLst>
            <a:ext uri="{FF2B5EF4-FFF2-40B4-BE49-F238E27FC236}">
              <a16:creationId xmlns:a16="http://schemas.microsoft.com/office/drawing/2014/main" id="{6F3572A8-F960-483E-9DB0-6BFA22E4AE4E}"/>
            </a:ext>
          </a:extLst>
        </xdr:cNvPr>
        <xdr:cNvSpPr/>
      </xdr:nvSpPr>
      <xdr:spPr>
        <a:xfrm>
          <a:off x="19494500" y="1816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32386</xdr:rowOff>
    </xdr:from>
    <xdr:to>
      <xdr:col>107</xdr:col>
      <xdr:colOff>50800</xdr:colOff>
      <xdr:row>106</xdr:row>
      <xdr:rowOff>40005</xdr:rowOff>
    </xdr:to>
    <xdr:cxnSp macro="">
      <xdr:nvCxnSpPr>
        <xdr:cNvPr id="855" name="直線コネクタ 854">
          <a:extLst>
            <a:ext uri="{FF2B5EF4-FFF2-40B4-BE49-F238E27FC236}">
              <a16:creationId xmlns:a16="http://schemas.microsoft.com/office/drawing/2014/main" id="{5B0B55C6-E5C4-411D-A61E-C289A5B775E2}"/>
            </a:ext>
          </a:extLst>
        </xdr:cNvPr>
        <xdr:cNvCxnSpPr/>
      </xdr:nvCxnSpPr>
      <xdr:spPr>
        <a:xfrm flipV="1">
          <a:off x="19545300" y="18206086"/>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160655</xdr:rowOff>
    </xdr:from>
    <xdr:to>
      <xdr:col>98</xdr:col>
      <xdr:colOff>38100</xdr:colOff>
      <xdr:row>106</xdr:row>
      <xdr:rowOff>90805</xdr:rowOff>
    </xdr:to>
    <xdr:sp macro="" textlink="">
      <xdr:nvSpPr>
        <xdr:cNvPr id="856" name="楕円 855">
          <a:extLst>
            <a:ext uri="{FF2B5EF4-FFF2-40B4-BE49-F238E27FC236}">
              <a16:creationId xmlns:a16="http://schemas.microsoft.com/office/drawing/2014/main" id="{4CF019FB-3181-42A2-B295-1CC533AC2796}"/>
            </a:ext>
          </a:extLst>
        </xdr:cNvPr>
        <xdr:cNvSpPr/>
      </xdr:nvSpPr>
      <xdr:spPr>
        <a:xfrm>
          <a:off x="18605500" y="1816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40005</xdr:rowOff>
    </xdr:from>
    <xdr:to>
      <xdr:col>102</xdr:col>
      <xdr:colOff>114300</xdr:colOff>
      <xdr:row>106</xdr:row>
      <xdr:rowOff>40005</xdr:rowOff>
    </xdr:to>
    <xdr:cxnSp macro="">
      <xdr:nvCxnSpPr>
        <xdr:cNvPr id="857" name="直線コネクタ 856">
          <a:extLst>
            <a:ext uri="{FF2B5EF4-FFF2-40B4-BE49-F238E27FC236}">
              <a16:creationId xmlns:a16="http://schemas.microsoft.com/office/drawing/2014/main" id="{3AF7BFA3-F7AB-4CE4-A1B1-53FF1AD9722B}"/>
            </a:ext>
          </a:extLst>
        </xdr:cNvPr>
        <xdr:cNvCxnSpPr/>
      </xdr:nvCxnSpPr>
      <xdr:spPr>
        <a:xfrm>
          <a:off x="18656300" y="182137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68597</xdr:rowOff>
    </xdr:from>
    <xdr:ext cx="469744" cy="259045"/>
    <xdr:sp macro="" textlink="">
      <xdr:nvSpPr>
        <xdr:cNvPr id="858" name="n_1mainValue【庁舎】&#10;一人当たり面積">
          <a:extLst>
            <a:ext uri="{FF2B5EF4-FFF2-40B4-BE49-F238E27FC236}">
              <a16:creationId xmlns:a16="http://schemas.microsoft.com/office/drawing/2014/main" id="{20547960-808C-45E1-84BE-E805D5249CFE}"/>
            </a:ext>
          </a:extLst>
        </xdr:cNvPr>
        <xdr:cNvSpPr txBox="1"/>
      </xdr:nvSpPr>
      <xdr:spPr>
        <a:xfrm>
          <a:off x="21075727" y="1824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74313</xdr:rowOff>
    </xdr:from>
    <xdr:ext cx="469744" cy="259045"/>
    <xdr:sp macro="" textlink="">
      <xdr:nvSpPr>
        <xdr:cNvPr id="859" name="n_2mainValue【庁舎】&#10;一人当たり面積">
          <a:extLst>
            <a:ext uri="{FF2B5EF4-FFF2-40B4-BE49-F238E27FC236}">
              <a16:creationId xmlns:a16="http://schemas.microsoft.com/office/drawing/2014/main" id="{2623CBE8-8CEB-4ACE-8EDC-979048F542B0}"/>
            </a:ext>
          </a:extLst>
        </xdr:cNvPr>
        <xdr:cNvSpPr txBox="1"/>
      </xdr:nvSpPr>
      <xdr:spPr>
        <a:xfrm>
          <a:off x="20199427" y="18248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81932</xdr:rowOff>
    </xdr:from>
    <xdr:ext cx="469744" cy="259045"/>
    <xdr:sp macro="" textlink="">
      <xdr:nvSpPr>
        <xdr:cNvPr id="860" name="n_3mainValue【庁舎】&#10;一人当たり面積">
          <a:extLst>
            <a:ext uri="{FF2B5EF4-FFF2-40B4-BE49-F238E27FC236}">
              <a16:creationId xmlns:a16="http://schemas.microsoft.com/office/drawing/2014/main" id="{83F1B041-1206-49D6-B3E5-D6CB866A565B}"/>
            </a:ext>
          </a:extLst>
        </xdr:cNvPr>
        <xdr:cNvSpPr txBox="1"/>
      </xdr:nvSpPr>
      <xdr:spPr>
        <a:xfrm>
          <a:off x="19310427" y="18255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81932</xdr:rowOff>
    </xdr:from>
    <xdr:ext cx="469744" cy="259045"/>
    <xdr:sp macro="" textlink="">
      <xdr:nvSpPr>
        <xdr:cNvPr id="861" name="n_4mainValue【庁舎】&#10;一人当たり面積">
          <a:extLst>
            <a:ext uri="{FF2B5EF4-FFF2-40B4-BE49-F238E27FC236}">
              <a16:creationId xmlns:a16="http://schemas.microsoft.com/office/drawing/2014/main" id="{8E1D1C2C-85A5-4AB5-AC35-E2C75900B415}"/>
            </a:ext>
          </a:extLst>
        </xdr:cNvPr>
        <xdr:cNvSpPr txBox="1"/>
      </xdr:nvSpPr>
      <xdr:spPr>
        <a:xfrm>
          <a:off x="18421427" y="18255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2" name="正方形/長方形 861">
          <a:extLst>
            <a:ext uri="{FF2B5EF4-FFF2-40B4-BE49-F238E27FC236}">
              <a16:creationId xmlns:a16="http://schemas.microsoft.com/office/drawing/2014/main" id="{D4130BE9-0DFE-4DA8-9797-CC2A9C4BC8D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3" name="正方形/長方形 862">
          <a:extLst>
            <a:ext uri="{FF2B5EF4-FFF2-40B4-BE49-F238E27FC236}">
              <a16:creationId xmlns:a16="http://schemas.microsoft.com/office/drawing/2014/main" id="{FDDE8A4F-CCFF-47A4-8E2B-9D35B70CEA2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4" name="テキスト ボックス 863">
          <a:extLst>
            <a:ext uri="{FF2B5EF4-FFF2-40B4-BE49-F238E27FC236}">
              <a16:creationId xmlns:a16="http://schemas.microsoft.com/office/drawing/2014/main" id="{BB6C54E5-BF8F-44B4-864A-B34E3019490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一般廃棄物処理施設、福祉施設、消防施設、庁舎の有形固定資産減価償却率が、類似団体・全国平均・京都府平均のいずれも上回る数値となっている。綾部市公共施設等総合管理計画に基づき、施設の計画的な維持管理に努め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また、保健センター・保健所においては、類似団体・京都府平均を下回る数値となっており、これは施設が比較的新しいものであることが要因であると考えられる。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さらに、体育館・プールにおいては、令和元年度に旧市民センターと武道館を統合した新市民センターを新たに整備したことにより、類似団体・全国平均・京都府平均のいずれも大きく下回る数値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このほか、図書館においては、令和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年度に、図書館、地域交流センター、子育て交流センターの機能を有した駅北複合施設を整備したことにより、類似団体・全国平均・京都府平均のいずれも大きく下回る数値となっている。なお、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一人当たり面積に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ついて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は、移転</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に伴い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、該当数値</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京都府綾部市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31,526
30,816
347.10
20,380,181
20,303,410
67,913
10,254,069
14,841,922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95.7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類似団体平均を下回り、前年度と同値で推移している。</a:t>
          </a:r>
        </a:p>
        <a:p>
          <a:r>
            <a:rPr kumimoji="1" lang="ja-JP" altLang="en-US" sz="1300">
              <a:latin typeface="ＭＳ Ｐゴシック" panose="020B0600070205080204" pitchFamily="50" charset="-128"/>
              <a:ea typeface="ＭＳ Ｐゴシック" panose="020B0600070205080204" pitchFamily="50" charset="-128"/>
            </a:rPr>
            <a:t>　今後も引き続き財政基盤強化のため、継続的・定期的な使用料等の見直しの検討や、市税の安定的な歳入確保に努めるとともに、財政の健全化を図る必要がある。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159808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605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74735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0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159808</xdr:rowOff>
    </xdr:from>
    <xdr:to>
      <xdr:col>24</xdr:col>
      <xdr:colOff>12700</xdr:colOff>
      <xdr:row>35</xdr:row>
      <xdr:rowOff>159808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6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25400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2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5292</xdr:rowOff>
    </xdr:from>
    <xdr:to>
      <xdr:col>19</xdr:col>
      <xdr:colOff>133350</xdr:colOff>
      <xdr:row>42</xdr:row>
      <xdr:rowOff>25400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061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5292</xdr:rowOff>
    </xdr:from>
    <xdr:to>
      <xdr:col>19</xdr:col>
      <xdr:colOff>184150</xdr:colOff>
      <xdr:row>41</xdr:row>
      <xdr:rowOff>106892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117069</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03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136525</xdr:rowOff>
    </xdr:from>
    <xdr:to>
      <xdr:col>15</xdr:col>
      <xdr:colOff>82550</xdr:colOff>
      <xdr:row>42</xdr:row>
      <xdr:rowOff>5292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6597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156633</xdr:rowOff>
    </xdr:from>
    <xdr:to>
      <xdr:col>15</xdr:col>
      <xdr:colOff>133350</xdr:colOff>
      <xdr:row>41</xdr:row>
      <xdr:rowOff>86783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96960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136525</xdr:rowOff>
    </xdr:from>
    <xdr:to>
      <xdr:col>11</xdr:col>
      <xdr:colOff>31750</xdr:colOff>
      <xdr:row>41</xdr:row>
      <xdr:rowOff>136525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659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50394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118127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125942</xdr:rowOff>
    </xdr:from>
    <xdr:to>
      <xdr:col>15</xdr:col>
      <xdr:colOff>133350</xdr:colOff>
      <xdr:row>42</xdr:row>
      <xdr:rowOff>56092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40869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24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85725</xdr:rowOff>
    </xdr:from>
    <xdr:to>
      <xdr:col>11</xdr:col>
      <xdr:colOff>82550</xdr:colOff>
      <xdr:row>42</xdr:row>
      <xdr:rowOff>15875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26052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85725</xdr:rowOff>
    </xdr:from>
    <xdr:to>
      <xdr:col>7</xdr:col>
      <xdr:colOff>31750</xdr:colOff>
      <xdr:row>42</xdr:row>
      <xdr:rowOff>15875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26052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歳入面において、市税は増となったものの、臨時財政対策債が前年度比</a:t>
          </a:r>
          <a:r>
            <a:rPr kumimoji="1" lang="en-US" altLang="ja-JP" sz="1300">
              <a:latin typeface="ＭＳ Ｐゴシック" panose="020B0600070205080204" pitchFamily="50" charset="-128"/>
              <a:ea typeface="ＭＳ Ｐゴシック" panose="020B0600070205080204" pitchFamily="50" charset="-128"/>
            </a:rPr>
            <a:t>56.4</a:t>
          </a:r>
          <a:r>
            <a:rPr kumimoji="1" lang="ja-JP" altLang="en-US" sz="1300">
              <a:latin typeface="ＭＳ Ｐゴシック" panose="020B0600070205080204" pitchFamily="50" charset="-128"/>
              <a:ea typeface="ＭＳ Ｐゴシック" panose="020B0600070205080204" pitchFamily="50" charset="-128"/>
            </a:rPr>
            <a:t>％の減となったことや、歳出面において、給与改定や職員数の増により人件費が前年比一般財源ベースで</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％増となったこと等により、前年度から</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ポイント増加したが、類似団体平均はわずかに下回っている。</a:t>
          </a:r>
        </a:p>
        <a:p>
          <a:r>
            <a:rPr kumimoji="1" lang="ja-JP" altLang="en-US" sz="1300">
              <a:latin typeface="ＭＳ Ｐゴシック" panose="020B0600070205080204" pitchFamily="50" charset="-128"/>
              <a:ea typeface="ＭＳ Ｐゴシック" panose="020B0600070205080204" pitchFamily="50" charset="-128"/>
            </a:rPr>
            <a:t>　今後も厳しい財政状況が続き、年々経常的な経費が増加していくことが予測されるため、「第</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次綾部市総合計画」及び「第</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次綾部市行財政健全化の取組」に基づき、更なる経費の見直しを図る必要がある。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67</xdr:row>
      <xdr:rowOff>71967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48054"/>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44044</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71967</xdr:rowOff>
    </xdr:from>
    <xdr:to>
      <xdr:col>24</xdr:col>
      <xdr:colOff>12700</xdr:colOff>
      <xdr:row>67</xdr:row>
      <xdr:rowOff>71967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25823</xdr:rowOff>
    </xdr:from>
    <xdr:to>
      <xdr:col>23</xdr:col>
      <xdr:colOff>133350</xdr:colOff>
      <xdr:row>63</xdr:row>
      <xdr:rowOff>130387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827173"/>
          <a:ext cx="8382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75794</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87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103717</xdr:rowOff>
    </xdr:from>
    <xdr:to>
      <xdr:col>23</xdr:col>
      <xdr:colOff>184150</xdr:colOff>
      <xdr:row>64</xdr:row>
      <xdr:rowOff>33867</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135467</xdr:rowOff>
    </xdr:from>
    <xdr:to>
      <xdr:col>19</xdr:col>
      <xdr:colOff>133350</xdr:colOff>
      <xdr:row>63</xdr:row>
      <xdr:rowOff>25823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593917"/>
          <a:ext cx="889000" cy="23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162560</xdr:rowOff>
    </xdr:from>
    <xdr:to>
      <xdr:col>19</xdr:col>
      <xdr:colOff>184150</xdr:colOff>
      <xdr:row>63</xdr:row>
      <xdr:rowOff>92710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77487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87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135467</xdr:rowOff>
    </xdr:from>
    <xdr:to>
      <xdr:col>15</xdr:col>
      <xdr:colOff>82550</xdr:colOff>
      <xdr:row>64</xdr:row>
      <xdr:rowOff>103717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593917"/>
          <a:ext cx="889000" cy="4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44450</xdr:rowOff>
    </xdr:from>
    <xdr:to>
      <xdr:col>15</xdr:col>
      <xdr:colOff>133350</xdr:colOff>
      <xdr:row>61</xdr:row>
      <xdr:rowOff>146050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156227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103717</xdr:rowOff>
    </xdr:from>
    <xdr:to>
      <xdr:col>11</xdr:col>
      <xdr:colOff>31750</xdr:colOff>
      <xdr:row>64</xdr:row>
      <xdr:rowOff>103717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10765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143933</xdr:rowOff>
    </xdr:from>
    <xdr:to>
      <xdr:col>11</xdr:col>
      <xdr:colOff>82550</xdr:colOff>
      <xdr:row>64</xdr:row>
      <xdr:rowOff>74083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84260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71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69004</xdr:rowOff>
    </xdr:from>
    <xdr:to>
      <xdr:col>7</xdr:col>
      <xdr:colOff>31750</xdr:colOff>
      <xdr:row>64</xdr:row>
      <xdr:rowOff>170604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04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155381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12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79587</xdr:rowOff>
    </xdr:from>
    <xdr:to>
      <xdr:col>23</xdr:col>
      <xdr:colOff>184150</xdr:colOff>
      <xdr:row>64</xdr:row>
      <xdr:rowOff>9737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8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96114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72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146473</xdr:rowOff>
    </xdr:from>
    <xdr:to>
      <xdr:col>19</xdr:col>
      <xdr:colOff>184150</xdr:colOff>
      <xdr:row>63</xdr:row>
      <xdr:rowOff>76623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7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86800</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545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84667</xdr:rowOff>
    </xdr:from>
    <xdr:to>
      <xdr:col>15</xdr:col>
      <xdr:colOff>133350</xdr:colOff>
      <xdr:row>62</xdr:row>
      <xdr:rowOff>14817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54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171044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62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52917</xdr:rowOff>
    </xdr:from>
    <xdr:to>
      <xdr:col>11</xdr:col>
      <xdr:colOff>82550</xdr:colOff>
      <xdr:row>64</xdr:row>
      <xdr:rowOff>154517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0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139294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11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52917</xdr:rowOff>
    </xdr:from>
    <xdr:to>
      <xdr:col>7</xdr:col>
      <xdr:colOff>31750</xdr:colOff>
      <xdr:row>64</xdr:row>
      <xdr:rowOff>154517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0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164694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79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[217,607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人当たり人件費・物件費等決算額は前年度比</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％の増となり、類似団体平均を上回っている。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人件費は給与改定等による職員給与費の増等により前年度比</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％の増となった。また、物件費においては綾部にエール！事業が皆減となったものの、新図書館整備事業等の増により前年度比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％の増となった。</a:t>
          </a:r>
        </a:p>
        <a:p>
          <a:r>
            <a:rPr kumimoji="1" lang="ja-JP" altLang="en-US" sz="1300">
              <a:latin typeface="ＭＳ Ｐゴシック" panose="020B0600070205080204" pitchFamily="50" charset="-128"/>
              <a:ea typeface="ＭＳ Ｐゴシック" panose="020B0600070205080204" pitchFamily="50" charset="-128"/>
            </a:rPr>
            <a:t>　今後も、職員数の適正化に努めるとともに、働き方改革とあわせた人件費の抑制、物件費等についても徹底した経費の削減に取り組む必要がある。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11512</xdr:rowOff>
    </xdr:from>
    <xdr:to>
      <xdr:col>23</xdr:col>
      <xdr:colOff>133350</xdr:colOff>
      <xdr:row>89</xdr:row>
      <xdr:rowOff>69645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70412"/>
          <a:ext cx="0" cy="12582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41722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0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69645</xdr:rowOff>
    </xdr:from>
    <xdr:to>
      <xdr:col>24</xdr:col>
      <xdr:colOff>12700</xdr:colOff>
      <xdr:row>89</xdr:row>
      <xdr:rowOff>69645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28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97889</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813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11512</xdr:rowOff>
    </xdr:from>
    <xdr:to>
      <xdr:col>24</xdr:col>
      <xdr:colOff>12700</xdr:colOff>
      <xdr:row>82</xdr:row>
      <xdr:rowOff>11512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7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86959</xdr:rowOff>
    </xdr:from>
    <xdr:to>
      <xdr:col>23</xdr:col>
      <xdr:colOff>133350</xdr:colOff>
      <xdr:row>85</xdr:row>
      <xdr:rowOff>137964</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660209"/>
          <a:ext cx="838200" cy="5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46251</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76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29724</xdr:rowOff>
    </xdr:from>
    <xdr:to>
      <xdr:col>23</xdr:col>
      <xdr:colOff>184150</xdr:colOff>
      <xdr:row>84</xdr:row>
      <xdr:rowOff>131324</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43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23256</xdr:rowOff>
    </xdr:from>
    <xdr:to>
      <xdr:col>19</xdr:col>
      <xdr:colOff>133350</xdr:colOff>
      <xdr:row>85</xdr:row>
      <xdr:rowOff>86959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596506"/>
          <a:ext cx="889000" cy="63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29868</xdr:rowOff>
    </xdr:from>
    <xdr:to>
      <xdr:col>19</xdr:col>
      <xdr:colOff>184150</xdr:colOff>
      <xdr:row>84</xdr:row>
      <xdr:rowOff>131468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43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141645</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00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130659</xdr:rowOff>
    </xdr:from>
    <xdr:to>
      <xdr:col>15</xdr:col>
      <xdr:colOff>82550</xdr:colOff>
      <xdr:row>85</xdr:row>
      <xdr:rowOff>23256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532459"/>
          <a:ext cx="889000" cy="64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155453</xdr:rowOff>
    </xdr:from>
    <xdr:to>
      <xdr:col>15</xdr:col>
      <xdr:colOff>133350</xdr:colOff>
      <xdr:row>84</xdr:row>
      <xdr:rowOff>85603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38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95780</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154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30049</xdr:rowOff>
    </xdr:from>
    <xdr:to>
      <xdr:col>11</xdr:col>
      <xdr:colOff>31750</xdr:colOff>
      <xdr:row>84</xdr:row>
      <xdr:rowOff>130659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431849"/>
          <a:ext cx="889000" cy="100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122473</xdr:rowOff>
    </xdr:from>
    <xdr:to>
      <xdr:col>11</xdr:col>
      <xdr:colOff>82550</xdr:colOff>
      <xdr:row>85</xdr:row>
      <xdr:rowOff>52623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524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37400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610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24076</xdr:rowOff>
    </xdr:from>
    <xdr:to>
      <xdr:col>7</xdr:col>
      <xdr:colOff>31750</xdr:colOff>
      <xdr:row>84</xdr:row>
      <xdr:rowOff>125676</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42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110453</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512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87164</xdr:rowOff>
    </xdr:from>
    <xdr:to>
      <xdr:col>23</xdr:col>
      <xdr:colOff>184150</xdr:colOff>
      <xdr:row>86</xdr:row>
      <xdr:rowOff>17314</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66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59241</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632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36159</xdr:rowOff>
    </xdr:from>
    <xdr:to>
      <xdr:col>19</xdr:col>
      <xdr:colOff>184150</xdr:colOff>
      <xdr:row>85</xdr:row>
      <xdr:rowOff>137759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60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122536</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6957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143906</xdr:rowOff>
    </xdr:from>
    <xdr:to>
      <xdr:col>15</xdr:col>
      <xdr:colOff>133350</xdr:colOff>
      <xdr:row>85</xdr:row>
      <xdr:rowOff>74056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54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58833</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632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79859</xdr:rowOff>
    </xdr:from>
    <xdr:to>
      <xdr:col>11</xdr:col>
      <xdr:colOff>82550</xdr:colOff>
      <xdr:row>85</xdr:row>
      <xdr:rowOff>10009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48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20186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250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150699</xdr:rowOff>
    </xdr:from>
    <xdr:to>
      <xdr:col>7</xdr:col>
      <xdr:colOff>31750</xdr:colOff>
      <xdr:row>84</xdr:row>
      <xdr:rowOff>80849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38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91026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149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a:t>
          </a:r>
          <a:r>
            <a:rPr kumimoji="1" lang="en-US" altLang="ja-JP" sz="1300">
              <a:latin typeface="ＭＳ Ｐゴシック" panose="020B0600070205080204" pitchFamily="50" charset="-128"/>
              <a:ea typeface="ＭＳ Ｐゴシック" panose="020B0600070205080204" pitchFamily="50" charset="-128"/>
            </a:rPr>
            <a:t>97.8</a:t>
          </a:r>
          <a:r>
            <a:rPr kumimoji="1" lang="ja-JP" altLang="en-US" sz="1300">
              <a:latin typeface="ＭＳ Ｐゴシック" panose="020B0600070205080204" pitchFamily="50" charset="-128"/>
              <a:ea typeface="ＭＳ Ｐゴシック" panose="020B0600070205080204" pitchFamily="50" charset="-128"/>
            </a:rPr>
            <a:t>ポイントで、ほぼ類似団体平均並みで推移している。</a:t>
          </a:r>
        </a:p>
        <a:p>
          <a:r>
            <a:rPr kumimoji="1" lang="ja-JP" altLang="en-US" sz="1300">
              <a:latin typeface="ＭＳ Ｐゴシック" panose="020B0600070205080204" pitchFamily="50" charset="-128"/>
              <a:ea typeface="ＭＳ Ｐゴシック" panose="020B0600070205080204" pitchFamily="50" charset="-128"/>
            </a:rPr>
            <a:t>　今後も国家公務員給与に準拠することとし、引き続き給与の適正化に努める。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39688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11765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7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39688</xdr:rowOff>
    </xdr:from>
    <xdr:to>
      <xdr:col>81</xdr:col>
      <xdr:colOff>133350</xdr:colOff>
      <xdr:row>89</xdr:row>
      <xdr:rowOff>39688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9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157956</xdr:rowOff>
    </xdr:from>
    <xdr:to>
      <xdr:col>81</xdr:col>
      <xdr:colOff>44450</xdr:colOff>
      <xdr:row>85</xdr:row>
      <xdr:rowOff>1588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559756"/>
          <a:ext cx="838200" cy="1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93521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323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76994</xdr:rowOff>
    </xdr:from>
    <xdr:to>
      <xdr:col>81</xdr:col>
      <xdr:colOff>95250</xdr:colOff>
      <xdr:row>85</xdr:row>
      <xdr:rowOff>7144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157956</xdr:rowOff>
    </xdr:from>
    <xdr:to>
      <xdr:col>77</xdr:col>
      <xdr:colOff>44450</xdr:colOff>
      <xdr:row>85</xdr:row>
      <xdr:rowOff>31750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559756"/>
          <a:ext cx="8890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76994</xdr:rowOff>
    </xdr:from>
    <xdr:to>
      <xdr:col>77</xdr:col>
      <xdr:colOff>95250</xdr:colOff>
      <xdr:row>85</xdr:row>
      <xdr:rowOff>7144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17321</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247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1588</xdr:rowOff>
    </xdr:from>
    <xdr:to>
      <xdr:col>72</xdr:col>
      <xdr:colOff>203200</xdr:colOff>
      <xdr:row>85</xdr:row>
      <xdr:rowOff>31750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574838"/>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76994</xdr:rowOff>
    </xdr:from>
    <xdr:to>
      <xdr:col>73</xdr:col>
      <xdr:colOff>44450</xdr:colOff>
      <xdr:row>85</xdr:row>
      <xdr:rowOff>7144</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17321</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247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1588</xdr:rowOff>
    </xdr:from>
    <xdr:to>
      <xdr:col>68</xdr:col>
      <xdr:colOff>152400</xdr:colOff>
      <xdr:row>85</xdr:row>
      <xdr:rowOff>31750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574838"/>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107156</xdr:rowOff>
    </xdr:from>
    <xdr:to>
      <xdr:col>68</xdr:col>
      <xdr:colOff>203200</xdr:colOff>
      <xdr:row>85</xdr:row>
      <xdr:rowOff>37306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47483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27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92075</xdr:rowOff>
    </xdr:from>
    <xdr:to>
      <xdr:col>64</xdr:col>
      <xdr:colOff>152400</xdr:colOff>
      <xdr:row>85</xdr:row>
      <xdr:rowOff>22225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32402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6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122238</xdr:rowOff>
    </xdr:from>
    <xdr:to>
      <xdr:col>81</xdr:col>
      <xdr:colOff>95250</xdr:colOff>
      <xdr:row>85</xdr:row>
      <xdr:rowOff>52388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52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94315</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496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107156</xdr:rowOff>
    </xdr:from>
    <xdr:to>
      <xdr:col>77</xdr:col>
      <xdr:colOff>95250</xdr:colOff>
      <xdr:row>85</xdr:row>
      <xdr:rowOff>37306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50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22083</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595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152400</xdr:rowOff>
    </xdr:from>
    <xdr:to>
      <xdr:col>73</xdr:col>
      <xdr:colOff>44450</xdr:colOff>
      <xdr:row>85</xdr:row>
      <xdr:rowOff>82550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122238</xdr:rowOff>
    </xdr:from>
    <xdr:to>
      <xdr:col>68</xdr:col>
      <xdr:colOff>203200</xdr:colOff>
      <xdr:row>85</xdr:row>
      <xdr:rowOff>52388</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52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37165</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610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研修の充実や庁内情報化の推進、人事評価制度の活用等により、職員の能力向上を図るとともに、定員管理に努めているが、人口減少等により人口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a:t>
          </a:r>
          <a:r>
            <a:rPr kumimoji="1" lang="en-US" altLang="ja-JP" sz="1300">
              <a:latin typeface="ＭＳ Ｐゴシック" panose="020B0600070205080204" pitchFamily="50" charset="-128"/>
              <a:ea typeface="ＭＳ Ｐゴシック" panose="020B0600070205080204" pitchFamily="50" charset="-128"/>
            </a:rPr>
            <a:t>11.13</a:t>
          </a:r>
          <a:r>
            <a:rPr kumimoji="1" lang="ja-JP" altLang="en-US" sz="1300">
              <a:latin typeface="ＭＳ Ｐゴシック" panose="020B0600070205080204" pitchFamily="50" charset="-128"/>
              <a:ea typeface="ＭＳ Ｐゴシック" panose="020B0600070205080204" pitchFamily="50" charset="-128"/>
            </a:rPr>
            <a:t>人となり、類似団体平均を上回っている。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引き続き、組織体制の合理化や適正な人員配置を図り、定員管理に努める。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44027</xdr:rowOff>
    </xdr:from>
    <xdr:to>
      <xdr:col>81</xdr:col>
      <xdr:colOff>44450</xdr:colOff>
      <xdr:row>66</xdr:row>
      <xdr:rowOff>91742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9577"/>
          <a:ext cx="0" cy="1247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63819</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37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91742</xdr:rowOff>
    </xdr:from>
    <xdr:to>
      <xdr:col>81</xdr:col>
      <xdr:colOff>133350</xdr:colOff>
      <xdr:row>66</xdr:row>
      <xdr:rowOff>91742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0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130404</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44027</xdr:rowOff>
    </xdr:from>
    <xdr:to>
      <xdr:col>81</xdr:col>
      <xdr:colOff>133350</xdr:colOff>
      <xdr:row>59</xdr:row>
      <xdr:rowOff>44027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16631</xdr:rowOff>
    </xdr:from>
    <xdr:to>
      <xdr:col>81</xdr:col>
      <xdr:colOff>44450</xdr:colOff>
      <xdr:row>63</xdr:row>
      <xdr:rowOff>66040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817981"/>
          <a:ext cx="838200" cy="49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131069</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18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114542</xdr:rowOff>
    </xdr:from>
    <xdr:to>
      <xdr:col>81</xdr:col>
      <xdr:colOff>95250</xdr:colOff>
      <xdr:row>62</xdr:row>
      <xdr:rowOff>44692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544</xdr:rowOff>
    </xdr:from>
    <xdr:to>
      <xdr:col>77</xdr:col>
      <xdr:colOff>44450</xdr:colOff>
      <xdr:row>63</xdr:row>
      <xdr:rowOff>16631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801894"/>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103051</xdr:rowOff>
    </xdr:from>
    <xdr:to>
      <xdr:col>77</xdr:col>
      <xdr:colOff>95250</xdr:colOff>
      <xdr:row>62</xdr:row>
      <xdr:rowOff>33201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43378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303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154759</xdr:rowOff>
    </xdr:from>
    <xdr:to>
      <xdr:col>72</xdr:col>
      <xdr:colOff>203200</xdr:colOff>
      <xdr:row>63</xdr:row>
      <xdr:rowOff>544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78465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96157</xdr:rowOff>
    </xdr:from>
    <xdr:to>
      <xdr:col>73</xdr:col>
      <xdr:colOff>44450</xdr:colOff>
      <xdr:row>62</xdr:row>
      <xdr:rowOff>26307</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36484</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2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142119</xdr:rowOff>
    </xdr:from>
    <xdr:to>
      <xdr:col>68</xdr:col>
      <xdr:colOff>152400</xdr:colOff>
      <xdr:row>62</xdr:row>
      <xdr:rowOff>154759</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772019"/>
          <a:ext cx="889000" cy="1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86723</xdr:rowOff>
    </xdr:from>
    <xdr:to>
      <xdr:col>68</xdr:col>
      <xdr:colOff>203200</xdr:colOff>
      <xdr:row>63</xdr:row>
      <xdr:rowOff>16873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71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27050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485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77530</xdr:rowOff>
    </xdr:from>
    <xdr:to>
      <xdr:col>64</xdr:col>
      <xdr:colOff>152400</xdr:colOff>
      <xdr:row>63</xdr:row>
      <xdr:rowOff>7680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7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17857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47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15240</xdr:rowOff>
    </xdr:from>
    <xdr:to>
      <xdr:col>81</xdr:col>
      <xdr:colOff>95250</xdr:colOff>
      <xdr:row>63</xdr:row>
      <xdr:rowOff>116840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158767</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788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137281</xdr:rowOff>
    </xdr:from>
    <xdr:to>
      <xdr:col>77</xdr:col>
      <xdr:colOff>95250</xdr:colOff>
      <xdr:row>63</xdr:row>
      <xdr:rowOff>67431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76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52208</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853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121194</xdr:rowOff>
    </xdr:from>
    <xdr:to>
      <xdr:col>73</xdr:col>
      <xdr:colOff>44450</xdr:colOff>
      <xdr:row>63</xdr:row>
      <xdr:rowOff>51344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75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36121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837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103959</xdr:rowOff>
    </xdr:from>
    <xdr:to>
      <xdr:col>68</xdr:col>
      <xdr:colOff>203200</xdr:colOff>
      <xdr:row>63</xdr:row>
      <xdr:rowOff>34109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73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18886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820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91319</xdr:rowOff>
    </xdr:from>
    <xdr:to>
      <xdr:col>64</xdr:col>
      <xdr:colOff>152400</xdr:colOff>
      <xdr:row>63</xdr:row>
      <xdr:rowOff>21469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72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6246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807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ポイント減少したものの、前年度に続き、類似団体平均を上回った。</a:t>
          </a:r>
        </a:p>
        <a:p>
          <a:r>
            <a:rPr kumimoji="1" lang="ja-JP" altLang="en-US" sz="1300">
              <a:latin typeface="ＭＳ Ｐゴシック" panose="020B0600070205080204" pitchFamily="50" charset="-128"/>
              <a:ea typeface="ＭＳ Ｐゴシック" panose="020B0600070205080204" pitchFamily="50" charset="-128"/>
            </a:rPr>
            <a:t>　この比率は</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か年平均で算定されるもので、今回の上昇は、令和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年度に比べ元利償還金の額が</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％減となったものの、臨時財政対策債発行可能額が</a:t>
          </a:r>
          <a:r>
            <a:rPr kumimoji="1" lang="en-US" altLang="ja-JP" sz="1300">
              <a:latin typeface="ＭＳ Ｐゴシック" panose="020B0600070205080204" pitchFamily="50" charset="-128"/>
              <a:ea typeface="ＭＳ Ｐゴシック" panose="020B0600070205080204" pitchFamily="50" charset="-128"/>
            </a:rPr>
            <a:t>84.0</a:t>
          </a:r>
          <a:r>
            <a:rPr kumimoji="1" lang="ja-JP" altLang="en-US" sz="1300">
              <a:latin typeface="ＭＳ Ｐゴシック" panose="020B0600070205080204" pitchFamily="50" charset="-128"/>
              <a:ea typeface="ＭＳ Ｐゴシック" panose="020B0600070205080204" pitchFamily="50" charset="-128"/>
            </a:rPr>
            <a:t>％減となったことが要因である。</a:t>
          </a:r>
        </a:p>
        <a:p>
          <a:r>
            <a:rPr kumimoji="1" lang="ja-JP" altLang="en-US" sz="1300">
              <a:latin typeface="ＭＳ Ｐゴシック" panose="020B0600070205080204" pitchFamily="50" charset="-128"/>
              <a:ea typeface="ＭＳ Ｐゴシック" panose="020B0600070205080204" pitchFamily="50" charset="-128"/>
            </a:rPr>
            <a:t>　引き続き、中長期的な見通しのもと計画的に事業を実施し、地方債発行の抑制に努める。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65919</xdr:rowOff>
    </xdr:from>
    <xdr:to>
      <xdr:col>81</xdr:col>
      <xdr:colOff>44450</xdr:colOff>
      <xdr:row>45</xdr:row>
      <xdr:rowOff>97065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38119"/>
          <a:ext cx="0" cy="15741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69142</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8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97065</xdr:rowOff>
    </xdr:from>
    <xdr:to>
      <xdr:col>81</xdr:col>
      <xdr:colOff>133350</xdr:colOff>
      <xdr:row>45</xdr:row>
      <xdr:rowOff>97065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8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152296</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981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65919</xdr:rowOff>
    </xdr:from>
    <xdr:to>
      <xdr:col>81</xdr:col>
      <xdr:colOff>133350</xdr:colOff>
      <xdr:row>36</xdr:row>
      <xdr:rowOff>65919</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38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105833</xdr:rowOff>
    </xdr:from>
    <xdr:to>
      <xdr:col>81</xdr:col>
      <xdr:colOff>44450</xdr:colOff>
      <xdr:row>42</xdr:row>
      <xdr:rowOff>117324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6179800" y="7306733"/>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47672</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905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31145</xdr:rowOff>
    </xdr:from>
    <xdr:to>
      <xdr:col>81</xdr:col>
      <xdr:colOff>95250</xdr:colOff>
      <xdr:row>41</xdr:row>
      <xdr:rowOff>132745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48381</xdr:rowOff>
    </xdr:from>
    <xdr:to>
      <xdr:col>77</xdr:col>
      <xdr:colOff>44450</xdr:colOff>
      <xdr:row>42</xdr:row>
      <xdr:rowOff>117324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724928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8165</xdr:rowOff>
    </xdr:from>
    <xdr:to>
      <xdr:col>77</xdr:col>
      <xdr:colOff>95250</xdr:colOff>
      <xdr:row>41</xdr:row>
      <xdr:rowOff>109765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119942</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139398</xdr:rowOff>
    </xdr:from>
    <xdr:to>
      <xdr:col>72</xdr:col>
      <xdr:colOff>203200</xdr:colOff>
      <xdr:row>42</xdr:row>
      <xdr:rowOff>48381</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7168848"/>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168124</xdr:rowOff>
    </xdr:from>
    <xdr:to>
      <xdr:col>73</xdr:col>
      <xdr:colOff>44450</xdr:colOff>
      <xdr:row>41</xdr:row>
      <xdr:rowOff>98274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108451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7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139398</xdr:rowOff>
    </xdr:from>
    <xdr:to>
      <xdr:col>68</xdr:col>
      <xdr:colOff>152400</xdr:colOff>
      <xdr:row>42</xdr:row>
      <xdr:rowOff>13909</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7168848"/>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100088</xdr:rowOff>
    </xdr:from>
    <xdr:to>
      <xdr:col>68</xdr:col>
      <xdr:colOff>203200</xdr:colOff>
      <xdr:row>42</xdr:row>
      <xdr:rowOff>30238</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15015</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721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134559</xdr:rowOff>
    </xdr:from>
    <xdr:to>
      <xdr:col>64</xdr:col>
      <xdr:colOff>152400</xdr:colOff>
      <xdr:row>42</xdr:row>
      <xdr:rowOff>64709</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74886</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9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55033</xdr:rowOff>
    </xdr:from>
    <xdr:to>
      <xdr:col>81</xdr:col>
      <xdr:colOff>95250</xdr:colOff>
      <xdr:row>42</xdr:row>
      <xdr:rowOff>156633</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27110</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722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66524</xdr:rowOff>
    </xdr:from>
    <xdr:to>
      <xdr:col>77</xdr:col>
      <xdr:colOff>95250</xdr:colOff>
      <xdr:row>42</xdr:row>
      <xdr:rowOff>168124</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72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152901</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7353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169031</xdr:rowOff>
    </xdr:from>
    <xdr:to>
      <xdr:col>73</xdr:col>
      <xdr:colOff>44450</xdr:colOff>
      <xdr:row>42</xdr:row>
      <xdr:rowOff>99181</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71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83958</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7284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88598</xdr:rowOff>
    </xdr:from>
    <xdr:to>
      <xdr:col>68</xdr:col>
      <xdr:colOff>203200</xdr:colOff>
      <xdr:row>42</xdr:row>
      <xdr:rowOff>18748</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71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28925</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88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134559</xdr:rowOff>
    </xdr:from>
    <xdr:to>
      <xdr:col>64</xdr:col>
      <xdr:colOff>152400</xdr:colOff>
      <xdr:row>42</xdr:row>
      <xdr:rowOff>64709</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71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49486</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a:t>
          </a:r>
          <a:r>
            <a:rPr kumimoji="1" lang="en-US" altLang="ja-JP" sz="1300">
              <a:latin typeface="ＭＳ Ｐゴシック" panose="020B0600070205080204" pitchFamily="50" charset="-128"/>
              <a:ea typeface="ＭＳ Ｐゴシック" panose="020B0600070205080204" pitchFamily="50" charset="-128"/>
            </a:rPr>
            <a:t>95.7</a:t>
          </a:r>
          <a:r>
            <a:rPr kumimoji="1" lang="ja-JP" altLang="en-US" sz="1300">
              <a:latin typeface="ＭＳ Ｐゴシック" panose="020B0600070205080204" pitchFamily="50" charset="-128"/>
              <a:ea typeface="ＭＳ Ｐゴシック" panose="020B0600070205080204" pitchFamily="50" charset="-128"/>
            </a:rPr>
            <a:t>％と、類似団体平均を大きく上回っている。</a:t>
          </a:r>
        </a:p>
        <a:p>
          <a:r>
            <a:rPr kumimoji="1" lang="ja-JP" altLang="en-US" sz="1300">
              <a:latin typeface="ＭＳ Ｐゴシック" panose="020B0600070205080204" pitchFamily="50" charset="-128"/>
              <a:ea typeface="ＭＳ Ｐゴシック" panose="020B0600070205080204" pitchFamily="50" charset="-128"/>
            </a:rPr>
            <a:t>　地方債の発行により地方債の現在高が増となったものの、充当可能基金の増により、前年度から</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ポイント低下した。</a:t>
          </a:r>
        </a:p>
        <a:p>
          <a:r>
            <a:rPr kumimoji="1" lang="ja-JP" altLang="en-US" sz="1300">
              <a:latin typeface="ＭＳ Ｐゴシック" panose="020B0600070205080204" pitchFamily="50" charset="-128"/>
              <a:ea typeface="ＭＳ Ｐゴシック" panose="020B0600070205080204" pitchFamily="50" charset="-128"/>
            </a:rPr>
            <a:t>　今後、施設の老朽化に伴う建設事業に係る起債も見込まれるため、中長期的な見通しのもと計画的に事業を実施し、地方債発行の抑制に努めるとともに、適正な使用料設定等により下水道事業の経営改善を図っていく必要がある。</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86589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451100"/>
          <a:ext cx="0" cy="12359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58666</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65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86589</xdr:rowOff>
    </xdr:from>
    <xdr:to>
      <xdr:col>81</xdr:col>
      <xdr:colOff>133350</xdr:colOff>
      <xdr:row>21</xdr:row>
      <xdr:rowOff>86589</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687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169748</xdr:rowOff>
    </xdr:from>
    <xdr:to>
      <xdr:col>81</xdr:col>
      <xdr:colOff>44450</xdr:colOff>
      <xdr:row>17</xdr:row>
      <xdr:rowOff>8915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6179800" y="2912948"/>
          <a:ext cx="838200" cy="10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99534</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328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83007</xdr:rowOff>
    </xdr:from>
    <xdr:to>
      <xdr:col>81</xdr:col>
      <xdr:colOff>95250</xdr:colOff>
      <xdr:row>15</xdr:row>
      <xdr:rowOff>13157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8915</xdr:rowOff>
    </xdr:from>
    <xdr:to>
      <xdr:col>77</xdr:col>
      <xdr:colOff>44450</xdr:colOff>
      <xdr:row>17</xdr:row>
      <xdr:rowOff>11328</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5290800" y="2923565"/>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84938</xdr:rowOff>
    </xdr:from>
    <xdr:to>
      <xdr:col>77</xdr:col>
      <xdr:colOff>95250</xdr:colOff>
      <xdr:row>15</xdr:row>
      <xdr:rowOff>15088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25265</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254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11328</xdr:rowOff>
    </xdr:from>
    <xdr:to>
      <xdr:col>72</xdr:col>
      <xdr:colOff>203200</xdr:colOff>
      <xdr:row>17</xdr:row>
      <xdr:rowOff>85649</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4401800" y="2925978"/>
          <a:ext cx="889000" cy="74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122580</xdr:rowOff>
    </xdr:from>
    <xdr:to>
      <xdr:col>73</xdr:col>
      <xdr:colOff>44450</xdr:colOff>
      <xdr:row>15</xdr:row>
      <xdr:rowOff>52730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62907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85649</xdr:rowOff>
    </xdr:from>
    <xdr:to>
      <xdr:col>68</xdr:col>
      <xdr:colOff>152400</xdr:colOff>
      <xdr:row>17</xdr:row>
      <xdr:rowOff>161417</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3512800" y="3000299"/>
          <a:ext cx="889000" cy="75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28829</xdr:rowOff>
    </xdr:from>
    <xdr:to>
      <xdr:col>68</xdr:col>
      <xdr:colOff>203200</xdr:colOff>
      <xdr:row>15</xdr:row>
      <xdr:rowOff>130429</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60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140606</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369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65507</xdr:rowOff>
    </xdr:from>
    <xdr:to>
      <xdr:col>64</xdr:col>
      <xdr:colOff>152400</xdr:colOff>
      <xdr:row>15</xdr:row>
      <xdr:rowOff>167107</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63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5834</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40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118948</xdr:rowOff>
    </xdr:from>
    <xdr:to>
      <xdr:col>81</xdr:col>
      <xdr:colOff>95250</xdr:colOff>
      <xdr:row>17</xdr:row>
      <xdr:rowOff>49098</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967200" y="286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91025</xdr:rowOff>
    </xdr:from>
    <xdr:ext cx="762000" cy="259045"/>
    <xdr:sp macro="" textlink="">
      <xdr:nvSpPr>
        <xdr:cNvPr id="466" name="将来負担の状況該当値テキスト">
          <a:extLst>
            <a:ext uri="{FF2B5EF4-FFF2-40B4-BE49-F238E27FC236}">
              <a16:creationId xmlns:a16="http://schemas.microsoft.com/office/drawing/2014/main" id="{00000000-0008-0000-0300-0000D2010000}"/>
            </a:ext>
          </a:extLst>
        </xdr:cNvPr>
        <xdr:cNvSpPr txBox="1"/>
      </xdr:nvSpPr>
      <xdr:spPr>
        <a:xfrm>
          <a:off x="17106900" y="283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129565</xdr:rowOff>
    </xdr:from>
    <xdr:to>
      <xdr:col>77</xdr:col>
      <xdr:colOff>95250</xdr:colOff>
      <xdr:row>17</xdr:row>
      <xdr:rowOff>59715</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129000" y="287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44492</xdr:rowOff>
    </xdr:from>
    <xdr:ext cx="7366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798800" y="2959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131978</xdr:rowOff>
    </xdr:from>
    <xdr:to>
      <xdr:col>73</xdr:col>
      <xdr:colOff>44450</xdr:colOff>
      <xdr:row>17</xdr:row>
      <xdr:rowOff>62128</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5240000" y="2875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46905</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909800" y="2961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34849</xdr:rowOff>
    </xdr:from>
    <xdr:to>
      <xdr:col>68</xdr:col>
      <xdr:colOff>203200</xdr:colOff>
      <xdr:row>17</xdr:row>
      <xdr:rowOff>136449</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4351000" y="294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121226</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020800" y="3035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110617</xdr:rowOff>
    </xdr:from>
    <xdr:to>
      <xdr:col>64</xdr:col>
      <xdr:colOff>152400</xdr:colOff>
      <xdr:row>18</xdr:row>
      <xdr:rowOff>40767</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3462000" y="302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25544</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3131800" y="3111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京都府綾部市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31,526
30,816
347.10
20,380,181
20,303,410
67,913
10,254,069
14,841,922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95.7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年度は、給与改定や会計年度任用職員経費の増により前年度比</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ポイント増となり、依然として高い値で推移している。</a:t>
          </a:r>
        </a:p>
        <a:p>
          <a:r>
            <a:rPr kumimoji="1" lang="ja-JP" altLang="en-US" sz="1300">
              <a:latin typeface="ＭＳ Ｐゴシック" panose="020B0600070205080204" pitchFamily="50" charset="-128"/>
              <a:ea typeface="ＭＳ Ｐゴシック" panose="020B0600070205080204" pitchFamily="50" charset="-128"/>
            </a:rPr>
            <a:t>　今後も定員管理の適正化に努めるとともに、働き方改革とあわせた人件費の抑制について取り組む必要がある。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23586</xdr:rowOff>
    </xdr:from>
    <xdr:to>
      <xdr:col>24</xdr:col>
      <xdr:colOff>25400</xdr:colOff>
      <xdr:row>41</xdr:row>
      <xdr:rowOff>4535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509986"/>
          <a:ext cx="0" cy="1523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148062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4535</xdr:rowOff>
    </xdr:from>
    <xdr:to>
      <xdr:col>24</xdr:col>
      <xdr:colOff>114300</xdr:colOff>
      <xdr:row>41</xdr:row>
      <xdr:rowOff>4535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109963</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5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23586</xdr:rowOff>
    </xdr:from>
    <xdr:to>
      <xdr:col>24</xdr:col>
      <xdr:colOff>114300</xdr:colOff>
      <xdr:row>32</xdr:row>
      <xdr:rowOff>23586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509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34472</xdr:rowOff>
    </xdr:from>
    <xdr:to>
      <xdr:col>24</xdr:col>
      <xdr:colOff>25400</xdr:colOff>
      <xdr:row>40</xdr:row>
      <xdr:rowOff>165100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892472"/>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98170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098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81643</xdr:rowOff>
    </xdr:from>
    <xdr:to>
      <xdr:col>24</xdr:col>
      <xdr:colOff>76200</xdr:colOff>
      <xdr:row>37</xdr:row>
      <xdr:rowOff>11793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86178</xdr:rowOff>
    </xdr:from>
    <xdr:to>
      <xdr:col>19</xdr:col>
      <xdr:colOff>187325</xdr:colOff>
      <xdr:row>40</xdr:row>
      <xdr:rowOff>34472</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772728"/>
          <a:ext cx="889000" cy="11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48986</xdr:rowOff>
    </xdr:from>
    <xdr:to>
      <xdr:col>20</xdr:col>
      <xdr:colOff>38100</xdr:colOff>
      <xdr:row>36</xdr:row>
      <xdr:rowOff>150586</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160763</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90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86178</xdr:rowOff>
    </xdr:from>
    <xdr:to>
      <xdr:col>15</xdr:col>
      <xdr:colOff>98425</xdr:colOff>
      <xdr:row>40</xdr:row>
      <xdr:rowOff>121557</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772728"/>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144236</xdr:rowOff>
    </xdr:from>
    <xdr:to>
      <xdr:col>15</xdr:col>
      <xdr:colOff>149225</xdr:colOff>
      <xdr:row>36</xdr:row>
      <xdr:rowOff>74386</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84563</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91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88900</xdr:rowOff>
    </xdr:from>
    <xdr:to>
      <xdr:col>11</xdr:col>
      <xdr:colOff>9525</xdr:colOff>
      <xdr:row>40</xdr:row>
      <xdr:rowOff>121557</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9469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40822</xdr:rowOff>
    </xdr:from>
    <xdr:to>
      <xdr:col>11</xdr:col>
      <xdr:colOff>60325</xdr:colOff>
      <xdr:row>37</xdr:row>
      <xdr:rowOff>142422</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38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152599</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15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59872</xdr:rowOff>
    </xdr:from>
    <xdr:to>
      <xdr:col>6</xdr:col>
      <xdr:colOff>171450</xdr:colOff>
      <xdr:row>36</xdr:row>
      <xdr:rowOff>161472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199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114300</xdr:rowOff>
    </xdr:from>
    <xdr:to>
      <xdr:col>24</xdr:col>
      <xdr:colOff>76200</xdr:colOff>
      <xdr:row>41</xdr:row>
      <xdr:rowOff>44450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97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22877</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155122</xdr:rowOff>
    </xdr:from>
    <xdr:to>
      <xdr:col>20</xdr:col>
      <xdr:colOff>38100</xdr:colOff>
      <xdr:row>40</xdr:row>
      <xdr:rowOff>85272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84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70049</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928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35378</xdr:rowOff>
    </xdr:from>
    <xdr:to>
      <xdr:col>15</xdr:col>
      <xdr:colOff>149225</xdr:colOff>
      <xdr:row>39</xdr:row>
      <xdr:rowOff>136978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72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121755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80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70757</xdr:rowOff>
    </xdr:from>
    <xdr:to>
      <xdr:col>11</xdr:col>
      <xdr:colOff>60325</xdr:colOff>
      <xdr:row>41</xdr:row>
      <xdr:rowOff>907</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92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157134</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38100</xdr:rowOff>
    </xdr:from>
    <xdr:to>
      <xdr:col>6</xdr:col>
      <xdr:colOff>171450</xdr:colOff>
      <xdr:row>40</xdr:row>
      <xdr:rowOff>139700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124477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98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物件費については、類似団体平均を下回っている。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年度は、図書館管理費等の増により前年度比</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ポイント増となった。</a:t>
          </a:r>
        </a:p>
        <a:p>
          <a:r>
            <a:rPr kumimoji="1" lang="ja-JP" altLang="en-US" sz="1300">
              <a:latin typeface="ＭＳ Ｐゴシック" panose="020B0600070205080204" pitchFamily="50" charset="-128"/>
              <a:ea typeface="ＭＳ Ｐゴシック" panose="020B0600070205080204" pitchFamily="50" charset="-128"/>
            </a:rPr>
            <a:t>　引き続き、行財政健全化の取組に基づき、徹底した経費削減に取り組む必要がある。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xdr:rowOff>
    </xdr:from>
    <xdr:to>
      <xdr:col>82</xdr:col>
      <xdr:colOff>107950</xdr:colOff>
      <xdr:row>21</xdr:row>
      <xdr:rowOff>39370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3012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11447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39370</xdr:rowOff>
    </xdr:from>
    <xdr:to>
      <xdr:col>82</xdr:col>
      <xdr:colOff>196850</xdr:colOff>
      <xdr:row>21</xdr:row>
      <xdr:rowOff>39370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87647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7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xdr:rowOff>
    </xdr:from>
    <xdr:to>
      <xdr:col>82</xdr:col>
      <xdr:colOff>196850</xdr:colOff>
      <xdr:row>13</xdr:row>
      <xdr:rowOff>1270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3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149860</xdr:rowOff>
    </xdr:from>
    <xdr:to>
      <xdr:col>82</xdr:col>
      <xdr:colOff>107950</xdr:colOff>
      <xdr:row>17</xdr:row>
      <xdr:rowOff>31750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8930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147337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90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142240</xdr:rowOff>
    </xdr:from>
    <xdr:to>
      <xdr:col>78</xdr:col>
      <xdr:colOff>69850</xdr:colOff>
      <xdr:row>16</xdr:row>
      <xdr:rowOff>149860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8854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67327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8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142240</xdr:rowOff>
    </xdr:from>
    <xdr:to>
      <xdr:col>73</xdr:col>
      <xdr:colOff>180975</xdr:colOff>
      <xdr:row>17</xdr:row>
      <xdr:rowOff>1270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8854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16527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1270</xdr:rowOff>
    </xdr:from>
    <xdr:to>
      <xdr:col>69</xdr:col>
      <xdr:colOff>92075</xdr:colOff>
      <xdr:row>17</xdr:row>
      <xdr:rowOff>16510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9159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134637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47007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168927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74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99060</xdr:rowOff>
    </xdr:from>
    <xdr:to>
      <xdr:col>78</xdr:col>
      <xdr:colOff>120650</xdr:colOff>
      <xdr:row>17</xdr:row>
      <xdr:rowOff>29210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39387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611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91440</xdr:rowOff>
    </xdr:from>
    <xdr:to>
      <xdr:col>74</xdr:col>
      <xdr:colOff>31750</xdr:colOff>
      <xdr:row>17</xdr:row>
      <xdr:rowOff>21590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6367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121920</xdr:rowOff>
    </xdr:from>
    <xdr:to>
      <xdr:col>69</xdr:col>
      <xdr:colOff>142875</xdr:colOff>
      <xdr:row>17</xdr:row>
      <xdr:rowOff>52070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36847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137160</xdr:rowOff>
    </xdr:from>
    <xdr:to>
      <xdr:col>65</xdr:col>
      <xdr:colOff>53975</xdr:colOff>
      <xdr:row>17</xdr:row>
      <xdr:rowOff>67310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52087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96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扶助費については、類似団体平均を上回っている。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ポイントの増となった。</a:t>
          </a:r>
        </a:p>
        <a:p>
          <a:r>
            <a:rPr kumimoji="1" lang="ja-JP" altLang="en-US" sz="1300">
              <a:latin typeface="ＭＳ Ｐゴシック" panose="020B0600070205080204" pitchFamily="50" charset="-128"/>
              <a:ea typeface="ＭＳ Ｐゴシック" panose="020B0600070205080204" pitchFamily="50" charset="-128"/>
            </a:rPr>
            <a:t>　引き続き、社会保障経費全体の中で動向を注視しつつ、新規の単独施策の実施について、慎重に検討していく必要がある。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91622</xdr:rowOff>
    </xdr:from>
    <xdr:to>
      <xdr:col>24</xdr:col>
      <xdr:colOff>25400</xdr:colOff>
      <xdr:row>60</xdr:row>
      <xdr:rowOff>132443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78472"/>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6549</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91622</xdr:rowOff>
    </xdr:from>
    <xdr:to>
      <xdr:col>24</xdr:col>
      <xdr:colOff>114300</xdr:colOff>
      <xdr:row>53</xdr:row>
      <xdr:rowOff>91622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99785</xdr:rowOff>
    </xdr:from>
    <xdr:to>
      <xdr:col>24</xdr:col>
      <xdr:colOff>25400</xdr:colOff>
      <xdr:row>56</xdr:row>
      <xdr:rowOff>143328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700985"/>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149877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78015</xdr:rowOff>
    </xdr:from>
    <xdr:to>
      <xdr:col>19</xdr:col>
      <xdr:colOff>187325</xdr:colOff>
      <xdr:row>56</xdr:row>
      <xdr:rowOff>99785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6792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78922</xdr:rowOff>
    </xdr:from>
    <xdr:to>
      <xdr:col>20</xdr:col>
      <xdr:colOff>38100</xdr:colOff>
      <xdr:row>56</xdr:row>
      <xdr:rowOff>9072</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19249</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27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78015</xdr:rowOff>
    </xdr:from>
    <xdr:to>
      <xdr:col>15</xdr:col>
      <xdr:colOff>98425</xdr:colOff>
      <xdr:row>56</xdr:row>
      <xdr:rowOff>143328</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6792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143328</xdr:rowOff>
    </xdr:from>
    <xdr:to>
      <xdr:col>11</xdr:col>
      <xdr:colOff>9525</xdr:colOff>
      <xdr:row>57</xdr:row>
      <xdr:rowOff>26307</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744528"/>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81643</xdr:rowOff>
    </xdr:from>
    <xdr:to>
      <xdr:col>6</xdr:col>
      <xdr:colOff>171450</xdr:colOff>
      <xdr:row>57</xdr:row>
      <xdr:rowOff>11793</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21970</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64605</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48985</xdr:rowOff>
    </xdr:from>
    <xdr:to>
      <xdr:col>20</xdr:col>
      <xdr:colOff>38100</xdr:colOff>
      <xdr:row>56</xdr:row>
      <xdr:rowOff>150585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135362</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736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27215</xdr:rowOff>
    </xdr:from>
    <xdr:to>
      <xdr:col>15</xdr:col>
      <xdr:colOff>149225</xdr:colOff>
      <xdr:row>56</xdr:row>
      <xdr:rowOff>128815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113592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92528</xdr:rowOff>
    </xdr:from>
    <xdr:to>
      <xdr:col>11</xdr:col>
      <xdr:colOff>60325</xdr:colOff>
      <xdr:row>57</xdr:row>
      <xdr:rowOff>22678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7455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146957</xdr:rowOff>
    </xdr:from>
    <xdr:to>
      <xdr:col>6</xdr:col>
      <xdr:colOff>171450</xdr:colOff>
      <xdr:row>57</xdr:row>
      <xdr:rowOff>77107</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61884</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83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その他については、類似団体平均を上回っている。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年度は、後期高齢者広域連合負担金の増等により前年度比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ポイントの増となった。</a:t>
          </a:r>
        </a:p>
        <a:p>
          <a:r>
            <a:rPr kumimoji="1" lang="ja-JP" altLang="en-US" sz="1300">
              <a:latin typeface="ＭＳ Ｐゴシック" panose="020B0600070205080204" pitchFamily="50" charset="-128"/>
              <a:ea typeface="ＭＳ Ｐゴシック" panose="020B0600070205080204" pitchFamily="50" charset="-128"/>
            </a:rPr>
            <a:t>　引き続き、行財政健全化の取組に基づき、徹底した経費削減に取り組む必要がある。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100330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405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72407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3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100330</xdr:rowOff>
    </xdr:from>
    <xdr:to>
      <xdr:col>82</xdr:col>
      <xdr:colOff>196850</xdr:colOff>
      <xdr:row>61</xdr:row>
      <xdr:rowOff>100330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5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157480</xdr:rowOff>
    </xdr:from>
    <xdr:to>
      <xdr:col>82</xdr:col>
      <xdr:colOff>107950</xdr:colOff>
      <xdr:row>56</xdr:row>
      <xdr:rowOff>165100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7586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31767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461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xdr:rowOff>
    </xdr:from>
    <xdr:to>
      <xdr:col>82</xdr:col>
      <xdr:colOff>158750</xdr:colOff>
      <xdr:row>56</xdr:row>
      <xdr:rowOff>116840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127000</xdr:rowOff>
    </xdr:from>
    <xdr:to>
      <xdr:col>78</xdr:col>
      <xdr:colOff>69850</xdr:colOff>
      <xdr:row>56</xdr:row>
      <xdr:rowOff>157480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7282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22860</xdr:rowOff>
    </xdr:from>
    <xdr:to>
      <xdr:col>78</xdr:col>
      <xdr:colOff>120650</xdr:colOff>
      <xdr:row>56</xdr:row>
      <xdr:rowOff>124460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134637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39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127000</xdr:rowOff>
    </xdr:from>
    <xdr:to>
      <xdr:col>73</xdr:col>
      <xdr:colOff>180975</xdr:colOff>
      <xdr:row>57</xdr:row>
      <xdr:rowOff>54610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7282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163830</xdr:rowOff>
    </xdr:from>
    <xdr:to>
      <xdr:col>74</xdr:col>
      <xdr:colOff>31750</xdr:colOff>
      <xdr:row>56</xdr:row>
      <xdr:rowOff>93980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104157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16510</xdr:rowOff>
    </xdr:from>
    <xdr:to>
      <xdr:col>69</xdr:col>
      <xdr:colOff>92075</xdr:colOff>
      <xdr:row>57</xdr:row>
      <xdr:rowOff>54610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7891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53340</xdr:rowOff>
    </xdr:from>
    <xdr:to>
      <xdr:col>69</xdr:col>
      <xdr:colOff>142875</xdr:colOff>
      <xdr:row>56</xdr:row>
      <xdr:rowOff>154940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165117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11430</xdr:rowOff>
    </xdr:from>
    <xdr:to>
      <xdr:col>65</xdr:col>
      <xdr:colOff>53975</xdr:colOff>
      <xdr:row>57</xdr:row>
      <xdr:rowOff>113030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97807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86377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106680</xdr:rowOff>
    </xdr:from>
    <xdr:to>
      <xdr:col>78</xdr:col>
      <xdr:colOff>120650</xdr:colOff>
      <xdr:row>57</xdr:row>
      <xdr:rowOff>36830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21607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79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76200</xdr:rowOff>
    </xdr:from>
    <xdr:to>
      <xdr:col>74</xdr:col>
      <xdr:colOff>31750</xdr:colOff>
      <xdr:row>57</xdr:row>
      <xdr:rowOff>6350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162577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3810</xdr:rowOff>
    </xdr:from>
    <xdr:to>
      <xdr:col>69</xdr:col>
      <xdr:colOff>142875</xdr:colOff>
      <xdr:row>57</xdr:row>
      <xdr:rowOff>105410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90187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137160</xdr:rowOff>
    </xdr:from>
    <xdr:to>
      <xdr:col>65</xdr:col>
      <xdr:colOff>53975</xdr:colOff>
      <xdr:row>57</xdr:row>
      <xdr:rowOff>67310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77487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補助費等については、類似団体平均を下回っている。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年度は、前年度と同程度の水準で推移しているものの、前年度比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ポイントの増となった。</a:t>
          </a:r>
        </a:p>
        <a:p>
          <a:r>
            <a:rPr kumimoji="1" lang="ja-JP" altLang="en-US" sz="1300">
              <a:latin typeface="ＭＳ Ｐゴシック" panose="020B0600070205080204" pitchFamily="50" charset="-128"/>
              <a:ea typeface="ＭＳ Ｐゴシック" panose="020B0600070205080204" pitchFamily="50" charset="-128"/>
            </a:rPr>
            <a:t>　引き続き、補助金の削減や見直し等により、支出の抑制に努める。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41</xdr:row>
      <xdr:rowOff>124714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5630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96791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124714</xdr:rowOff>
    </xdr:from>
    <xdr:to>
      <xdr:col>82</xdr:col>
      <xdr:colOff>196850</xdr:colOff>
      <xdr:row>41</xdr:row>
      <xdr:rowOff>124714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49276</xdr:rowOff>
    </xdr:from>
    <xdr:to>
      <xdr:col>82</xdr:col>
      <xdr:colOff>107950</xdr:colOff>
      <xdr:row>36</xdr:row>
      <xdr:rowOff>53848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22147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139717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30988</xdr:rowOff>
    </xdr:from>
    <xdr:to>
      <xdr:col>78</xdr:col>
      <xdr:colOff>69850</xdr:colOff>
      <xdr:row>36</xdr:row>
      <xdr:rowOff>49276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20318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30988</xdr:rowOff>
    </xdr:from>
    <xdr:to>
      <xdr:col>73</xdr:col>
      <xdr:colOff>180975</xdr:colOff>
      <xdr:row>36</xdr:row>
      <xdr:rowOff>90424</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20318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45991</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81280</xdr:rowOff>
    </xdr:from>
    <xdr:to>
      <xdr:col>69</xdr:col>
      <xdr:colOff>92075</xdr:colOff>
      <xdr:row>36</xdr:row>
      <xdr:rowOff>90424</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2534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135145</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xdr:rowOff>
    </xdr:from>
    <xdr:to>
      <xdr:col>82</xdr:col>
      <xdr:colOff>158750</xdr:colOff>
      <xdr:row>36</xdr:row>
      <xdr:rowOff>104648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19575</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02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169926</xdr:rowOff>
    </xdr:from>
    <xdr:to>
      <xdr:col>78</xdr:col>
      <xdr:colOff>120650</xdr:colOff>
      <xdr:row>36</xdr:row>
      <xdr:rowOff>100076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110253</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939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151638</xdr:rowOff>
    </xdr:from>
    <xdr:to>
      <xdr:col>74</xdr:col>
      <xdr:colOff>31750</xdr:colOff>
      <xdr:row>36</xdr:row>
      <xdr:rowOff>81788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91965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39624</xdr:rowOff>
    </xdr:from>
    <xdr:to>
      <xdr:col>69</xdr:col>
      <xdr:colOff>142875</xdr:colOff>
      <xdr:row>36</xdr:row>
      <xdr:rowOff>141224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151401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142257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公債費については、類似団体平均を下回っている。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年度は、過去に発行した地方債の償還が終了したこと等により、前年度比</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ポイントの減となった。</a:t>
          </a:r>
        </a:p>
        <a:p>
          <a:r>
            <a:rPr kumimoji="1" lang="ja-JP" altLang="en-US" sz="1300">
              <a:latin typeface="ＭＳ Ｐゴシック" panose="020B0600070205080204" pitchFamily="50" charset="-128"/>
              <a:ea typeface="ＭＳ Ｐゴシック" panose="020B0600070205080204" pitchFamily="50" charset="-128"/>
            </a:rPr>
            <a:t>　引き続き、中長期的な見通しのもと計画的に事業を実施し、地方債発行の抑制に努める。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154432</xdr:rowOff>
    </xdr:from>
    <xdr:to>
      <xdr:col>24</xdr:col>
      <xdr:colOff>25400</xdr:colOff>
      <xdr:row>80</xdr:row>
      <xdr:rowOff>113285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841732"/>
          <a:ext cx="0" cy="98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85362</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113285</xdr:rowOff>
    </xdr:from>
    <xdr:to>
      <xdr:col>24</xdr:col>
      <xdr:colOff>114300</xdr:colOff>
      <xdr:row>80</xdr:row>
      <xdr:rowOff>113285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69359</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8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154432</xdr:rowOff>
    </xdr:from>
    <xdr:to>
      <xdr:col>24</xdr:col>
      <xdr:colOff>114300</xdr:colOff>
      <xdr:row>74</xdr:row>
      <xdr:rowOff>154432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841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85852</xdr:rowOff>
    </xdr:from>
    <xdr:to>
      <xdr:col>24</xdr:col>
      <xdr:colOff>25400</xdr:colOff>
      <xdr:row>76</xdr:row>
      <xdr:rowOff>140715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116052"/>
          <a:ext cx="8382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87140</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288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115063</xdr:rowOff>
    </xdr:from>
    <xdr:to>
      <xdr:col>24</xdr:col>
      <xdr:colOff>76200</xdr:colOff>
      <xdr:row>78</xdr:row>
      <xdr:rowOff>45213</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31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108713</xdr:rowOff>
    </xdr:from>
    <xdr:to>
      <xdr:col>19</xdr:col>
      <xdr:colOff>187325</xdr:colOff>
      <xdr:row>76</xdr:row>
      <xdr:rowOff>140715</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138913"/>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110489</xdr:rowOff>
    </xdr:from>
    <xdr:to>
      <xdr:col>20</xdr:col>
      <xdr:colOff>38100</xdr:colOff>
      <xdr:row>78</xdr:row>
      <xdr:rowOff>40639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25416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108713</xdr:rowOff>
    </xdr:from>
    <xdr:to>
      <xdr:col>15</xdr:col>
      <xdr:colOff>98425</xdr:colOff>
      <xdr:row>76</xdr:row>
      <xdr:rowOff>131572</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138913"/>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73913</xdr:rowOff>
    </xdr:from>
    <xdr:to>
      <xdr:col>15</xdr:col>
      <xdr:colOff>149225</xdr:colOff>
      <xdr:row>78</xdr:row>
      <xdr:rowOff>4063</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160290</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131572</xdr:rowOff>
    </xdr:from>
    <xdr:to>
      <xdr:col>11</xdr:col>
      <xdr:colOff>9525</xdr:colOff>
      <xdr:row>76</xdr:row>
      <xdr:rowOff>145287</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161772"/>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35052</xdr:rowOff>
    </xdr:from>
    <xdr:to>
      <xdr:col>11</xdr:col>
      <xdr:colOff>60325</xdr:colOff>
      <xdr:row>78</xdr:row>
      <xdr:rowOff>136652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4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121429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39624</xdr:rowOff>
    </xdr:from>
    <xdr:to>
      <xdr:col>6</xdr:col>
      <xdr:colOff>171450</xdr:colOff>
      <xdr:row>78</xdr:row>
      <xdr:rowOff>141224</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41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126001</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49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35052</xdr:rowOff>
    </xdr:from>
    <xdr:to>
      <xdr:col>24</xdr:col>
      <xdr:colOff>76200</xdr:colOff>
      <xdr:row>76</xdr:row>
      <xdr:rowOff>136652</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51579</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910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89915</xdr:rowOff>
    </xdr:from>
    <xdr:to>
      <xdr:col>20</xdr:col>
      <xdr:colOff>38100</xdr:colOff>
      <xdr:row>77</xdr:row>
      <xdr:rowOff>20065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30243</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888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57913</xdr:rowOff>
    </xdr:from>
    <xdr:to>
      <xdr:col>15</xdr:col>
      <xdr:colOff>149225</xdr:colOff>
      <xdr:row>76</xdr:row>
      <xdr:rowOff>159513</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169689</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85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80772</xdr:rowOff>
    </xdr:from>
    <xdr:to>
      <xdr:col>11</xdr:col>
      <xdr:colOff>60325</xdr:colOff>
      <xdr:row>77</xdr:row>
      <xdr:rowOff>10922</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21099</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94487</xdr:rowOff>
    </xdr:from>
    <xdr:to>
      <xdr:col>6</xdr:col>
      <xdr:colOff>171450</xdr:colOff>
      <xdr:row>77</xdr:row>
      <xdr:rowOff>24637</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34815</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公債費以外については、人件費や扶助費が類似団体平均に比べ高い値で推移している影響から、類似団体平均を上回っている。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年度は、給与改定や会計年度任用職員経費の増等により、前年度比</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ポイントの増となった。</a:t>
          </a:r>
        </a:p>
        <a:p>
          <a:r>
            <a:rPr kumimoji="1" lang="ja-JP" altLang="en-US" sz="1300">
              <a:latin typeface="ＭＳ Ｐゴシック" panose="020B0600070205080204" pitchFamily="50" charset="-128"/>
              <a:ea typeface="ＭＳ Ｐゴシック" panose="020B0600070205080204" pitchFamily="50" charset="-128"/>
            </a:rPr>
            <a:t>　今後も事務事業の見直しを図るとともに、経常経費充当一般財源の確保に努める。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12700</xdr:rowOff>
    </xdr:from>
    <xdr:to>
      <xdr:col>82</xdr:col>
      <xdr:colOff>107950</xdr:colOff>
      <xdr:row>80</xdr:row>
      <xdr:rowOff>29845</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2855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1922</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17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29845</xdr:rowOff>
    </xdr:from>
    <xdr:to>
      <xdr:col>82</xdr:col>
      <xdr:colOff>196850</xdr:colOff>
      <xdr:row>80</xdr:row>
      <xdr:rowOff>29845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45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99077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12700</xdr:rowOff>
    </xdr:from>
    <xdr:to>
      <xdr:col>82</xdr:col>
      <xdr:colOff>196850</xdr:colOff>
      <xdr:row>73</xdr:row>
      <xdr:rowOff>12700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104139</xdr:rowOff>
    </xdr:from>
    <xdr:to>
      <xdr:col>82</xdr:col>
      <xdr:colOff>107950</xdr:colOff>
      <xdr:row>77</xdr:row>
      <xdr:rowOff>75564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134339"/>
          <a:ext cx="8382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87012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2774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70485</xdr:rowOff>
    </xdr:from>
    <xdr:to>
      <xdr:col>82</xdr:col>
      <xdr:colOff>158750</xdr:colOff>
      <xdr:row>76</xdr:row>
      <xdr:rowOff>636</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29292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149861</xdr:rowOff>
    </xdr:from>
    <xdr:to>
      <xdr:col>78</xdr:col>
      <xdr:colOff>69850</xdr:colOff>
      <xdr:row>76</xdr:row>
      <xdr:rowOff>104139</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008611"/>
          <a:ext cx="889000" cy="12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167640</xdr:rowOff>
    </xdr:from>
    <xdr:to>
      <xdr:col>78</xdr:col>
      <xdr:colOff>120650</xdr:colOff>
      <xdr:row>75</xdr:row>
      <xdr:rowOff>97790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285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107967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62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149861</xdr:rowOff>
    </xdr:from>
    <xdr:to>
      <xdr:col>73</xdr:col>
      <xdr:colOff>180975</xdr:colOff>
      <xdr:row>77</xdr:row>
      <xdr:rowOff>121286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008611"/>
          <a:ext cx="889000" cy="31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xdr:rowOff>
    </xdr:from>
    <xdr:to>
      <xdr:col>74</xdr:col>
      <xdr:colOff>31750</xdr:colOff>
      <xdr:row>74</xdr:row>
      <xdr:rowOff>109220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69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119397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46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104139</xdr:rowOff>
    </xdr:from>
    <xdr:to>
      <xdr:col>69</xdr:col>
      <xdr:colOff>92075</xdr:colOff>
      <xdr:row>77</xdr:row>
      <xdr:rowOff>121286</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305789"/>
          <a:ext cx="8890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156210</xdr:rowOff>
    </xdr:from>
    <xdr:to>
      <xdr:col>69</xdr:col>
      <xdr:colOff>142875</xdr:colOff>
      <xdr:row>75</xdr:row>
      <xdr:rowOff>86360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84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96537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61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47625</xdr:rowOff>
    </xdr:from>
    <xdr:to>
      <xdr:col>65</xdr:col>
      <xdr:colOff>53975</xdr:colOff>
      <xdr:row>75</xdr:row>
      <xdr:rowOff>149225</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290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159402</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675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24764</xdr:rowOff>
    </xdr:from>
    <xdr:to>
      <xdr:col>82</xdr:col>
      <xdr:colOff>158750</xdr:colOff>
      <xdr:row>77</xdr:row>
      <xdr:rowOff>126364</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22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168291</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19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53339</xdr:rowOff>
    </xdr:from>
    <xdr:to>
      <xdr:col>78</xdr:col>
      <xdr:colOff>120650</xdr:colOff>
      <xdr:row>76</xdr:row>
      <xdr:rowOff>154939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139716</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169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99060</xdr:rowOff>
    </xdr:from>
    <xdr:to>
      <xdr:col>74</xdr:col>
      <xdr:colOff>31750</xdr:colOff>
      <xdr:row>76</xdr:row>
      <xdr:rowOff>29211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9578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13988</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044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70486</xdr:rowOff>
    </xdr:from>
    <xdr:to>
      <xdr:col>69</xdr:col>
      <xdr:colOff>142875</xdr:colOff>
      <xdr:row>78</xdr:row>
      <xdr:rowOff>636</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27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156863</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35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53339</xdr:rowOff>
    </xdr:from>
    <xdr:to>
      <xdr:col>65</xdr:col>
      <xdr:colOff>53975</xdr:colOff>
      <xdr:row>77</xdr:row>
      <xdr:rowOff>154939</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139716</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341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京都府綾部市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81082</xdr:rowOff>
    </xdr:from>
    <xdr:to>
      <xdr:col>29</xdr:col>
      <xdr:colOff>127000</xdr:colOff>
      <xdr:row>20</xdr:row>
      <xdr:rowOff>102509</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4657"/>
          <a:ext cx="0" cy="15644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74586</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51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102509</xdr:rowOff>
    </xdr:from>
    <xdr:to>
      <xdr:col>30</xdr:col>
      <xdr:colOff>25400</xdr:colOff>
      <xdr:row>20</xdr:row>
      <xdr:rowOff>102509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791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167459</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5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81082</xdr:rowOff>
    </xdr:from>
    <xdr:to>
      <xdr:col>30</xdr:col>
      <xdr:colOff>25400</xdr:colOff>
      <xdr:row>11</xdr:row>
      <xdr:rowOff>81082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46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152877</xdr:rowOff>
    </xdr:from>
    <xdr:to>
      <xdr:col>29</xdr:col>
      <xdr:colOff>127000</xdr:colOff>
      <xdr:row>15</xdr:row>
      <xdr:rowOff>92939</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600802"/>
          <a:ext cx="647700" cy="1115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4371</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951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32294</xdr:rowOff>
    </xdr:from>
    <xdr:to>
      <xdr:col>29</xdr:col>
      <xdr:colOff>177800</xdr:colOff>
      <xdr:row>16</xdr:row>
      <xdr:rowOff>133894</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23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92939</xdr:rowOff>
    </xdr:from>
    <xdr:to>
      <xdr:col>26</xdr:col>
      <xdr:colOff>50800</xdr:colOff>
      <xdr:row>15</xdr:row>
      <xdr:rowOff>159827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712314"/>
          <a:ext cx="698500" cy="668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72741</xdr:rowOff>
    </xdr:from>
    <xdr:to>
      <xdr:col>26</xdr:col>
      <xdr:colOff>101600</xdr:colOff>
      <xdr:row>17</xdr:row>
      <xdr:rowOff>2891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635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159118</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949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159827</xdr:rowOff>
    </xdr:from>
    <xdr:to>
      <xdr:col>22</xdr:col>
      <xdr:colOff>114300</xdr:colOff>
      <xdr:row>16</xdr:row>
      <xdr:rowOff>47950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779202"/>
          <a:ext cx="698500" cy="595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97948</xdr:rowOff>
    </xdr:from>
    <xdr:to>
      <xdr:col>22</xdr:col>
      <xdr:colOff>165100</xdr:colOff>
      <xdr:row>17</xdr:row>
      <xdr:rowOff>28098</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88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12875</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75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47950</xdr:rowOff>
    </xdr:from>
    <xdr:to>
      <xdr:col>18</xdr:col>
      <xdr:colOff>177800</xdr:colOff>
      <xdr:row>16</xdr:row>
      <xdr:rowOff>101458</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838775"/>
          <a:ext cx="698500" cy="535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43236</xdr:rowOff>
    </xdr:from>
    <xdr:to>
      <xdr:col>19</xdr:col>
      <xdr:colOff>38100</xdr:colOff>
      <xdr:row>15</xdr:row>
      <xdr:rowOff>144836</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662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155013</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431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88438</xdr:rowOff>
    </xdr:from>
    <xdr:to>
      <xdr:col>15</xdr:col>
      <xdr:colOff>101600</xdr:colOff>
      <xdr:row>16</xdr:row>
      <xdr:rowOff>18588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70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28765</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476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102077</xdr:rowOff>
    </xdr:from>
    <xdr:to>
      <xdr:col>29</xdr:col>
      <xdr:colOff>177800</xdr:colOff>
      <xdr:row>15</xdr:row>
      <xdr:rowOff>32227</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5500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118604</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395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42139</xdr:rowOff>
    </xdr:from>
    <xdr:to>
      <xdr:col>26</xdr:col>
      <xdr:colOff>101600</xdr:colOff>
      <xdr:row>15</xdr:row>
      <xdr:rowOff>143739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6615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153916</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430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109027</xdr:rowOff>
    </xdr:from>
    <xdr:to>
      <xdr:col>22</xdr:col>
      <xdr:colOff>165100</xdr:colOff>
      <xdr:row>16</xdr:row>
      <xdr:rowOff>39177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7284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49354</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497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168600</xdr:rowOff>
    </xdr:from>
    <xdr:to>
      <xdr:col>19</xdr:col>
      <xdr:colOff>38100</xdr:colOff>
      <xdr:row>16</xdr:row>
      <xdr:rowOff>98750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7879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83527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874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50658</xdr:rowOff>
    </xdr:from>
    <xdr:to>
      <xdr:col>15</xdr:col>
      <xdr:colOff>101600</xdr:colOff>
      <xdr:row>16</xdr:row>
      <xdr:rowOff>152258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8414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137035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927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81966</xdr:rowOff>
    </xdr:from>
    <xdr:to>
      <xdr:col>29</xdr:col>
      <xdr:colOff>127000</xdr:colOff>
      <xdr:row>37</xdr:row>
      <xdr:rowOff>288522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06516"/>
          <a:ext cx="0" cy="14067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260599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385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288522</xdr:rowOff>
    </xdr:from>
    <xdr:to>
      <xdr:col>30</xdr:col>
      <xdr:colOff>25400</xdr:colOff>
      <xdr:row>37</xdr:row>
      <xdr:rowOff>288522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132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339793</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4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81966</xdr:rowOff>
    </xdr:from>
    <xdr:to>
      <xdr:col>30</xdr:col>
      <xdr:colOff>25400</xdr:colOff>
      <xdr:row>33</xdr:row>
      <xdr:rowOff>81966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065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12080</xdr:rowOff>
    </xdr:from>
    <xdr:to>
      <xdr:col>29</xdr:col>
      <xdr:colOff>127000</xdr:colOff>
      <xdr:row>35</xdr:row>
      <xdr:rowOff>141108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6622430"/>
          <a:ext cx="647700" cy="1290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145073</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554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172996</xdr:rowOff>
    </xdr:from>
    <xdr:to>
      <xdr:col>29</xdr:col>
      <xdr:colOff>177800</xdr:colOff>
      <xdr:row>35</xdr:row>
      <xdr:rowOff>274596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833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12080</xdr:rowOff>
    </xdr:from>
    <xdr:to>
      <xdr:col>26</xdr:col>
      <xdr:colOff>50800</xdr:colOff>
      <xdr:row>35</xdr:row>
      <xdr:rowOff>45259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622430"/>
          <a:ext cx="698500" cy="331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202192</xdr:rowOff>
    </xdr:from>
    <xdr:to>
      <xdr:col>26</xdr:col>
      <xdr:colOff>101600</xdr:colOff>
      <xdr:row>35</xdr:row>
      <xdr:rowOff>303792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288569</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898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45259</xdr:rowOff>
    </xdr:from>
    <xdr:to>
      <xdr:col>22</xdr:col>
      <xdr:colOff>114300</xdr:colOff>
      <xdr:row>35</xdr:row>
      <xdr:rowOff>184314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655609"/>
          <a:ext cx="698500" cy="1390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247160</xdr:rowOff>
    </xdr:from>
    <xdr:to>
      <xdr:col>22</xdr:col>
      <xdr:colOff>165100</xdr:colOff>
      <xdr:row>36</xdr:row>
      <xdr:rowOff>5860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333537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94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184314</xdr:rowOff>
    </xdr:from>
    <xdr:to>
      <xdr:col>18</xdr:col>
      <xdr:colOff>177800</xdr:colOff>
      <xdr:row>35</xdr:row>
      <xdr:rowOff>247701</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794664"/>
          <a:ext cx="698500" cy="633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131489</xdr:rowOff>
    </xdr:from>
    <xdr:to>
      <xdr:col>19</xdr:col>
      <xdr:colOff>38100</xdr:colOff>
      <xdr:row>35</xdr:row>
      <xdr:rowOff>233089</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741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243266</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510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109151</xdr:rowOff>
    </xdr:from>
    <xdr:to>
      <xdr:col>15</xdr:col>
      <xdr:colOff>101600</xdr:colOff>
      <xdr:row>35</xdr:row>
      <xdr:rowOff>210751</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719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220928</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488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90308</xdr:rowOff>
    </xdr:from>
    <xdr:to>
      <xdr:col>29</xdr:col>
      <xdr:colOff>177800</xdr:colOff>
      <xdr:row>35</xdr:row>
      <xdr:rowOff>191908</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7006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278285</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545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304180</xdr:rowOff>
    </xdr:from>
    <xdr:to>
      <xdr:col>26</xdr:col>
      <xdr:colOff>101600</xdr:colOff>
      <xdr:row>35</xdr:row>
      <xdr:rowOff>62880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5716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73056</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3405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337359</xdr:rowOff>
    </xdr:from>
    <xdr:to>
      <xdr:col>22</xdr:col>
      <xdr:colOff>165100</xdr:colOff>
      <xdr:row>35</xdr:row>
      <xdr:rowOff>96059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6048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106236</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373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133514</xdr:rowOff>
    </xdr:from>
    <xdr:to>
      <xdr:col>19</xdr:col>
      <xdr:colOff>38100</xdr:colOff>
      <xdr:row>35</xdr:row>
      <xdr:rowOff>235114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7438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219891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830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196901</xdr:rowOff>
    </xdr:from>
    <xdr:to>
      <xdr:col>15</xdr:col>
      <xdr:colOff>101600</xdr:colOff>
      <xdr:row>35</xdr:row>
      <xdr:rowOff>298501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8072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283278</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893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京都府綾部市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31,526
30,816
347.10
20,380,181
20,303,410
67,913
10,254,069
14,841,922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95.7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123444</xdr:rowOff>
    </xdr:from>
    <xdr:to>
      <xdr:col>24</xdr:col>
      <xdr:colOff>62865</xdr:colOff>
      <xdr:row>38</xdr:row>
      <xdr:rowOff>53277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66944"/>
          <a:ext cx="1270" cy="1301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57104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53277</xdr:rowOff>
    </xdr:from>
    <xdr:to>
      <xdr:col>24</xdr:col>
      <xdr:colOff>152400</xdr:colOff>
      <xdr:row>38</xdr:row>
      <xdr:rowOff>53277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68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70121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123444</xdr:rowOff>
    </xdr:from>
    <xdr:to>
      <xdr:col>24</xdr:col>
      <xdr:colOff>152400</xdr:colOff>
      <xdr:row>30</xdr:row>
      <xdr:rowOff>123444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6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124333</xdr:rowOff>
    </xdr:from>
    <xdr:to>
      <xdr:col>24</xdr:col>
      <xdr:colOff>63500</xdr:colOff>
      <xdr:row>33</xdr:row>
      <xdr:rowOff>32944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610733"/>
          <a:ext cx="838200" cy="80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63161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924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84734</xdr:rowOff>
    </xdr:from>
    <xdr:to>
      <xdr:col>24</xdr:col>
      <xdr:colOff>114300</xdr:colOff>
      <xdr:row>35</xdr:row>
      <xdr:rowOff>14884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32944</xdr:rowOff>
    </xdr:from>
    <xdr:to>
      <xdr:col>19</xdr:col>
      <xdr:colOff>177800</xdr:colOff>
      <xdr:row>33</xdr:row>
      <xdr:rowOff>79527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690794"/>
          <a:ext cx="889000" cy="46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109995</xdr:rowOff>
    </xdr:from>
    <xdr:to>
      <xdr:col>20</xdr:col>
      <xdr:colOff>38100</xdr:colOff>
      <xdr:row>35</xdr:row>
      <xdr:rowOff>40145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31272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3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79527</xdr:rowOff>
    </xdr:from>
    <xdr:to>
      <xdr:col>15</xdr:col>
      <xdr:colOff>50800</xdr:colOff>
      <xdr:row>33</xdr:row>
      <xdr:rowOff>129756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737377"/>
          <a:ext cx="889000" cy="50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123088</xdr:rowOff>
    </xdr:from>
    <xdr:to>
      <xdr:col>15</xdr:col>
      <xdr:colOff>101600</xdr:colOff>
      <xdr:row>35</xdr:row>
      <xdr:rowOff>53238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44365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4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129756</xdr:rowOff>
    </xdr:from>
    <xdr:to>
      <xdr:col>10</xdr:col>
      <xdr:colOff>114300</xdr:colOff>
      <xdr:row>34</xdr:row>
      <xdr:rowOff>33388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787606"/>
          <a:ext cx="889000" cy="7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131102</xdr:rowOff>
    </xdr:from>
    <xdr:to>
      <xdr:col>10</xdr:col>
      <xdr:colOff>165100</xdr:colOff>
      <xdr:row>34</xdr:row>
      <xdr:rowOff>61252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78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52379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881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81115</xdr:rowOff>
    </xdr:from>
    <xdr:to>
      <xdr:col>6</xdr:col>
      <xdr:colOff>38100</xdr:colOff>
      <xdr:row>35</xdr:row>
      <xdr:rowOff>11265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591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2392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0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73533</xdr:rowOff>
    </xdr:from>
    <xdr:to>
      <xdr:col>24</xdr:col>
      <xdr:colOff>114300</xdr:colOff>
      <xdr:row>33</xdr:row>
      <xdr:rowOff>3683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55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96410</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411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153594</xdr:rowOff>
    </xdr:from>
    <xdr:to>
      <xdr:col>20</xdr:col>
      <xdr:colOff>38100</xdr:colOff>
      <xdr:row>33</xdr:row>
      <xdr:rowOff>83744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63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100271</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415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28727</xdr:rowOff>
    </xdr:from>
    <xdr:to>
      <xdr:col>15</xdr:col>
      <xdr:colOff>101600</xdr:colOff>
      <xdr:row>33</xdr:row>
      <xdr:rowOff>130327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68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146854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461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78956</xdr:rowOff>
    </xdr:from>
    <xdr:to>
      <xdr:col>10</xdr:col>
      <xdr:colOff>165100</xdr:colOff>
      <xdr:row>34</xdr:row>
      <xdr:rowOff>9106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73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25633</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512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154038</xdr:rowOff>
    </xdr:from>
    <xdr:to>
      <xdr:col>6</xdr:col>
      <xdr:colOff>38100</xdr:colOff>
      <xdr:row>34</xdr:row>
      <xdr:rowOff>84188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811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100715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58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124649</xdr:rowOff>
    </xdr:from>
    <xdr:to>
      <xdr:col>24</xdr:col>
      <xdr:colOff>62865</xdr:colOff>
      <xdr:row>58</xdr:row>
      <xdr:rowOff>134003</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97149"/>
          <a:ext cx="1270" cy="1380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137830</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8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134003</xdr:rowOff>
    </xdr:from>
    <xdr:to>
      <xdr:col>24</xdr:col>
      <xdr:colOff>152400</xdr:colOff>
      <xdr:row>58</xdr:row>
      <xdr:rowOff>134003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78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71326</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72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124649</xdr:rowOff>
    </xdr:from>
    <xdr:to>
      <xdr:col>24</xdr:col>
      <xdr:colOff>152400</xdr:colOff>
      <xdr:row>50</xdr:row>
      <xdr:rowOff>124649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97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26205</xdr:rowOff>
    </xdr:from>
    <xdr:to>
      <xdr:col>24</xdr:col>
      <xdr:colOff>63500</xdr:colOff>
      <xdr:row>56</xdr:row>
      <xdr:rowOff>41969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627405"/>
          <a:ext cx="838200" cy="15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89510</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90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111083</xdr:rowOff>
    </xdr:from>
    <xdr:to>
      <xdr:col>24</xdr:col>
      <xdr:colOff>114300</xdr:colOff>
      <xdr:row>57</xdr:row>
      <xdr:rowOff>41233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1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41969</xdr:rowOff>
    </xdr:from>
    <xdr:to>
      <xdr:col>19</xdr:col>
      <xdr:colOff>177800</xdr:colOff>
      <xdr:row>56</xdr:row>
      <xdr:rowOff>100015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643169"/>
          <a:ext cx="889000" cy="5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87035</xdr:rowOff>
    </xdr:from>
    <xdr:to>
      <xdr:col>20</xdr:col>
      <xdr:colOff>38100</xdr:colOff>
      <xdr:row>57</xdr:row>
      <xdr:rowOff>17185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8312</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78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100015</xdr:rowOff>
    </xdr:from>
    <xdr:to>
      <xdr:col>15</xdr:col>
      <xdr:colOff>50800</xdr:colOff>
      <xdr:row>56</xdr:row>
      <xdr:rowOff>150874</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701215"/>
          <a:ext cx="889000" cy="5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151902</xdr:rowOff>
    </xdr:from>
    <xdr:to>
      <xdr:col>15</xdr:col>
      <xdr:colOff>101600</xdr:colOff>
      <xdr:row>57</xdr:row>
      <xdr:rowOff>82052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75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73179</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84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150874</xdr:rowOff>
    </xdr:from>
    <xdr:to>
      <xdr:col>10</xdr:col>
      <xdr:colOff>114300</xdr:colOff>
      <xdr:row>57</xdr:row>
      <xdr:rowOff>78755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752074"/>
          <a:ext cx="889000" cy="99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59255</xdr:rowOff>
    </xdr:from>
    <xdr:to>
      <xdr:col>10</xdr:col>
      <xdr:colOff>165100</xdr:colOff>
      <xdr:row>56</xdr:row>
      <xdr:rowOff>160855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66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5932</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43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90162</xdr:rowOff>
    </xdr:from>
    <xdr:to>
      <xdr:col>6</xdr:col>
      <xdr:colOff>38100</xdr:colOff>
      <xdr:row>57</xdr:row>
      <xdr:rowOff>20312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69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36839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466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146855</xdr:rowOff>
    </xdr:from>
    <xdr:to>
      <xdr:col>24</xdr:col>
      <xdr:colOff>114300</xdr:colOff>
      <xdr:row>56</xdr:row>
      <xdr:rowOff>77005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57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169732</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428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162619</xdr:rowOff>
    </xdr:from>
    <xdr:to>
      <xdr:col>20</xdr:col>
      <xdr:colOff>38100</xdr:colOff>
      <xdr:row>56</xdr:row>
      <xdr:rowOff>92769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59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109296</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367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49215</xdr:rowOff>
    </xdr:from>
    <xdr:to>
      <xdr:col>15</xdr:col>
      <xdr:colOff>101600</xdr:colOff>
      <xdr:row>56</xdr:row>
      <xdr:rowOff>150815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65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167342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42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100074</xdr:rowOff>
    </xdr:from>
    <xdr:to>
      <xdr:col>10</xdr:col>
      <xdr:colOff>165100</xdr:colOff>
      <xdr:row>57</xdr:row>
      <xdr:rowOff>30224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701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21351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794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27955</xdr:rowOff>
    </xdr:from>
    <xdr:to>
      <xdr:col>6</xdr:col>
      <xdr:colOff>38100</xdr:colOff>
      <xdr:row>57</xdr:row>
      <xdr:rowOff>129555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0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120682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89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78275</xdr:rowOff>
    </xdr:from>
    <xdr:to>
      <xdr:col>24</xdr:col>
      <xdr:colOff>62865</xdr:colOff>
      <xdr:row>78</xdr:row>
      <xdr:rowOff>105730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51225"/>
          <a:ext cx="1270" cy="1227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109557</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8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105730</xdr:rowOff>
    </xdr:from>
    <xdr:to>
      <xdr:col>24</xdr:col>
      <xdr:colOff>152400</xdr:colOff>
      <xdr:row>78</xdr:row>
      <xdr:rowOff>105730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7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24952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2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78275</xdr:rowOff>
    </xdr:from>
    <xdr:to>
      <xdr:col>24</xdr:col>
      <xdr:colOff>152400</xdr:colOff>
      <xdr:row>71</xdr:row>
      <xdr:rowOff>78275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5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48786</xdr:rowOff>
    </xdr:from>
    <xdr:to>
      <xdr:col>24</xdr:col>
      <xdr:colOff>63500</xdr:colOff>
      <xdr:row>78</xdr:row>
      <xdr:rowOff>56924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421886"/>
          <a:ext cx="838200" cy="8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103822</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34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80945</xdr:rowOff>
    </xdr:from>
    <xdr:to>
      <xdr:col>24</xdr:col>
      <xdr:colOff>114300</xdr:colOff>
      <xdr:row>78</xdr:row>
      <xdr:rowOff>11095</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37401</xdr:rowOff>
    </xdr:from>
    <xdr:to>
      <xdr:col>19</xdr:col>
      <xdr:colOff>177800</xdr:colOff>
      <xdr:row>78</xdr:row>
      <xdr:rowOff>48786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410501"/>
          <a:ext cx="889000" cy="11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77653</xdr:rowOff>
    </xdr:from>
    <xdr:to>
      <xdr:col>20</xdr:col>
      <xdr:colOff>38100</xdr:colOff>
      <xdr:row>78</xdr:row>
      <xdr:rowOff>7803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7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24330</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054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37401</xdr:rowOff>
    </xdr:from>
    <xdr:to>
      <xdr:col>15</xdr:col>
      <xdr:colOff>50800</xdr:colOff>
      <xdr:row>78</xdr:row>
      <xdr:rowOff>70824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410501"/>
          <a:ext cx="889000" cy="33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61102</xdr:rowOff>
    </xdr:from>
    <xdr:to>
      <xdr:col>15</xdr:col>
      <xdr:colOff>101600</xdr:colOff>
      <xdr:row>77</xdr:row>
      <xdr:rowOff>162702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6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7779</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037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70824</xdr:rowOff>
    </xdr:from>
    <xdr:to>
      <xdr:col>10</xdr:col>
      <xdr:colOff>114300</xdr:colOff>
      <xdr:row>78</xdr:row>
      <xdr:rowOff>77657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43924"/>
          <a:ext cx="889000" cy="6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43476</xdr:rowOff>
    </xdr:from>
    <xdr:to>
      <xdr:col>10</xdr:col>
      <xdr:colOff>165100</xdr:colOff>
      <xdr:row>77</xdr:row>
      <xdr:rowOff>145076</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45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161603</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020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107393</xdr:rowOff>
    </xdr:from>
    <xdr:to>
      <xdr:col>6</xdr:col>
      <xdr:colOff>38100</xdr:colOff>
      <xdr:row>78</xdr:row>
      <xdr:rowOff>37543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0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54070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084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6124</xdr:rowOff>
    </xdr:from>
    <xdr:to>
      <xdr:col>24</xdr:col>
      <xdr:colOff>114300</xdr:colOff>
      <xdr:row>78</xdr:row>
      <xdr:rowOff>107724</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7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92501</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94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169436</xdr:rowOff>
    </xdr:from>
    <xdr:to>
      <xdr:col>20</xdr:col>
      <xdr:colOff>38100</xdr:colOff>
      <xdr:row>78</xdr:row>
      <xdr:rowOff>99586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7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90713</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463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158051</xdr:rowOff>
    </xdr:from>
    <xdr:to>
      <xdr:col>15</xdr:col>
      <xdr:colOff>101600</xdr:colOff>
      <xdr:row>78</xdr:row>
      <xdr:rowOff>88201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59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79328</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45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20024</xdr:rowOff>
    </xdr:from>
    <xdr:to>
      <xdr:col>10</xdr:col>
      <xdr:colOff>165100</xdr:colOff>
      <xdr:row>78</xdr:row>
      <xdr:rowOff>121624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9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112751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485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26857</xdr:rowOff>
    </xdr:from>
    <xdr:to>
      <xdr:col>6</xdr:col>
      <xdr:colOff>38100</xdr:colOff>
      <xdr:row>78</xdr:row>
      <xdr:rowOff>128457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9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119584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49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49225</xdr:rowOff>
    </xdr:from>
    <xdr:to>
      <xdr:col>24</xdr:col>
      <xdr:colOff>62865</xdr:colOff>
      <xdr:row>99</xdr:row>
      <xdr:rowOff>36004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479725"/>
          <a:ext cx="1270" cy="152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39831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701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36004</xdr:rowOff>
    </xdr:from>
    <xdr:to>
      <xdr:col>24</xdr:col>
      <xdr:colOff>152400</xdr:colOff>
      <xdr:row>99</xdr:row>
      <xdr:rowOff>36004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700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167352</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254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49225</xdr:rowOff>
    </xdr:from>
    <xdr:to>
      <xdr:col>24</xdr:col>
      <xdr:colOff>152400</xdr:colOff>
      <xdr:row>90</xdr:row>
      <xdr:rowOff>49225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47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127736</xdr:rowOff>
    </xdr:from>
    <xdr:to>
      <xdr:col>24</xdr:col>
      <xdr:colOff>63500</xdr:colOff>
      <xdr:row>95</xdr:row>
      <xdr:rowOff>101498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244036"/>
          <a:ext cx="838200" cy="14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132808</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420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154381</xdr:rowOff>
    </xdr:from>
    <xdr:to>
      <xdr:col>24</xdr:col>
      <xdr:colOff>114300</xdr:colOff>
      <xdr:row>96</xdr:row>
      <xdr:rowOff>84531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42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72059</xdr:rowOff>
    </xdr:from>
    <xdr:to>
      <xdr:col>19</xdr:col>
      <xdr:colOff>177800</xdr:colOff>
      <xdr:row>95</xdr:row>
      <xdr:rowOff>101498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188359"/>
          <a:ext cx="889000" cy="200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73913</xdr:rowOff>
    </xdr:from>
    <xdr:to>
      <xdr:col>20</xdr:col>
      <xdr:colOff>38100</xdr:colOff>
      <xdr:row>97</xdr:row>
      <xdr:rowOff>4063</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3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166640</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62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72059</xdr:rowOff>
    </xdr:from>
    <xdr:to>
      <xdr:col>15</xdr:col>
      <xdr:colOff>50800</xdr:colOff>
      <xdr:row>96</xdr:row>
      <xdr:rowOff>41656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188359"/>
          <a:ext cx="889000" cy="31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98413</xdr:rowOff>
    </xdr:from>
    <xdr:to>
      <xdr:col>15</xdr:col>
      <xdr:colOff>101600</xdr:colOff>
      <xdr:row>96</xdr:row>
      <xdr:rowOff>28563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38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19690</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478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41656</xdr:rowOff>
    </xdr:from>
    <xdr:to>
      <xdr:col>10</xdr:col>
      <xdr:colOff>114300</xdr:colOff>
      <xdr:row>96</xdr:row>
      <xdr:rowOff>108852</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500856"/>
          <a:ext cx="889000" cy="6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140043</xdr:rowOff>
    </xdr:from>
    <xdr:to>
      <xdr:col>10</xdr:col>
      <xdr:colOff>165100</xdr:colOff>
      <xdr:row>96</xdr:row>
      <xdr:rowOff>70193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42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86720</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19795" y="16203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139230</xdr:rowOff>
    </xdr:from>
    <xdr:to>
      <xdr:col>6</xdr:col>
      <xdr:colOff>38100</xdr:colOff>
      <xdr:row>96</xdr:row>
      <xdr:rowOff>69380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4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85907</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30795" y="16202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76936</xdr:rowOff>
    </xdr:from>
    <xdr:to>
      <xdr:col>24</xdr:col>
      <xdr:colOff>114300</xdr:colOff>
      <xdr:row>95</xdr:row>
      <xdr:rowOff>7086</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193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99813</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044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50698</xdr:rowOff>
    </xdr:from>
    <xdr:to>
      <xdr:col>20</xdr:col>
      <xdr:colOff>38100</xdr:colOff>
      <xdr:row>95</xdr:row>
      <xdr:rowOff>152298</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33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168825</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611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21259</xdr:rowOff>
    </xdr:from>
    <xdr:to>
      <xdr:col>15</xdr:col>
      <xdr:colOff>101600</xdr:colOff>
      <xdr:row>94</xdr:row>
      <xdr:rowOff>122859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13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139386</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5912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162306</xdr:rowOff>
    </xdr:from>
    <xdr:to>
      <xdr:col>10</xdr:col>
      <xdr:colOff>165100</xdr:colOff>
      <xdr:row>96</xdr:row>
      <xdr:rowOff>92456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45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83583</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19795" y="16542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58052</xdr:rowOff>
    </xdr:from>
    <xdr:to>
      <xdr:col>6</xdr:col>
      <xdr:colOff>38100</xdr:colOff>
      <xdr:row>96</xdr:row>
      <xdr:rowOff>159652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51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150779</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609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168927</xdr:rowOff>
    </xdr:from>
    <xdr:ext cx="53129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161271</xdr:rowOff>
    </xdr:from>
    <xdr:to>
      <xdr:col>54</xdr:col>
      <xdr:colOff>189865</xdr:colOff>
      <xdr:row>39</xdr:row>
      <xdr:rowOff>78390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647671"/>
          <a:ext cx="1270" cy="1117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82217</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76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78390</xdr:rowOff>
    </xdr:from>
    <xdr:to>
      <xdr:col>55</xdr:col>
      <xdr:colOff>88900</xdr:colOff>
      <xdr:row>39</xdr:row>
      <xdr:rowOff>78390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764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107948</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42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161271</xdr:rowOff>
    </xdr:from>
    <xdr:to>
      <xdr:col>55</xdr:col>
      <xdr:colOff>88900</xdr:colOff>
      <xdr:row>32</xdr:row>
      <xdr:rowOff>161271</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647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143604</xdr:rowOff>
    </xdr:from>
    <xdr:to>
      <xdr:col>55</xdr:col>
      <xdr:colOff>0</xdr:colOff>
      <xdr:row>38</xdr:row>
      <xdr:rowOff>12809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6487254"/>
          <a:ext cx="838200" cy="40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134152</xdr:rowOff>
    </xdr:from>
    <xdr:ext cx="534377"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1349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111275</xdr:rowOff>
    </xdr:from>
    <xdr:to>
      <xdr:col>55</xdr:col>
      <xdr:colOff>50800</xdr:colOff>
      <xdr:row>37</xdr:row>
      <xdr:rowOff>41425</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28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143604</xdr:rowOff>
    </xdr:from>
    <xdr:to>
      <xdr:col>50</xdr:col>
      <xdr:colOff>114300</xdr:colOff>
      <xdr:row>38</xdr:row>
      <xdr:rowOff>7944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487254"/>
          <a:ext cx="889000" cy="35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99370</xdr:rowOff>
    </xdr:from>
    <xdr:to>
      <xdr:col>50</xdr:col>
      <xdr:colOff>165100</xdr:colOff>
      <xdr:row>37</xdr:row>
      <xdr:rowOff>29520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2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46047</xdr:rowOff>
    </xdr:from>
    <xdr:ext cx="534377"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72111" y="604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116493</xdr:rowOff>
    </xdr:from>
    <xdr:to>
      <xdr:col>45</xdr:col>
      <xdr:colOff>177800</xdr:colOff>
      <xdr:row>38</xdr:row>
      <xdr:rowOff>7944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5602893"/>
          <a:ext cx="889000" cy="920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149918</xdr:rowOff>
    </xdr:from>
    <xdr:to>
      <xdr:col>46</xdr:col>
      <xdr:colOff>38100</xdr:colOff>
      <xdr:row>37</xdr:row>
      <xdr:rowOff>80068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32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96595</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83111" y="609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116493</xdr:rowOff>
    </xdr:from>
    <xdr:to>
      <xdr:col>41</xdr:col>
      <xdr:colOff>50800</xdr:colOff>
      <xdr:row>38</xdr:row>
      <xdr:rowOff>78234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5602893"/>
          <a:ext cx="889000" cy="990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87839</xdr:rowOff>
    </xdr:from>
    <xdr:to>
      <xdr:col>41</xdr:col>
      <xdr:colOff>101600</xdr:colOff>
      <xdr:row>31</xdr:row>
      <xdr:rowOff>17989</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5231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34516</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5006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22707</xdr:rowOff>
    </xdr:from>
    <xdr:to>
      <xdr:col>36</xdr:col>
      <xdr:colOff>165100</xdr:colOff>
      <xdr:row>37</xdr:row>
      <xdr:rowOff>124307</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6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140834</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705111" y="614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133459</xdr:rowOff>
    </xdr:from>
    <xdr:to>
      <xdr:col>55</xdr:col>
      <xdr:colOff>50800</xdr:colOff>
      <xdr:row>38</xdr:row>
      <xdr:rowOff>63609</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47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111886</xdr:rowOff>
    </xdr:from>
    <xdr:ext cx="534377"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45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92804</xdr:rowOff>
    </xdr:from>
    <xdr:to>
      <xdr:col>50</xdr:col>
      <xdr:colOff>165100</xdr:colOff>
      <xdr:row>38</xdr:row>
      <xdr:rowOff>22954</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43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14081</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72111" y="652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128594</xdr:rowOff>
    </xdr:from>
    <xdr:to>
      <xdr:col>46</xdr:col>
      <xdr:colOff>38100</xdr:colOff>
      <xdr:row>38</xdr:row>
      <xdr:rowOff>58744</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47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49871</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83111" y="656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65693</xdr:rowOff>
    </xdr:from>
    <xdr:to>
      <xdr:col>41</xdr:col>
      <xdr:colOff>101600</xdr:colOff>
      <xdr:row>32</xdr:row>
      <xdr:rowOff>167293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555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158420</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5644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27434</xdr:rowOff>
    </xdr:from>
    <xdr:to>
      <xdr:col>36</xdr:col>
      <xdr:colOff>165100</xdr:colOff>
      <xdr:row>38</xdr:row>
      <xdr:rowOff>129034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54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120161</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05111" y="663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54732</xdr:rowOff>
    </xdr:from>
    <xdr:to>
      <xdr:col>54</xdr:col>
      <xdr:colOff>189865</xdr:colOff>
      <xdr:row>58</xdr:row>
      <xdr:rowOff>146741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98682"/>
          <a:ext cx="1270" cy="1292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150568</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9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146741</xdr:rowOff>
    </xdr:from>
    <xdr:to>
      <xdr:col>55</xdr:col>
      <xdr:colOff>88900</xdr:colOff>
      <xdr:row>58</xdr:row>
      <xdr:rowOff>146741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90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1409</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57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54732</xdr:rowOff>
    </xdr:from>
    <xdr:to>
      <xdr:col>55</xdr:col>
      <xdr:colOff>88900</xdr:colOff>
      <xdr:row>51</xdr:row>
      <xdr:rowOff>54732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9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151516</xdr:rowOff>
    </xdr:from>
    <xdr:to>
      <xdr:col>55</xdr:col>
      <xdr:colOff>0</xdr:colOff>
      <xdr:row>56</xdr:row>
      <xdr:rowOff>135416</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581266"/>
          <a:ext cx="838200" cy="155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63937</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665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85510</xdr:rowOff>
    </xdr:from>
    <xdr:to>
      <xdr:col>55</xdr:col>
      <xdr:colOff>50800</xdr:colOff>
      <xdr:row>57</xdr:row>
      <xdr:rowOff>15660</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68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135416</xdr:rowOff>
    </xdr:from>
    <xdr:to>
      <xdr:col>50</xdr:col>
      <xdr:colOff>114300</xdr:colOff>
      <xdr:row>57</xdr:row>
      <xdr:rowOff>160836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736616"/>
          <a:ext cx="889000" cy="196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115614</xdr:rowOff>
    </xdr:from>
    <xdr:to>
      <xdr:col>50</xdr:col>
      <xdr:colOff>165100</xdr:colOff>
      <xdr:row>57</xdr:row>
      <xdr:rowOff>45764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71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36891</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80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122431</xdr:rowOff>
    </xdr:from>
    <xdr:to>
      <xdr:col>45</xdr:col>
      <xdr:colOff>177800</xdr:colOff>
      <xdr:row>57</xdr:row>
      <xdr:rowOff>160836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895081"/>
          <a:ext cx="889000" cy="3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107815</xdr:rowOff>
    </xdr:from>
    <xdr:to>
      <xdr:col>46</xdr:col>
      <xdr:colOff>38100</xdr:colOff>
      <xdr:row>57</xdr:row>
      <xdr:rowOff>37965</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70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54492</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48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122431</xdr:rowOff>
    </xdr:from>
    <xdr:to>
      <xdr:col>41</xdr:col>
      <xdr:colOff>50800</xdr:colOff>
      <xdr:row>58</xdr:row>
      <xdr:rowOff>38287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895081"/>
          <a:ext cx="889000" cy="87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128860</xdr:rowOff>
    </xdr:from>
    <xdr:to>
      <xdr:col>41</xdr:col>
      <xdr:colOff>101600</xdr:colOff>
      <xdr:row>56</xdr:row>
      <xdr:rowOff>59010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55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75537</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333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119395</xdr:rowOff>
    </xdr:from>
    <xdr:to>
      <xdr:col>36</xdr:col>
      <xdr:colOff>165100</xdr:colOff>
      <xdr:row>56</xdr:row>
      <xdr:rowOff>49545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549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66072</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324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100716</xdr:rowOff>
    </xdr:from>
    <xdr:to>
      <xdr:col>55</xdr:col>
      <xdr:colOff>50800</xdr:colOff>
      <xdr:row>56</xdr:row>
      <xdr:rowOff>30866</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53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123593</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381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84616</xdr:rowOff>
    </xdr:from>
    <xdr:to>
      <xdr:col>50</xdr:col>
      <xdr:colOff>165100</xdr:colOff>
      <xdr:row>57</xdr:row>
      <xdr:rowOff>14766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68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31293</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9461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110036</xdr:rowOff>
    </xdr:from>
    <xdr:to>
      <xdr:col>46</xdr:col>
      <xdr:colOff>38100</xdr:colOff>
      <xdr:row>58</xdr:row>
      <xdr:rowOff>40186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882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31313</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997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71631</xdr:rowOff>
    </xdr:from>
    <xdr:to>
      <xdr:col>41</xdr:col>
      <xdr:colOff>101600</xdr:colOff>
      <xdr:row>58</xdr:row>
      <xdr:rowOff>1781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84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164358</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9937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158937</xdr:rowOff>
    </xdr:from>
    <xdr:to>
      <xdr:col>36</xdr:col>
      <xdr:colOff>165100</xdr:colOff>
      <xdr:row>58</xdr:row>
      <xdr:rowOff>89087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93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80214</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1002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139264</xdr:rowOff>
    </xdr:from>
    <xdr:to>
      <xdr:col>54</xdr:col>
      <xdr:colOff>189865</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40764"/>
          <a:ext cx="1270" cy="1502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85941</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1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139264</xdr:rowOff>
    </xdr:from>
    <xdr:to>
      <xdr:col>55</xdr:col>
      <xdr:colOff>88900</xdr:colOff>
      <xdr:row>70</xdr:row>
      <xdr:rowOff>139264</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40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26989</xdr:rowOff>
    </xdr:from>
    <xdr:to>
      <xdr:col>55</xdr:col>
      <xdr:colOff>0</xdr:colOff>
      <xdr:row>78</xdr:row>
      <xdr:rowOff>86992</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228639"/>
          <a:ext cx="838200" cy="231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166507</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68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16630</xdr:rowOff>
    </xdr:from>
    <xdr:to>
      <xdr:col>55</xdr:col>
      <xdr:colOff>50800</xdr:colOff>
      <xdr:row>78</xdr:row>
      <xdr:rowOff>118230</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86992</xdr:rowOff>
    </xdr:from>
    <xdr:to>
      <xdr:col>50</xdr:col>
      <xdr:colOff>114300</xdr:colOff>
      <xdr:row>79</xdr:row>
      <xdr:rowOff>45931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460092"/>
          <a:ext cx="889000" cy="130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28691</xdr:rowOff>
    </xdr:from>
    <xdr:to>
      <xdr:col>50</xdr:col>
      <xdr:colOff>165100</xdr:colOff>
      <xdr:row>78</xdr:row>
      <xdr:rowOff>130291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146818</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44559</xdr:rowOff>
    </xdr:from>
    <xdr:to>
      <xdr:col>45</xdr:col>
      <xdr:colOff>177800</xdr:colOff>
      <xdr:row>79</xdr:row>
      <xdr:rowOff>45931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589109"/>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8280</xdr:rowOff>
    </xdr:from>
    <xdr:to>
      <xdr:col>46</xdr:col>
      <xdr:colOff>38100</xdr:colOff>
      <xdr:row>78</xdr:row>
      <xdr:rowOff>109880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126407</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104550</xdr:rowOff>
    </xdr:from>
    <xdr:to>
      <xdr:col>41</xdr:col>
      <xdr:colOff>50800</xdr:colOff>
      <xdr:row>79</xdr:row>
      <xdr:rowOff>44559</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477650"/>
          <a:ext cx="889000" cy="11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99654</xdr:rowOff>
    </xdr:from>
    <xdr:to>
      <xdr:col>41</xdr:col>
      <xdr:colOff>101600</xdr:colOff>
      <xdr:row>78</xdr:row>
      <xdr:rowOff>29804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46331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0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107820</xdr:rowOff>
    </xdr:from>
    <xdr:to>
      <xdr:col>36</xdr:col>
      <xdr:colOff>165100</xdr:colOff>
      <xdr:row>78</xdr:row>
      <xdr:rowOff>37970</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0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54497</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08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147639</xdr:rowOff>
    </xdr:from>
    <xdr:to>
      <xdr:col>55</xdr:col>
      <xdr:colOff>50800</xdr:colOff>
      <xdr:row>77</xdr:row>
      <xdr:rowOff>77789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17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170516</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029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36192</xdr:rowOff>
    </xdr:from>
    <xdr:to>
      <xdr:col>50</xdr:col>
      <xdr:colOff>165100</xdr:colOff>
      <xdr:row>78</xdr:row>
      <xdr:rowOff>137792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0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128919</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502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166581</xdr:rowOff>
    </xdr:from>
    <xdr:to>
      <xdr:col>46</xdr:col>
      <xdr:colOff>38100</xdr:colOff>
      <xdr:row>79</xdr:row>
      <xdr:rowOff>96731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39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87858</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632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165209</xdr:rowOff>
    </xdr:from>
    <xdr:to>
      <xdr:col>41</xdr:col>
      <xdr:colOff>101600</xdr:colOff>
      <xdr:row>79</xdr:row>
      <xdr:rowOff>95359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3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86486</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631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53750</xdr:rowOff>
    </xdr:from>
    <xdr:to>
      <xdr:col>36</xdr:col>
      <xdr:colOff>165100</xdr:colOff>
      <xdr:row>78</xdr:row>
      <xdr:rowOff>155350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2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146477</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51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20625</xdr:rowOff>
    </xdr:from>
    <xdr:to>
      <xdr:col>54</xdr:col>
      <xdr:colOff>189865</xdr:colOff>
      <xdr:row>98</xdr:row>
      <xdr:rowOff>86220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51125"/>
          <a:ext cx="1270" cy="1437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90047</xdr:rowOff>
    </xdr:from>
    <xdr:ext cx="534377"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89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86220</xdr:rowOff>
    </xdr:from>
    <xdr:to>
      <xdr:col>55</xdr:col>
      <xdr:colOff>88900</xdr:colOff>
      <xdr:row>98</xdr:row>
      <xdr:rowOff>86220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88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138752</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26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20625</xdr:rowOff>
    </xdr:from>
    <xdr:to>
      <xdr:col>55</xdr:col>
      <xdr:colOff>88900</xdr:colOff>
      <xdr:row>90</xdr:row>
      <xdr:rowOff>20625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51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132614</xdr:rowOff>
    </xdr:from>
    <xdr:to>
      <xdr:col>55</xdr:col>
      <xdr:colOff>0</xdr:colOff>
      <xdr:row>96</xdr:row>
      <xdr:rowOff>32525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420364"/>
          <a:ext cx="838200" cy="71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107548</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395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129121</xdr:rowOff>
    </xdr:from>
    <xdr:to>
      <xdr:col>55</xdr:col>
      <xdr:colOff>50800</xdr:colOff>
      <xdr:row>96</xdr:row>
      <xdr:rowOff>59271</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32525</xdr:rowOff>
    </xdr:from>
    <xdr:to>
      <xdr:col>50</xdr:col>
      <xdr:colOff>114300</xdr:colOff>
      <xdr:row>96</xdr:row>
      <xdr:rowOff>144005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491725"/>
          <a:ext cx="889000" cy="1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163982</xdr:rowOff>
    </xdr:from>
    <xdr:to>
      <xdr:col>50</xdr:col>
      <xdr:colOff>165100</xdr:colOff>
      <xdr:row>96</xdr:row>
      <xdr:rowOff>94132</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85259</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54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95580</xdr:rowOff>
    </xdr:from>
    <xdr:to>
      <xdr:col>45</xdr:col>
      <xdr:colOff>177800</xdr:colOff>
      <xdr:row>96</xdr:row>
      <xdr:rowOff>144005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554780"/>
          <a:ext cx="889000" cy="4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17284</xdr:rowOff>
    </xdr:from>
    <xdr:to>
      <xdr:col>46</xdr:col>
      <xdr:colOff>38100</xdr:colOff>
      <xdr:row>96</xdr:row>
      <xdr:rowOff>118884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135411</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25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95580</xdr:rowOff>
    </xdr:from>
    <xdr:to>
      <xdr:col>41</xdr:col>
      <xdr:colOff>50800</xdr:colOff>
      <xdr:row>98</xdr:row>
      <xdr:rowOff>7773</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554780"/>
          <a:ext cx="889000" cy="255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33934</xdr:rowOff>
    </xdr:from>
    <xdr:to>
      <xdr:col>41</xdr:col>
      <xdr:colOff>101600</xdr:colOff>
      <xdr:row>95</xdr:row>
      <xdr:rowOff>135534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321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152061</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096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13424</xdr:rowOff>
    </xdr:from>
    <xdr:to>
      <xdr:col>36</xdr:col>
      <xdr:colOff>165100</xdr:colOff>
      <xdr:row>95</xdr:row>
      <xdr:rowOff>115024</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30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131551</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076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81814</xdr:rowOff>
    </xdr:from>
    <xdr:to>
      <xdr:col>55</xdr:col>
      <xdr:colOff>50800</xdr:colOff>
      <xdr:row>96</xdr:row>
      <xdr:rowOff>11964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36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104691</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220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153175</xdr:rowOff>
    </xdr:from>
    <xdr:to>
      <xdr:col>50</xdr:col>
      <xdr:colOff>165100</xdr:colOff>
      <xdr:row>96</xdr:row>
      <xdr:rowOff>83325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44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99852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21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93205</xdr:rowOff>
    </xdr:from>
    <xdr:to>
      <xdr:col>46</xdr:col>
      <xdr:colOff>38100</xdr:colOff>
      <xdr:row>97</xdr:row>
      <xdr:rowOff>23355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55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14482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645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44780</xdr:rowOff>
    </xdr:from>
    <xdr:to>
      <xdr:col>41</xdr:col>
      <xdr:colOff>101600</xdr:colOff>
      <xdr:row>96</xdr:row>
      <xdr:rowOff>146380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50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137507</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596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128423</xdr:rowOff>
    </xdr:from>
    <xdr:to>
      <xdr:col>36</xdr:col>
      <xdr:colOff>165100</xdr:colOff>
      <xdr:row>98</xdr:row>
      <xdr:rowOff>58573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759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49700</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851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59804</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374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6481</xdr:rowOff>
    </xdr:from>
    <xdr:ext cx="534377"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14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59804</xdr:rowOff>
    </xdr:from>
    <xdr:to>
      <xdr:col>86</xdr:col>
      <xdr:colOff>25400</xdr:colOff>
      <xdr:row>31</xdr:row>
      <xdr:rowOff>59804</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374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23724</xdr:rowOff>
    </xdr:from>
    <xdr:to>
      <xdr:col>85</xdr:col>
      <xdr:colOff>127000</xdr:colOff>
      <xdr:row>38</xdr:row>
      <xdr:rowOff>128156</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367374"/>
          <a:ext cx="838200" cy="275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162539</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061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12662</xdr:rowOff>
    </xdr:from>
    <xdr:to>
      <xdr:col>85</xdr:col>
      <xdr:colOff>177800</xdr:colOff>
      <xdr:row>38</xdr:row>
      <xdr:rowOff>114262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128156</xdr:rowOff>
    </xdr:from>
    <xdr:to>
      <xdr:col>81</xdr:col>
      <xdr:colOff>50800</xdr:colOff>
      <xdr:row>39</xdr:row>
      <xdr:rowOff>42393</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643256"/>
          <a:ext cx="889000" cy="8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32703</xdr:rowOff>
    </xdr:from>
    <xdr:to>
      <xdr:col>81</xdr:col>
      <xdr:colOff>101600</xdr:colOff>
      <xdr:row>38</xdr:row>
      <xdr:rowOff>134303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150830</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32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88417</xdr:rowOff>
    </xdr:from>
    <xdr:to>
      <xdr:col>76</xdr:col>
      <xdr:colOff>114300</xdr:colOff>
      <xdr:row>39</xdr:row>
      <xdr:rowOff>42393</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603517"/>
          <a:ext cx="889000" cy="125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9919</xdr:rowOff>
    </xdr:from>
    <xdr:to>
      <xdr:col>76</xdr:col>
      <xdr:colOff>165100</xdr:colOff>
      <xdr:row>38</xdr:row>
      <xdr:rowOff>111519</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128046</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30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87236</xdr:rowOff>
    </xdr:from>
    <xdr:to>
      <xdr:col>71</xdr:col>
      <xdr:colOff>177800</xdr:colOff>
      <xdr:row>38</xdr:row>
      <xdr:rowOff>88417</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5402186"/>
          <a:ext cx="889000" cy="1201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157099</xdr:rowOff>
    </xdr:from>
    <xdr:to>
      <xdr:col>72</xdr:col>
      <xdr:colOff>38100</xdr:colOff>
      <xdr:row>37</xdr:row>
      <xdr:rowOff>87249</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32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103776</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68428" y="6104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122542</xdr:rowOff>
    </xdr:from>
    <xdr:to>
      <xdr:col>67</xdr:col>
      <xdr:colOff>101600</xdr:colOff>
      <xdr:row>37</xdr:row>
      <xdr:rowOff>52692</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29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43819</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387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144374</xdr:rowOff>
    </xdr:from>
    <xdr:to>
      <xdr:col>85</xdr:col>
      <xdr:colOff>177800</xdr:colOff>
      <xdr:row>37</xdr:row>
      <xdr:rowOff>74524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31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167251</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16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77356</xdr:rowOff>
    </xdr:from>
    <xdr:to>
      <xdr:col>81</xdr:col>
      <xdr:colOff>101600</xdr:colOff>
      <xdr:row>39</xdr:row>
      <xdr:rowOff>7506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59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170083</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68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163043</xdr:rowOff>
    </xdr:from>
    <xdr:to>
      <xdr:col>76</xdr:col>
      <xdr:colOff>165100</xdr:colOff>
      <xdr:row>39</xdr:row>
      <xdr:rowOff>93193</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7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84320</xdr:rowOff>
    </xdr:from>
    <xdr:ext cx="313932"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35333" y="67708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37617</xdr:rowOff>
    </xdr:from>
    <xdr:to>
      <xdr:col>72</xdr:col>
      <xdr:colOff>38100</xdr:colOff>
      <xdr:row>38</xdr:row>
      <xdr:rowOff>139217</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552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130344</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645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36436</xdr:rowOff>
    </xdr:from>
    <xdr:to>
      <xdr:col>67</xdr:col>
      <xdr:colOff>101600</xdr:colOff>
      <xdr:row>31</xdr:row>
      <xdr:rowOff>138036</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535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29</xdr:row>
      <xdr:rowOff>154563</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5126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103048</xdr:rowOff>
    </xdr:from>
    <xdr:to>
      <xdr:col>85</xdr:col>
      <xdr:colOff>126364</xdr:colOff>
      <xdr:row>78</xdr:row>
      <xdr:rowOff>5245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2104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9072</xdr:rowOff>
    </xdr:from>
    <xdr:ext cx="534377"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38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5245</xdr:rowOff>
    </xdr:from>
    <xdr:to>
      <xdr:col>86</xdr:col>
      <xdr:colOff>25400</xdr:colOff>
      <xdr:row>78</xdr:row>
      <xdr:rowOff>5245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37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49725</xdr:rowOff>
    </xdr:from>
    <xdr:ext cx="599010"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1879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103048</xdr:rowOff>
    </xdr:from>
    <xdr:to>
      <xdr:col>86</xdr:col>
      <xdr:colOff>25400</xdr:colOff>
      <xdr:row>70</xdr:row>
      <xdr:rowOff>103048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20295</xdr:rowOff>
    </xdr:from>
    <xdr:to>
      <xdr:col>85</xdr:col>
      <xdr:colOff>127000</xdr:colOff>
      <xdr:row>76</xdr:row>
      <xdr:rowOff>63348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5481300" y="13050495"/>
          <a:ext cx="838200" cy="4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145902</xdr:rowOff>
    </xdr:from>
    <xdr:ext cx="534377"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26617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123025</xdr:rowOff>
    </xdr:from>
    <xdr:to>
      <xdr:col>85</xdr:col>
      <xdr:colOff>177800</xdr:colOff>
      <xdr:row>75</xdr:row>
      <xdr:rowOff>53175</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28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20295</xdr:rowOff>
    </xdr:from>
    <xdr:to>
      <xdr:col>81</xdr:col>
      <xdr:colOff>50800</xdr:colOff>
      <xdr:row>76</xdr:row>
      <xdr:rowOff>43650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4592300" y="13050495"/>
          <a:ext cx="889000" cy="2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137299</xdr:rowOff>
    </xdr:from>
    <xdr:to>
      <xdr:col>81</xdr:col>
      <xdr:colOff>101600</xdr:colOff>
      <xdr:row>75</xdr:row>
      <xdr:rowOff>67449</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2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83976</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14111" y="1259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43650</xdr:rowOff>
    </xdr:from>
    <xdr:to>
      <xdr:col>76</xdr:col>
      <xdr:colOff>114300</xdr:colOff>
      <xdr:row>76</xdr:row>
      <xdr:rowOff>71819</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3703300" y="13073850"/>
          <a:ext cx="889000" cy="28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143142</xdr:rowOff>
    </xdr:from>
    <xdr:to>
      <xdr:col>76</xdr:col>
      <xdr:colOff>165100</xdr:colOff>
      <xdr:row>75</xdr:row>
      <xdr:rowOff>73292</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89819</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25111" y="1260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68644</xdr:rowOff>
    </xdr:from>
    <xdr:to>
      <xdr:col>71</xdr:col>
      <xdr:colOff>177800</xdr:colOff>
      <xdr:row>76</xdr:row>
      <xdr:rowOff>71819</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2814300" y="13098844"/>
          <a:ext cx="889000" cy="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126822</xdr:rowOff>
    </xdr:from>
    <xdr:to>
      <xdr:col>72</xdr:col>
      <xdr:colOff>38100</xdr:colOff>
      <xdr:row>74</xdr:row>
      <xdr:rowOff>56972</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2642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73499</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36111" y="12417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143802</xdr:rowOff>
    </xdr:from>
    <xdr:to>
      <xdr:col>67</xdr:col>
      <xdr:colOff>101600</xdr:colOff>
      <xdr:row>74</xdr:row>
      <xdr:rowOff>73952</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265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90479</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47111" y="1243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12548</xdr:rowOff>
    </xdr:from>
    <xdr:to>
      <xdr:col>85</xdr:col>
      <xdr:colOff>177800</xdr:colOff>
      <xdr:row>76</xdr:row>
      <xdr:rowOff>114148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304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162425</xdr:rowOff>
    </xdr:from>
    <xdr:ext cx="534377"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3021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140945</xdr:rowOff>
    </xdr:from>
    <xdr:to>
      <xdr:col>81</xdr:col>
      <xdr:colOff>101600</xdr:colOff>
      <xdr:row>76</xdr:row>
      <xdr:rowOff>71095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299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62222</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14111" y="13092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164300</xdr:rowOff>
    </xdr:from>
    <xdr:to>
      <xdr:col>76</xdr:col>
      <xdr:colOff>165100</xdr:colOff>
      <xdr:row>76</xdr:row>
      <xdr:rowOff>94450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302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85577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3115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21019</xdr:rowOff>
    </xdr:from>
    <xdr:to>
      <xdr:col>72</xdr:col>
      <xdr:colOff>38100</xdr:colOff>
      <xdr:row>76</xdr:row>
      <xdr:rowOff>122619</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305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113746</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36111" y="13143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17844</xdr:rowOff>
    </xdr:from>
    <xdr:to>
      <xdr:col>67</xdr:col>
      <xdr:colOff>101600</xdr:colOff>
      <xdr:row>76</xdr:row>
      <xdr:rowOff>119444</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3048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110571</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47111" y="13140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81480</xdr:rowOff>
    </xdr:from>
    <xdr:to>
      <xdr:col>85</xdr:col>
      <xdr:colOff>126364</xdr:colOff>
      <xdr:row>98</xdr:row>
      <xdr:rowOff>137753</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854880"/>
          <a:ext cx="1269" cy="108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141580</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6943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137753</xdr:rowOff>
    </xdr:from>
    <xdr:to>
      <xdr:col>86</xdr:col>
      <xdr:colOff>25400</xdr:colOff>
      <xdr:row>98</xdr:row>
      <xdr:rowOff>137753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6939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28157</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630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81480</xdr:rowOff>
    </xdr:from>
    <xdr:to>
      <xdr:col>86</xdr:col>
      <xdr:colOff>25400</xdr:colOff>
      <xdr:row>92</xdr:row>
      <xdr:rowOff>81480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85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7167</xdr:rowOff>
    </xdr:from>
    <xdr:to>
      <xdr:col>85</xdr:col>
      <xdr:colOff>127000</xdr:colOff>
      <xdr:row>98</xdr:row>
      <xdr:rowOff>20777</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809267"/>
          <a:ext cx="838200" cy="13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120550</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51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142123</xdr:rowOff>
    </xdr:from>
    <xdr:to>
      <xdr:col>85</xdr:col>
      <xdr:colOff>177800</xdr:colOff>
      <xdr:row>98</xdr:row>
      <xdr:rowOff>72273</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77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150028</xdr:rowOff>
    </xdr:from>
    <xdr:to>
      <xdr:col>81</xdr:col>
      <xdr:colOff>50800</xdr:colOff>
      <xdr:row>98</xdr:row>
      <xdr:rowOff>20777</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6780678"/>
          <a:ext cx="889000" cy="42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141070</xdr:rowOff>
    </xdr:from>
    <xdr:to>
      <xdr:col>81</xdr:col>
      <xdr:colOff>101600</xdr:colOff>
      <xdr:row>98</xdr:row>
      <xdr:rowOff>71220</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77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87747</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54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150028</xdr:rowOff>
    </xdr:from>
    <xdr:to>
      <xdr:col>76</xdr:col>
      <xdr:colOff>114300</xdr:colOff>
      <xdr:row>98</xdr:row>
      <xdr:rowOff>60733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703300" y="16780678"/>
          <a:ext cx="889000" cy="82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127209</xdr:rowOff>
    </xdr:from>
    <xdr:to>
      <xdr:col>76</xdr:col>
      <xdr:colOff>165100</xdr:colOff>
      <xdr:row>98</xdr:row>
      <xdr:rowOff>57359</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757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48486</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85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17889</xdr:rowOff>
    </xdr:from>
    <xdr:to>
      <xdr:col>71</xdr:col>
      <xdr:colOff>177800</xdr:colOff>
      <xdr:row>98</xdr:row>
      <xdr:rowOff>60733</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2814300" y="16819989"/>
          <a:ext cx="889000" cy="42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115280</xdr:rowOff>
    </xdr:from>
    <xdr:to>
      <xdr:col>72</xdr:col>
      <xdr:colOff>38100</xdr:colOff>
      <xdr:row>98</xdr:row>
      <xdr:rowOff>45430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74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61957</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521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143704</xdr:rowOff>
    </xdr:from>
    <xdr:to>
      <xdr:col>67</xdr:col>
      <xdr:colOff>101600</xdr:colOff>
      <xdr:row>98</xdr:row>
      <xdr:rowOff>73854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77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64981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86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127817</xdr:rowOff>
    </xdr:from>
    <xdr:to>
      <xdr:col>85</xdr:col>
      <xdr:colOff>177800</xdr:colOff>
      <xdr:row>98</xdr:row>
      <xdr:rowOff>57967</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75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150694</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60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141427</xdr:rowOff>
    </xdr:from>
    <xdr:to>
      <xdr:col>81</xdr:col>
      <xdr:colOff>101600</xdr:colOff>
      <xdr:row>98</xdr:row>
      <xdr:rowOff>71577</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772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62704</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86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99228</xdr:rowOff>
    </xdr:from>
    <xdr:to>
      <xdr:col>76</xdr:col>
      <xdr:colOff>165100</xdr:colOff>
      <xdr:row>98</xdr:row>
      <xdr:rowOff>29378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729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45905</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650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9933</xdr:rowOff>
    </xdr:from>
    <xdr:to>
      <xdr:col>72</xdr:col>
      <xdr:colOff>38100</xdr:colOff>
      <xdr:row>98</xdr:row>
      <xdr:rowOff>111533</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81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102660</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904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138539</xdr:rowOff>
    </xdr:from>
    <xdr:to>
      <xdr:col>67</xdr:col>
      <xdr:colOff>101600</xdr:colOff>
      <xdr:row>98</xdr:row>
      <xdr:rowOff>68689</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76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85216</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54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16583</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31533"/>
          <a:ext cx="1269" cy="1453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134710</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16583</xdr:rowOff>
    </xdr:from>
    <xdr:to>
      <xdr:col>116</xdr:col>
      <xdr:colOff>152400</xdr:colOff>
      <xdr:row>31</xdr:row>
      <xdr:rowOff>16583</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3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45550</xdr:rowOff>
    </xdr:from>
    <xdr:to>
      <xdr:col>116</xdr:col>
      <xdr:colOff>63500</xdr:colOff>
      <xdr:row>37</xdr:row>
      <xdr:rowOff>97311</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389200"/>
          <a:ext cx="838200" cy="51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13149</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528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34722</xdr:rowOff>
    </xdr:from>
    <xdr:to>
      <xdr:col>116</xdr:col>
      <xdr:colOff>114300</xdr:colOff>
      <xdr:row>38</xdr:row>
      <xdr:rowOff>136322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5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45550</xdr:rowOff>
    </xdr:from>
    <xdr:to>
      <xdr:col>111</xdr:col>
      <xdr:colOff>177800</xdr:colOff>
      <xdr:row>37</xdr:row>
      <xdr:rowOff>129707</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0434300" y="6389200"/>
          <a:ext cx="889000" cy="84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36844</xdr:rowOff>
    </xdr:from>
    <xdr:to>
      <xdr:col>112</xdr:col>
      <xdr:colOff>38100</xdr:colOff>
      <xdr:row>38</xdr:row>
      <xdr:rowOff>138444</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5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129571</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644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129707</xdr:rowOff>
    </xdr:from>
    <xdr:to>
      <xdr:col>107</xdr:col>
      <xdr:colOff>50800</xdr:colOff>
      <xdr:row>38</xdr:row>
      <xdr:rowOff>60899</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9545300" y="6473357"/>
          <a:ext cx="889000" cy="102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53239</xdr:rowOff>
    </xdr:from>
    <xdr:to>
      <xdr:col>107</xdr:col>
      <xdr:colOff>101600</xdr:colOff>
      <xdr:row>38</xdr:row>
      <xdr:rowOff>154839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145966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66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60899</xdr:rowOff>
    </xdr:from>
    <xdr:to>
      <xdr:col>102</xdr:col>
      <xdr:colOff>114300</xdr:colOff>
      <xdr:row>38</xdr:row>
      <xdr:rowOff>140516</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6575999"/>
          <a:ext cx="889000" cy="79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91708</xdr:rowOff>
    </xdr:from>
    <xdr:to>
      <xdr:col>102</xdr:col>
      <xdr:colOff>165100</xdr:colOff>
      <xdr:row>39</xdr:row>
      <xdr:rowOff>21858</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12985</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699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136743</xdr:rowOff>
    </xdr:from>
    <xdr:to>
      <xdr:col>98</xdr:col>
      <xdr:colOff>38100</xdr:colOff>
      <xdr:row>39</xdr:row>
      <xdr:rowOff>66893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5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58020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744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46511</xdr:rowOff>
    </xdr:from>
    <xdr:to>
      <xdr:col>116</xdr:col>
      <xdr:colOff>114300</xdr:colOff>
      <xdr:row>37</xdr:row>
      <xdr:rowOff>148111</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390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69388</xdr:rowOff>
    </xdr:from>
    <xdr:ext cx="534377"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241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166200</xdr:rowOff>
    </xdr:from>
    <xdr:to>
      <xdr:col>112</xdr:col>
      <xdr:colOff>38100</xdr:colOff>
      <xdr:row>37</xdr:row>
      <xdr:rowOff>96350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3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35</xdr:row>
      <xdr:rowOff>112877</xdr:rowOff>
    </xdr:from>
    <xdr:ext cx="534377"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56111" y="6113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78907</xdr:rowOff>
    </xdr:from>
    <xdr:to>
      <xdr:col>107</xdr:col>
      <xdr:colOff>101600</xdr:colOff>
      <xdr:row>38</xdr:row>
      <xdr:rowOff>9057</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42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25584</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99428" y="6197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10099</xdr:rowOff>
    </xdr:from>
    <xdr:to>
      <xdr:col>102</xdr:col>
      <xdr:colOff>165100</xdr:colOff>
      <xdr:row>38</xdr:row>
      <xdr:rowOff>111699</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525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128225</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6300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89716</xdr:rowOff>
    </xdr:from>
    <xdr:to>
      <xdr:col>98</xdr:col>
      <xdr:colOff>38100</xdr:colOff>
      <xdr:row>39</xdr:row>
      <xdr:rowOff>19866</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604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36394</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428" y="6380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110516</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854466"/>
          <a:ext cx="1269" cy="1305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57193</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62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110516</xdr:rowOff>
    </xdr:from>
    <xdr:to>
      <xdr:col>116</xdr:col>
      <xdr:colOff>152400</xdr:colOff>
      <xdr:row>51</xdr:row>
      <xdr:rowOff>110516</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85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20828</xdr:rowOff>
    </xdr:from>
    <xdr:to>
      <xdr:col>116</xdr:col>
      <xdr:colOff>63500</xdr:colOff>
      <xdr:row>59</xdr:row>
      <xdr:rowOff>21171</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136378"/>
          <a:ext cx="8382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146486</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7476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123609</xdr:rowOff>
    </xdr:from>
    <xdr:to>
      <xdr:col>116</xdr:col>
      <xdr:colOff>114300</xdr:colOff>
      <xdr:row>58</xdr:row>
      <xdr:rowOff>53759</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20828</xdr:rowOff>
    </xdr:from>
    <xdr:to>
      <xdr:col>111</xdr:col>
      <xdr:colOff>177800</xdr:colOff>
      <xdr:row>59</xdr:row>
      <xdr:rowOff>22009</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136378"/>
          <a:ext cx="889000" cy="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138240</xdr:rowOff>
    </xdr:from>
    <xdr:to>
      <xdr:col>112</xdr:col>
      <xdr:colOff>38100</xdr:colOff>
      <xdr:row>58</xdr:row>
      <xdr:rowOff>68390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84917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68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3493</xdr:rowOff>
    </xdr:from>
    <xdr:to>
      <xdr:col>107</xdr:col>
      <xdr:colOff>50800</xdr:colOff>
      <xdr:row>59</xdr:row>
      <xdr:rowOff>22009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119043"/>
          <a:ext cx="889000" cy="1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106311</xdr:rowOff>
    </xdr:from>
    <xdr:to>
      <xdr:col>107</xdr:col>
      <xdr:colOff>101600</xdr:colOff>
      <xdr:row>58</xdr:row>
      <xdr:rowOff>36461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52988</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2807</xdr:rowOff>
    </xdr:from>
    <xdr:to>
      <xdr:col>102</xdr:col>
      <xdr:colOff>114300</xdr:colOff>
      <xdr:row>59</xdr:row>
      <xdr:rowOff>3493</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118357"/>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96977</xdr:rowOff>
    </xdr:from>
    <xdr:to>
      <xdr:col>102</xdr:col>
      <xdr:colOff>165100</xdr:colOff>
      <xdr:row>58</xdr:row>
      <xdr:rowOff>27127</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986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43654</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64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127953</xdr:rowOff>
    </xdr:from>
    <xdr:to>
      <xdr:col>98</xdr:col>
      <xdr:colOff>38100</xdr:colOff>
      <xdr:row>58</xdr:row>
      <xdr:rowOff>58103</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990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74630</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67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141821</xdr:rowOff>
    </xdr:from>
    <xdr:to>
      <xdr:col>116</xdr:col>
      <xdr:colOff>114300</xdr:colOff>
      <xdr:row>59</xdr:row>
      <xdr:rowOff>71971</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8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56748</xdr:rowOff>
    </xdr:from>
    <xdr:ext cx="378565"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00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141478</xdr:rowOff>
    </xdr:from>
    <xdr:to>
      <xdr:col>112</xdr:col>
      <xdr:colOff>38100</xdr:colOff>
      <xdr:row>59</xdr:row>
      <xdr:rowOff>71628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8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62755</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4017" y="101783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142659</xdr:rowOff>
    </xdr:from>
    <xdr:to>
      <xdr:col>107</xdr:col>
      <xdr:colOff>101600</xdr:colOff>
      <xdr:row>59</xdr:row>
      <xdr:rowOff>72809</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8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63936</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5017" y="101794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124143</xdr:rowOff>
    </xdr:from>
    <xdr:to>
      <xdr:col>102</xdr:col>
      <xdr:colOff>165100</xdr:colOff>
      <xdr:row>59</xdr:row>
      <xdr:rowOff>54293</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6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45420</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10160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123457</xdr:rowOff>
    </xdr:from>
    <xdr:to>
      <xdr:col>98</xdr:col>
      <xdr:colOff>38100</xdr:colOff>
      <xdr:row>59</xdr:row>
      <xdr:rowOff>53607</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6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44734</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10160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60681</xdr:rowOff>
    </xdr:from>
    <xdr:to>
      <xdr:col>116</xdr:col>
      <xdr:colOff>62864</xdr:colOff>
      <xdr:row>79</xdr:row>
      <xdr:rowOff>1588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062181"/>
          <a:ext cx="1269" cy="1483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5415</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54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1588</xdr:rowOff>
    </xdr:from>
    <xdr:to>
      <xdr:col>116</xdr:col>
      <xdr:colOff>152400</xdr:colOff>
      <xdr:row>79</xdr:row>
      <xdr:rowOff>1588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54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7358</xdr:rowOff>
    </xdr:from>
    <xdr:ext cx="599010"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837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60681</xdr:rowOff>
    </xdr:from>
    <xdr:to>
      <xdr:col>116</xdr:col>
      <xdr:colOff>152400</xdr:colOff>
      <xdr:row>70</xdr:row>
      <xdr:rowOff>60681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06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124175</xdr:rowOff>
    </xdr:from>
    <xdr:to>
      <xdr:col>116</xdr:col>
      <xdr:colOff>63500</xdr:colOff>
      <xdr:row>75</xdr:row>
      <xdr:rowOff>151378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2982925"/>
          <a:ext cx="838200" cy="2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6311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3036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27884</xdr:rowOff>
    </xdr:from>
    <xdr:to>
      <xdr:col>116</xdr:col>
      <xdr:colOff>114300</xdr:colOff>
      <xdr:row>76</xdr:row>
      <xdr:rowOff>129484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305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147968</xdr:rowOff>
    </xdr:from>
    <xdr:to>
      <xdr:col>111</xdr:col>
      <xdr:colOff>177800</xdr:colOff>
      <xdr:row>75</xdr:row>
      <xdr:rowOff>151378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0434300" y="13006718"/>
          <a:ext cx="889000" cy="3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34341</xdr:rowOff>
    </xdr:from>
    <xdr:to>
      <xdr:col>112</xdr:col>
      <xdr:colOff>38100</xdr:colOff>
      <xdr:row>76</xdr:row>
      <xdr:rowOff>135941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30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127068</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315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147968</xdr:rowOff>
    </xdr:from>
    <xdr:to>
      <xdr:col>107</xdr:col>
      <xdr:colOff>50800</xdr:colOff>
      <xdr:row>75</xdr:row>
      <xdr:rowOff>156350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3006718"/>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44208</xdr:rowOff>
    </xdr:from>
    <xdr:to>
      <xdr:col>107</xdr:col>
      <xdr:colOff>101600</xdr:colOff>
      <xdr:row>76</xdr:row>
      <xdr:rowOff>145808</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136935</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316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153930</xdr:rowOff>
    </xdr:from>
    <xdr:to>
      <xdr:col>102</xdr:col>
      <xdr:colOff>114300</xdr:colOff>
      <xdr:row>75</xdr:row>
      <xdr:rowOff>156350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656300" y="13012680"/>
          <a:ext cx="889000" cy="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45238</xdr:rowOff>
    </xdr:from>
    <xdr:to>
      <xdr:col>102</xdr:col>
      <xdr:colOff>165100</xdr:colOff>
      <xdr:row>75</xdr:row>
      <xdr:rowOff>146838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163365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67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71793</xdr:rowOff>
    </xdr:from>
    <xdr:to>
      <xdr:col>98</xdr:col>
      <xdr:colOff>38100</xdr:colOff>
      <xdr:row>75</xdr:row>
      <xdr:rowOff>1943</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75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18470</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53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73375</xdr:rowOff>
    </xdr:from>
    <xdr:to>
      <xdr:col>116</xdr:col>
      <xdr:colOff>114300</xdr:colOff>
      <xdr:row>76</xdr:row>
      <xdr:rowOff>3525</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93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96252</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78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100578</xdr:rowOff>
    </xdr:from>
    <xdr:to>
      <xdr:col>112</xdr:col>
      <xdr:colOff>38100</xdr:colOff>
      <xdr:row>76</xdr:row>
      <xdr:rowOff>30727</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95932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47255</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73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97168</xdr:rowOff>
    </xdr:from>
    <xdr:to>
      <xdr:col>107</xdr:col>
      <xdr:colOff>101600</xdr:colOff>
      <xdr:row>76</xdr:row>
      <xdr:rowOff>27318</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95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43845</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731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105549</xdr:rowOff>
    </xdr:from>
    <xdr:to>
      <xdr:col>102</xdr:col>
      <xdr:colOff>165100</xdr:colOff>
      <xdr:row>76</xdr:row>
      <xdr:rowOff>35700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96429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26827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305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103130</xdr:rowOff>
    </xdr:from>
    <xdr:to>
      <xdr:col>98</xdr:col>
      <xdr:colOff>38100</xdr:colOff>
      <xdr:row>76</xdr:row>
      <xdr:rowOff>33280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24407</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3054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91</xdr:row>
      <xdr:rowOff>54611</xdr:rowOff>
    </xdr:from>
    <xdr:to>
      <xdr:col>102</xdr:col>
      <xdr:colOff>165100</xdr:colOff>
      <xdr:row>91</xdr:row>
      <xdr:rowOff>156211</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565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90</xdr:row>
      <xdr:rowOff>1288</xdr:rowOff>
    </xdr:from>
    <xdr:ext cx="313932"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88333" y="154317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89</xdr:row>
      <xdr:rowOff>168911</xdr:rowOff>
    </xdr:from>
    <xdr:to>
      <xdr:col>98</xdr:col>
      <xdr:colOff>38100</xdr:colOff>
      <xdr:row>90</xdr:row>
      <xdr:rowOff>99061</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5427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88</xdr:row>
      <xdr:rowOff>115588</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99333" y="15203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年度の歳出決算総額は、住民一人当たり</a:t>
          </a:r>
          <a:r>
            <a:rPr kumimoji="1" lang="en-US" altLang="ja-JP" sz="1300">
              <a:latin typeface="ＭＳ Ｐゴシック" panose="020B0600070205080204" pitchFamily="50" charset="-128"/>
              <a:ea typeface="ＭＳ Ｐゴシック" panose="020B0600070205080204" pitchFamily="50" charset="-128"/>
            </a:rPr>
            <a:t>644,021</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45,108</a:t>
          </a:r>
          <a:r>
            <a:rPr kumimoji="1" lang="ja-JP" altLang="en-US" sz="1300">
              <a:latin typeface="ＭＳ Ｐゴシック" panose="020B0600070205080204" pitchFamily="50" charset="-128"/>
              <a:ea typeface="ＭＳ Ｐゴシック" panose="020B0600070205080204" pitchFamily="50" charset="-128"/>
            </a:rPr>
            <a:t>円の増となった。</a:t>
          </a:r>
        </a:p>
        <a:p>
          <a:r>
            <a:rPr kumimoji="1" lang="ja-JP" altLang="en-US" sz="1300">
              <a:latin typeface="ＭＳ Ｐゴシック" panose="020B0600070205080204" pitchFamily="50" charset="-128"/>
              <a:ea typeface="ＭＳ Ｐゴシック" panose="020B0600070205080204" pitchFamily="50" charset="-128"/>
            </a:rPr>
            <a:t>主な構成項目のうち大きく変動のあったものについて、扶助費は、住民一人当たり</a:t>
          </a:r>
          <a:r>
            <a:rPr kumimoji="1" lang="en-US" altLang="ja-JP" sz="1300">
              <a:latin typeface="ＭＳ Ｐゴシック" panose="020B0600070205080204" pitchFamily="50" charset="-128"/>
              <a:ea typeface="ＭＳ Ｐゴシック" panose="020B0600070205080204" pitchFamily="50" charset="-128"/>
            </a:rPr>
            <a:t>120,942</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11,434</a:t>
          </a:r>
          <a:r>
            <a:rPr kumimoji="1" lang="ja-JP" altLang="en-US" sz="1300">
              <a:latin typeface="ＭＳ Ｐゴシック" panose="020B0600070205080204" pitchFamily="50" charset="-128"/>
              <a:ea typeface="ＭＳ Ｐゴシック" panose="020B0600070205080204" pitchFamily="50" charset="-128"/>
            </a:rPr>
            <a:t>円の増となった。これは、価格高騰緊急支援給付金を支給するための経費が増となったためである。</a:t>
          </a:r>
        </a:p>
        <a:p>
          <a:r>
            <a:rPr kumimoji="1" lang="ja-JP" altLang="en-US" sz="1300">
              <a:latin typeface="ＭＳ Ｐゴシック" panose="020B0600070205080204" pitchFamily="50" charset="-128"/>
              <a:ea typeface="ＭＳ Ｐゴシック" panose="020B0600070205080204" pitchFamily="50" charset="-128"/>
            </a:rPr>
            <a:t>普通建設事業費については、住民一人当たり</a:t>
          </a:r>
          <a:r>
            <a:rPr kumimoji="1" lang="en-US" altLang="ja-JP" sz="1300">
              <a:latin typeface="ＭＳ Ｐゴシック" panose="020B0600070205080204" pitchFamily="50" charset="-128"/>
              <a:ea typeface="ＭＳ Ｐゴシック" panose="020B0600070205080204" pitchFamily="50" charset="-128"/>
            </a:rPr>
            <a:t>96,941</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23,785</a:t>
          </a:r>
          <a:r>
            <a:rPr kumimoji="1" lang="ja-JP" altLang="en-US" sz="1300">
              <a:latin typeface="ＭＳ Ｐゴシック" panose="020B0600070205080204" pitchFamily="50" charset="-128"/>
              <a:ea typeface="ＭＳ Ｐゴシック" panose="020B0600070205080204" pitchFamily="50" charset="-128"/>
            </a:rPr>
            <a:t>円の増となっている。普通建設事業費のうち新規整備については、住民一人当たり</a:t>
          </a:r>
          <a:r>
            <a:rPr kumimoji="1" lang="en-US" altLang="ja-JP" sz="1300">
              <a:latin typeface="ＭＳ Ｐゴシック" panose="020B0600070205080204" pitchFamily="50" charset="-128"/>
              <a:ea typeface="ＭＳ Ｐゴシック" panose="020B0600070205080204" pitchFamily="50" charset="-128"/>
            </a:rPr>
            <a:t>38,104</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21,262</a:t>
          </a:r>
          <a:r>
            <a:rPr kumimoji="1" lang="ja-JP" altLang="en-US" sz="1300">
              <a:latin typeface="ＭＳ Ｐゴシック" panose="020B0600070205080204" pitchFamily="50" charset="-128"/>
              <a:ea typeface="ＭＳ Ｐゴシック" panose="020B0600070205080204" pitchFamily="50" charset="-128"/>
            </a:rPr>
            <a:t>円の増となっている。また、更新整備については、住民一人当たり</a:t>
          </a:r>
          <a:r>
            <a:rPr kumimoji="1" lang="en-US" altLang="ja-JP" sz="1300">
              <a:latin typeface="ＭＳ Ｐゴシック" panose="020B0600070205080204" pitchFamily="50" charset="-128"/>
              <a:ea typeface="ＭＳ Ｐゴシック" panose="020B0600070205080204" pitchFamily="50" charset="-128"/>
            </a:rPr>
            <a:t>47,058</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5,619</a:t>
          </a:r>
          <a:r>
            <a:rPr kumimoji="1" lang="ja-JP" altLang="en-US" sz="1300">
              <a:latin typeface="ＭＳ Ｐゴシック" panose="020B0600070205080204" pitchFamily="50" charset="-128"/>
              <a:ea typeface="ＭＳ Ｐゴシック" panose="020B0600070205080204" pitchFamily="50" charset="-128"/>
            </a:rPr>
            <a:t>円の増となっている。これらは、駅北複合施設整備事業や消防救急デジタル無線整備事業等が増となったためである。</a:t>
          </a:r>
        </a:p>
        <a:p>
          <a:r>
            <a:rPr kumimoji="1" lang="ja-JP" altLang="en-US" sz="1300">
              <a:latin typeface="ＭＳ Ｐゴシック" panose="020B0600070205080204" pitchFamily="50" charset="-128"/>
              <a:ea typeface="ＭＳ Ｐゴシック" panose="020B0600070205080204" pitchFamily="50" charset="-128"/>
            </a:rPr>
            <a:t>災害復旧事業費については、住民一人当たり</a:t>
          </a:r>
          <a:r>
            <a:rPr kumimoji="1" lang="en-US" altLang="ja-JP" sz="1300">
              <a:latin typeface="ＭＳ Ｐゴシック" panose="020B0600070205080204" pitchFamily="50" charset="-128"/>
              <a:ea typeface="ＭＳ Ｐゴシック" panose="020B0600070205080204" pitchFamily="50" charset="-128"/>
            </a:rPr>
            <a:t>9,544</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7,241</a:t>
          </a:r>
          <a:r>
            <a:rPr kumimoji="1" lang="ja-JP" altLang="en-US" sz="1300">
              <a:latin typeface="ＭＳ Ｐゴシック" panose="020B0600070205080204" pitchFamily="50" charset="-128"/>
              <a:ea typeface="ＭＳ Ｐゴシック" panose="020B0600070205080204" pitchFamily="50" charset="-128"/>
            </a:rPr>
            <a:t>円の増となっており、これは、令和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年度に発生した豪雨災害や台風第</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号災害に伴う災害復旧事業が増となったためである。</a:t>
          </a:r>
        </a:p>
        <a:p>
          <a:r>
            <a:rPr kumimoji="1" lang="ja-JP" altLang="en-US" sz="1300">
              <a:latin typeface="ＭＳ Ｐゴシック" panose="020B0600070205080204" pitchFamily="50" charset="-128"/>
              <a:ea typeface="ＭＳ Ｐゴシック" panose="020B0600070205080204" pitchFamily="50" charset="-128"/>
            </a:rPr>
            <a:t>他の項目については、概ね類似団体平均に近い数値を示している。今後は、更なる事業費の見直しや補助費等の抑制を図り、健全で持続可能な財政運営に努めていく必要がある。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京都府綾部市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31,526
30,816
347.10
20,380,181
20,303,410
67,913
10,254,069
14,841,922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95.7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52070</xdr:rowOff>
    </xdr:from>
    <xdr:to>
      <xdr:col>24</xdr:col>
      <xdr:colOff>62865</xdr:colOff>
      <xdr:row>38</xdr:row>
      <xdr:rowOff>145034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95570"/>
          <a:ext cx="1270" cy="1464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148861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6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145034</xdr:rowOff>
    </xdr:from>
    <xdr:to>
      <xdr:col>24</xdr:col>
      <xdr:colOff>152400</xdr:colOff>
      <xdr:row>38</xdr:row>
      <xdr:rowOff>145034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6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170197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52070</xdr:rowOff>
    </xdr:from>
    <xdr:to>
      <xdr:col>24</xdr:col>
      <xdr:colOff>152400</xdr:colOff>
      <xdr:row>30</xdr:row>
      <xdr:rowOff>52070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95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29591</xdr:rowOff>
    </xdr:from>
    <xdr:to>
      <xdr:col>24</xdr:col>
      <xdr:colOff>63500</xdr:colOff>
      <xdr:row>33</xdr:row>
      <xdr:rowOff>119888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687441"/>
          <a:ext cx="838200" cy="90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32275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33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53848</xdr:rowOff>
    </xdr:from>
    <xdr:to>
      <xdr:col>24</xdr:col>
      <xdr:colOff>114300</xdr:colOff>
      <xdr:row>35</xdr:row>
      <xdr:rowOff>155448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5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119888</xdr:rowOff>
    </xdr:from>
    <xdr:to>
      <xdr:col>19</xdr:col>
      <xdr:colOff>177800</xdr:colOff>
      <xdr:row>34</xdr:row>
      <xdr:rowOff>8255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777738"/>
          <a:ext cx="889000" cy="5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74422</xdr:rowOff>
    </xdr:from>
    <xdr:to>
      <xdr:col>20</xdr:col>
      <xdr:colOff>38100</xdr:colOff>
      <xdr:row>36</xdr:row>
      <xdr:rowOff>4572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7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167149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6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8255</xdr:rowOff>
    </xdr:from>
    <xdr:to>
      <xdr:col>15</xdr:col>
      <xdr:colOff>50800</xdr:colOff>
      <xdr:row>34</xdr:row>
      <xdr:rowOff>37592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837555"/>
          <a:ext cx="889000" cy="2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62230</xdr:rowOff>
    </xdr:from>
    <xdr:to>
      <xdr:col>15</xdr:col>
      <xdr:colOff>101600</xdr:colOff>
      <xdr:row>35</xdr:row>
      <xdr:rowOff>163830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154957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37592</xdr:rowOff>
    </xdr:from>
    <xdr:to>
      <xdr:col>10</xdr:col>
      <xdr:colOff>114300</xdr:colOff>
      <xdr:row>34</xdr:row>
      <xdr:rowOff>50927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866892"/>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124333</xdr:rowOff>
    </xdr:from>
    <xdr:to>
      <xdr:col>10</xdr:col>
      <xdr:colOff>165100</xdr:colOff>
      <xdr:row>35</xdr:row>
      <xdr:rowOff>54483</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53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45610</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46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45466</xdr:rowOff>
    </xdr:from>
    <xdr:to>
      <xdr:col>6</xdr:col>
      <xdr:colOff>38100</xdr:colOff>
      <xdr:row>34</xdr:row>
      <xdr:rowOff>147066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74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138193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67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150241</xdr:rowOff>
    </xdr:from>
    <xdr:to>
      <xdr:col>24</xdr:col>
      <xdr:colOff>114300</xdr:colOff>
      <xdr:row>33</xdr:row>
      <xdr:rowOff>80391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636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1668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488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69088</xdr:rowOff>
    </xdr:from>
    <xdr:to>
      <xdr:col>20</xdr:col>
      <xdr:colOff>38100</xdr:colOff>
      <xdr:row>33</xdr:row>
      <xdr:rowOff>170688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2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15765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502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128905</xdr:rowOff>
    </xdr:from>
    <xdr:to>
      <xdr:col>15</xdr:col>
      <xdr:colOff>101600</xdr:colOff>
      <xdr:row>34</xdr:row>
      <xdr:rowOff>59055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78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75582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561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158242</xdr:rowOff>
    </xdr:from>
    <xdr:to>
      <xdr:col>10</xdr:col>
      <xdr:colOff>165100</xdr:colOff>
      <xdr:row>34</xdr:row>
      <xdr:rowOff>88392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1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104919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591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127</xdr:rowOff>
    </xdr:from>
    <xdr:to>
      <xdr:col>6</xdr:col>
      <xdr:colOff>38100</xdr:colOff>
      <xdr:row>34</xdr:row>
      <xdr:rowOff>101727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2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118254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604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128354</xdr:rowOff>
    </xdr:from>
    <xdr:to>
      <xdr:col>24</xdr:col>
      <xdr:colOff>62865</xdr:colOff>
      <xdr:row>58</xdr:row>
      <xdr:rowOff>72713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0854"/>
          <a:ext cx="1270" cy="1315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76540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72713</xdr:rowOff>
    </xdr:from>
    <xdr:to>
      <xdr:col>24</xdr:col>
      <xdr:colOff>152400</xdr:colOff>
      <xdr:row>58</xdr:row>
      <xdr:rowOff>72713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16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75031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76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382,978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128354</xdr:rowOff>
    </xdr:from>
    <xdr:to>
      <xdr:col>24</xdr:col>
      <xdr:colOff>152400</xdr:colOff>
      <xdr:row>50</xdr:row>
      <xdr:rowOff>128354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0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154277</xdr:rowOff>
    </xdr:from>
    <xdr:to>
      <xdr:col>24</xdr:col>
      <xdr:colOff>63500</xdr:colOff>
      <xdr:row>56</xdr:row>
      <xdr:rowOff>159638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755477"/>
          <a:ext cx="838200" cy="5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130363</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31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151936</xdr:rowOff>
    </xdr:from>
    <xdr:to>
      <xdr:col>24</xdr:col>
      <xdr:colOff>114300</xdr:colOff>
      <xdr:row>57</xdr:row>
      <xdr:rowOff>82086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159638</xdr:rowOff>
    </xdr:from>
    <xdr:to>
      <xdr:col>19</xdr:col>
      <xdr:colOff>177800</xdr:colOff>
      <xdr:row>57</xdr:row>
      <xdr:rowOff>23727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760838"/>
          <a:ext cx="889000" cy="35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151769</xdr:rowOff>
    </xdr:from>
    <xdr:to>
      <xdr:col>20</xdr:col>
      <xdr:colOff>38100</xdr:colOff>
      <xdr:row>57</xdr:row>
      <xdr:rowOff>81919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73046</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84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69265</xdr:rowOff>
    </xdr:from>
    <xdr:to>
      <xdr:col>15</xdr:col>
      <xdr:colOff>50800</xdr:colOff>
      <xdr:row>57</xdr:row>
      <xdr:rowOff>23727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499015"/>
          <a:ext cx="889000" cy="297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166258</xdr:rowOff>
    </xdr:from>
    <xdr:to>
      <xdr:col>15</xdr:col>
      <xdr:colOff>101600</xdr:colOff>
      <xdr:row>57</xdr:row>
      <xdr:rowOff>96408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87535</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86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69265</xdr:rowOff>
    </xdr:from>
    <xdr:to>
      <xdr:col>10</xdr:col>
      <xdr:colOff>114300</xdr:colOff>
      <xdr:row>57</xdr:row>
      <xdr:rowOff>79335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499015"/>
          <a:ext cx="889000" cy="352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48076</xdr:rowOff>
    </xdr:from>
    <xdr:to>
      <xdr:col>10</xdr:col>
      <xdr:colOff>165100</xdr:colOff>
      <xdr:row>54</xdr:row>
      <xdr:rowOff>149676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30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166203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081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120915</xdr:rowOff>
    </xdr:from>
    <xdr:to>
      <xdr:col>6</xdr:col>
      <xdr:colOff>38100</xdr:colOff>
      <xdr:row>57</xdr:row>
      <xdr:rowOff>51065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2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67592</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497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103477</xdr:rowOff>
    </xdr:from>
    <xdr:to>
      <xdr:col>24</xdr:col>
      <xdr:colOff>114300</xdr:colOff>
      <xdr:row>57</xdr:row>
      <xdr:rowOff>33627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04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126354</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56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108838</xdr:rowOff>
    </xdr:from>
    <xdr:to>
      <xdr:col>20</xdr:col>
      <xdr:colOff>38100</xdr:colOff>
      <xdr:row>57</xdr:row>
      <xdr:rowOff>38988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10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55515</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485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144377</xdr:rowOff>
    </xdr:from>
    <xdr:to>
      <xdr:col>15</xdr:col>
      <xdr:colOff>101600</xdr:colOff>
      <xdr:row>57</xdr:row>
      <xdr:rowOff>74527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4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91054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520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18465</xdr:rowOff>
    </xdr:from>
    <xdr:to>
      <xdr:col>10</xdr:col>
      <xdr:colOff>165100</xdr:colOff>
      <xdr:row>55</xdr:row>
      <xdr:rowOff>120065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44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111192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540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28535</xdr:rowOff>
    </xdr:from>
    <xdr:to>
      <xdr:col>6</xdr:col>
      <xdr:colOff>38100</xdr:colOff>
      <xdr:row>57</xdr:row>
      <xdr:rowOff>130135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0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121262</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893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43252</xdr:rowOff>
    </xdr:from>
    <xdr:to>
      <xdr:col>24</xdr:col>
      <xdr:colOff>62865</xdr:colOff>
      <xdr:row>78</xdr:row>
      <xdr:rowOff>81700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44752"/>
          <a:ext cx="1270" cy="1410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85527</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8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81700</xdr:rowOff>
    </xdr:from>
    <xdr:to>
      <xdr:col>24</xdr:col>
      <xdr:colOff>152400</xdr:colOff>
      <xdr:row>78</xdr:row>
      <xdr:rowOff>81700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161379</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1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266,860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43252</xdr:rowOff>
    </xdr:from>
    <xdr:to>
      <xdr:col>24</xdr:col>
      <xdr:colOff>152400</xdr:colOff>
      <xdr:row>70</xdr:row>
      <xdr:rowOff>43252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4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115403</xdr:rowOff>
    </xdr:from>
    <xdr:to>
      <xdr:col>24</xdr:col>
      <xdr:colOff>63500</xdr:colOff>
      <xdr:row>74</xdr:row>
      <xdr:rowOff>64132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631253"/>
          <a:ext cx="838200" cy="120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21629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803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43202</xdr:rowOff>
    </xdr:from>
    <xdr:to>
      <xdr:col>24</xdr:col>
      <xdr:colOff>114300</xdr:colOff>
      <xdr:row>75</xdr:row>
      <xdr:rowOff>144802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16397</xdr:rowOff>
    </xdr:from>
    <xdr:to>
      <xdr:col>19</xdr:col>
      <xdr:colOff>177800</xdr:colOff>
      <xdr:row>74</xdr:row>
      <xdr:rowOff>64132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703697"/>
          <a:ext cx="889000" cy="47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163108</xdr:rowOff>
    </xdr:from>
    <xdr:to>
      <xdr:col>20</xdr:col>
      <xdr:colOff>38100</xdr:colOff>
      <xdr:row>76</xdr:row>
      <xdr:rowOff>93258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84385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114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16397</xdr:rowOff>
    </xdr:from>
    <xdr:to>
      <xdr:col>15</xdr:col>
      <xdr:colOff>50800</xdr:colOff>
      <xdr:row>75</xdr:row>
      <xdr:rowOff>105018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703697"/>
          <a:ext cx="889000" cy="260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61044</xdr:rowOff>
    </xdr:from>
    <xdr:to>
      <xdr:col>15</xdr:col>
      <xdr:colOff>101600</xdr:colOff>
      <xdr:row>75</xdr:row>
      <xdr:rowOff>162644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1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153770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12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105018</xdr:rowOff>
    </xdr:from>
    <xdr:to>
      <xdr:col>10</xdr:col>
      <xdr:colOff>114300</xdr:colOff>
      <xdr:row>76</xdr:row>
      <xdr:rowOff>110603</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963768"/>
          <a:ext cx="889000" cy="177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157153</xdr:rowOff>
    </xdr:from>
    <xdr:to>
      <xdr:col>10</xdr:col>
      <xdr:colOff>165100</xdr:colOff>
      <xdr:row>75</xdr:row>
      <xdr:rowOff>87303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844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103830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619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20636</xdr:rowOff>
    </xdr:from>
    <xdr:to>
      <xdr:col>6</xdr:col>
      <xdr:colOff>38100</xdr:colOff>
      <xdr:row>75</xdr:row>
      <xdr:rowOff>122236</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287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138763</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654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64603</xdr:rowOff>
    </xdr:from>
    <xdr:to>
      <xdr:col>24</xdr:col>
      <xdr:colOff>114300</xdr:colOff>
      <xdr:row>73</xdr:row>
      <xdr:rowOff>166203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58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87480</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431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13332</xdr:rowOff>
    </xdr:from>
    <xdr:to>
      <xdr:col>20</xdr:col>
      <xdr:colOff>38100</xdr:colOff>
      <xdr:row>74</xdr:row>
      <xdr:rowOff>114932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70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131459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475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137047</xdr:rowOff>
    </xdr:from>
    <xdr:to>
      <xdr:col>15</xdr:col>
      <xdr:colOff>101600</xdr:colOff>
      <xdr:row>74</xdr:row>
      <xdr:rowOff>67197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652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83724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428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54218</xdr:rowOff>
    </xdr:from>
    <xdr:to>
      <xdr:col>10</xdr:col>
      <xdr:colOff>165100</xdr:colOff>
      <xdr:row>75</xdr:row>
      <xdr:rowOff>155818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91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146945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005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59803</xdr:rowOff>
    </xdr:from>
    <xdr:to>
      <xdr:col>6</xdr:col>
      <xdr:colOff>38100</xdr:colOff>
      <xdr:row>76</xdr:row>
      <xdr:rowOff>161403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090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152530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18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138615</xdr:rowOff>
    </xdr:from>
    <xdr:to>
      <xdr:col>24</xdr:col>
      <xdr:colOff>62865</xdr:colOff>
      <xdr:row>98</xdr:row>
      <xdr:rowOff>29648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97665"/>
          <a:ext cx="1270" cy="1434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33475</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83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29648</xdr:rowOff>
    </xdr:from>
    <xdr:to>
      <xdr:col>24</xdr:col>
      <xdr:colOff>152400</xdr:colOff>
      <xdr:row>98</xdr:row>
      <xdr:rowOff>29648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831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85292</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72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105,057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138615</xdr:rowOff>
    </xdr:from>
    <xdr:to>
      <xdr:col>24</xdr:col>
      <xdr:colOff>152400</xdr:colOff>
      <xdr:row>89</xdr:row>
      <xdr:rowOff>138615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97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129623</xdr:rowOff>
    </xdr:from>
    <xdr:to>
      <xdr:col>24</xdr:col>
      <xdr:colOff>63500</xdr:colOff>
      <xdr:row>93</xdr:row>
      <xdr:rowOff>38202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5903023"/>
          <a:ext cx="838200" cy="80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153091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269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3214</xdr:rowOff>
    </xdr:from>
    <xdr:to>
      <xdr:col>24</xdr:col>
      <xdr:colOff>114300</xdr:colOff>
      <xdr:row>95</xdr:row>
      <xdr:rowOff>104814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29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38202</xdr:rowOff>
    </xdr:from>
    <xdr:to>
      <xdr:col>19</xdr:col>
      <xdr:colOff>177800</xdr:colOff>
      <xdr:row>93</xdr:row>
      <xdr:rowOff>135947</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5983052"/>
          <a:ext cx="889000" cy="97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130829</xdr:rowOff>
    </xdr:from>
    <xdr:to>
      <xdr:col>20</xdr:col>
      <xdr:colOff>38100</xdr:colOff>
      <xdr:row>95</xdr:row>
      <xdr:rowOff>60979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24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52106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339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135947</xdr:rowOff>
    </xdr:from>
    <xdr:to>
      <xdr:col>15</xdr:col>
      <xdr:colOff>50800</xdr:colOff>
      <xdr:row>94</xdr:row>
      <xdr:rowOff>130690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080797"/>
          <a:ext cx="889000" cy="16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167120</xdr:rowOff>
    </xdr:from>
    <xdr:to>
      <xdr:col>15</xdr:col>
      <xdr:colOff>101600</xdr:colOff>
      <xdr:row>95</xdr:row>
      <xdr:rowOff>97270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28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88397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37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130690</xdr:rowOff>
    </xdr:from>
    <xdr:to>
      <xdr:col>10</xdr:col>
      <xdr:colOff>114300</xdr:colOff>
      <xdr:row>95</xdr:row>
      <xdr:rowOff>35706</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246990"/>
          <a:ext cx="889000" cy="76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145917</xdr:rowOff>
    </xdr:from>
    <xdr:to>
      <xdr:col>10</xdr:col>
      <xdr:colOff>165100</xdr:colOff>
      <xdr:row>95</xdr:row>
      <xdr:rowOff>76067</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26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67194</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3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508</xdr:rowOff>
    </xdr:from>
    <xdr:to>
      <xdr:col>6</xdr:col>
      <xdr:colOff>38100</xdr:colOff>
      <xdr:row>95</xdr:row>
      <xdr:rowOff>102108</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2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93235</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380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78823</xdr:rowOff>
    </xdr:from>
    <xdr:to>
      <xdr:col>24</xdr:col>
      <xdr:colOff>114300</xdr:colOff>
      <xdr:row>93</xdr:row>
      <xdr:rowOff>8973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585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101700</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5703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158852</xdr:rowOff>
    </xdr:from>
    <xdr:to>
      <xdr:col>20</xdr:col>
      <xdr:colOff>38100</xdr:colOff>
      <xdr:row>93</xdr:row>
      <xdr:rowOff>89002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593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105529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5707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85147</xdr:rowOff>
    </xdr:from>
    <xdr:to>
      <xdr:col>15</xdr:col>
      <xdr:colOff>101600</xdr:colOff>
      <xdr:row>94</xdr:row>
      <xdr:rowOff>15297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02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31824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5805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79890</xdr:rowOff>
    </xdr:from>
    <xdr:to>
      <xdr:col>10</xdr:col>
      <xdr:colOff>165100</xdr:colOff>
      <xdr:row>95</xdr:row>
      <xdr:rowOff>10040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19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26567</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597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156356</xdr:rowOff>
    </xdr:from>
    <xdr:to>
      <xdr:col>6</xdr:col>
      <xdr:colOff>38100</xdr:colOff>
      <xdr:row>95</xdr:row>
      <xdr:rowOff>86506</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27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103033</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047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48260</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91760"/>
          <a:ext cx="1270" cy="1593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166387</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6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48260</xdr:rowOff>
    </xdr:from>
    <xdr:to>
      <xdr:col>55</xdr:col>
      <xdr:colOff>88900</xdr:colOff>
      <xdr:row>30</xdr:row>
      <xdr:rowOff>48260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91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25074</xdr:rowOff>
    </xdr:from>
    <xdr:to>
      <xdr:col>55</xdr:col>
      <xdr:colOff>0</xdr:colOff>
      <xdr:row>38</xdr:row>
      <xdr:rowOff>33238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540174"/>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100673</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728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77796</xdr:rowOff>
    </xdr:from>
    <xdr:to>
      <xdr:col>55</xdr:col>
      <xdr:colOff>50800</xdr:colOff>
      <xdr:row>38</xdr:row>
      <xdr:rowOff>7947</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23114</xdr:rowOff>
    </xdr:from>
    <xdr:to>
      <xdr:col>50</xdr:col>
      <xdr:colOff>114300</xdr:colOff>
      <xdr:row>38</xdr:row>
      <xdr:rowOff>33238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538214"/>
          <a:ext cx="889000" cy="1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95431</xdr:rowOff>
    </xdr:from>
    <xdr:to>
      <xdr:col>50</xdr:col>
      <xdr:colOff>165100</xdr:colOff>
      <xdr:row>38</xdr:row>
      <xdr:rowOff>25581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42108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214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14950</xdr:rowOff>
    </xdr:from>
    <xdr:to>
      <xdr:col>45</xdr:col>
      <xdr:colOff>177800</xdr:colOff>
      <xdr:row>38</xdr:row>
      <xdr:rowOff>23114</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358600"/>
          <a:ext cx="889000" cy="17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17289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103124</xdr:rowOff>
    </xdr:from>
    <xdr:to>
      <xdr:col>41</xdr:col>
      <xdr:colOff>50800</xdr:colOff>
      <xdr:row>37</xdr:row>
      <xdr:rowOff>14950</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275324"/>
          <a:ext cx="889000" cy="8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158133</xdr:rowOff>
    </xdr:from>
    <xdr:to>
      <xdr:col>41</xdr:col>
      <xdr:colOff>101600</xdr:colOff>
      <xdr:row>38</xdr:row>
      <xdr:rowOff>88283</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79410</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594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154541</xdr:rowOff>
    </xdr:from>
    <xdr:to>
      <xdr:col>36</xdr:col>
      <xdr:colOff>165100</xdr:colOff>
      <xdr:row>38</xdr:row>
      <xdr:rowOff>84691</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75818</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590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145723</xdr:rowOff>
    </xdr:from>
    <xdr:to>
      <xdr:col>55</xdr:col>
      <xdr:colOff>50800</xdr:colOff>
      <xdr:row>38</xdr:row>
      <xdr:rowOff>75873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489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124150</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4678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153888</xdr:rowOff>
    </xdr:from>
    <xdr:to>
      <xdr:col>50</xdr:col>
      <xdr:colOff>165100</xdr:colOff>
      <xdr:row>38</xdr:row>
      <xdr:rowOff>84038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497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75165</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590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143764</xdr:rowOff>
    </xdr:from>
    <xdr:to>
      <xdr:col>46</xdr:col>
      <xdr:colOff>38100</xdr:colOff>
      <xdr:row>38</xdr:row>
      <xdr:rowOff>73914</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48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65041</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580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135600</xdr:rowOff>
    </xdr:from>
    <xdr:to>
      <xdr:col>41</xdr:col>
      <xdr:colOff>101600</xdr:colOff>
      <xdr:row>37</xdr:row>
      <xdr:rowOff>65750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30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82277</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26428" y="6083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52324</xdr:rowOff>
    </xdr:from>
    <xdr:to>
      <xdr:col>36</xdr:col>
      <xdr:colOff>165100</xdr:colOff>
      <xdr:row>36</xdr:row>
      <xdr:rowOff>153924</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22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170451</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37428" y="5999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128708</xdr:rowOff>
    </xdr:from>
    <xdr:to>
      <xdr:col>54</xdr:col>
      <xdr:colOff>189865</xdr:colOff>
      <xdr:row>59</xdr:row>
      <xdr:rowOff>26943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72658"/>
          <a:ext cx="1270" cy="1269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30770</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26943</xdr:rowOff>
    </xdr:from>
    <xdr:to>
      <xdr:col>55</xdr:col>
      <xdr:colOff>88900</xdr:colOff>
      <xdr:row>59</xdr:row>
      <xdr:rowOff>26943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75385</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4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128708</xdr:rowOff>
    </xdr:from>
    <xdr:to>
      <xdr:col>55</xdr:col>
      <xdr:colOff>88900</xdr:colOff>
      <xdr:row>51</xdr:row>
      <xdr:rowOff>128708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72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17056</xdr:rowOff>
    </xdr:from>
    <xdr:to>
      <xdr:col>55</xdr:col>
      <xdr:colOff>0</xdr:colOff>
      <xdr:row>56</xdr:row>
      <xdr:rowOff>30582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618256"/>
          <a:ext cx="838200" cy="13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66317</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67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87890</xdr:rowOff>
    </xdr:from>
    <xdr:to>
      <xdr:col>55</xdr:col>
      <xdr:colOff>50800</xdr:colOff>
      <xdr:row>57</xdr:row>
      <xdr:rowOff>18040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17056</xdr:rowOff>
    </xdr:from>
    <xdr:to>
      <xdr:col>50</xdr:col>
      <xdr:colOff>114300</xdr:colOff>
      <xdr:row>56</xdr:row>
      <xdr:rowOff>44145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618256"/>
          <a:ext cx="889000" cy="27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94444</xdr:rowOff>
    </xdr:from>
    <xdr:to>
      <xdr:col>50</xdr:col>
      <xdr:colOff>165100</xdr:colOff>
      <xdr:row>57</xdr:row>
      <xdr:rowOff>24594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15721</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8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41459</xdr:rowOff>
    </xdr:from>
    <xdr:to>
      <xdr:col>45</xdr:col>
      <xdr:colOff>177800</xdr:colOff>
      <xdr:row>56</xdr:row>
      <xdr:rowOff>44145</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642659"/>
          <a:ext cx="889000" cy="2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113627</xdr:rowOff>
    </xdr:from>
    <xdr:to>
      <xdr:col>46</xdr:col>
      <xdr:colOff>38100</xdr:colOff>
      <xdr:row>57</xdr:row>
      <xdr:rowOff>43777</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34904</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80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41459</xdr:rowOff>
    </xdr:from>
    <xdr:to>
      <xdr:col>41</xdr:col>
      <xdr:colOff>50800</xdr:colOff>
      <xdr:row>56</xdr:row>
      <xdr:rowOff>46793</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642659"/>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121476</xdr:rowOff>
    </xdr:from>
    <xdr:to>
      <xdr:col>41</xdr:col>
      <xdr:colOff>101600</xdr:colOff>
      <xdr:row>55</xdr:row>
      <xdr:rowOff>51626</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379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68153</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15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5442</xdr:rowOff>
    </xdr:from>
    <xdr:to>
      <xdr:col>36</xdr:col>
      <xdr:colOff>165100</xdr:colOff>
      <xdr:row>55</xdr:row>
      <xdr:rowOff>107042</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435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123569</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210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151232</xdr:rowOff>
    </xdr:from>
    <xdr:to>
      <xdr:col>55</xdr:col>
      <xdr:colOff>50800</xdr:colOff>
      <xdr:row>56</xdr:row>
      <xdr:rowOff>81382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58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2659</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43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137706</xdr:rowOff>
    </xdr:from>
    <xdr:to>
      <xdr:col>50</xdr:col>
      <xdr:colOff>165100</xdr:colOff>
      <xdr:row>56</xdr:row>
      <xdr:rowOff>67856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5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84383</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342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164795</xdr:rowOff>
    </xdr:from>
    <xdr:to>
      <xdr:col>46</xdr:col>
      <xdr:colOff>38100</xdr:colOff>
      <xdr:row>56</xdr:row>
      <xdr:rowOff>94945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59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111472</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36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162109</xdr:rowOff>
    </xdr:from>
    <xdr:to>
      <xdr:col>41</xdr:col>
      <xdr:colOff>101600</xdr:colOff>
      <xdr:row>56</xdr:row>
      <xdr:rowOff>92259</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591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83386</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68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167443</xdr:rowOff>
    </xdr:from>
    <xdr:to>
      <xdr:col>36</xdr:col>
      <xdr:colOff>165100</xdr:colOff>
      <xdr:row>56</xdr:row>
      <xdr:rowOff>97593</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59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88720</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68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131204</xdr:rowOff>
    </xdr:from>
    <xdr:to>
      <xdr:col>54</xdr:col>
      <xdr:colOff>189865</xdr:colOff>
      <xdr:row>79</xdr:row>
      <xdr:rowOff>4750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1961254"/>
          <a:ext cx="1270" cy="158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8577</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5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4750</xdr:rowOff>
    </xdr:from>
    <xdr:to>
      <xdr:col>55</xdr:col>
      <xdr:colOff>88900</xdr:colOff>
      <xdr:row>79</xdr:row>
      <xdr:rowOff>4750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77881</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73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131204</xdr:rowOff>
    </xdr:from>
    <xdr:to>
      <xdr:col>55</xdr:col>
      <xdr:colOff>88900</xdr:colOff>
      <xdr:row>69</xdr:row>
      <xdr:rowOff>131204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196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167379</xdr:rowOff>
    </xdr:from>
    <xdr:to>
      <xdr:col>55</xdr:col>
      <xdr:colOff>0</xdr:colOff>
      <xdr:row>77</xdr:row>
      <xdr:rowOff>109049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197579"/>
          <a:ext cx="838200" cy="113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153573</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012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130696</xdr:rowOff>
    </xdr:from>
    <xdr:to>
      <xdr:col>55</xdr:col>
      <xdr:colOff>50800</xdr:colOff>
      <xdr:row>77</xdr:row>
      <xdr:rowOff>60846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167379</xdr:rowOff>
    </xdr:from>
    <xdr:to>
      <xdr:col>50</xdr:col>
      <xdr:colOff>114300</xdr:colOff>
      <xdr:row>77</xdr:row>
      <xdr:rowOff>61119</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197579"/>
          <a:ext cx="889000" cy="65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83356</xdr:rowOff>
    </xdr:from>
    <xdr:to>
      <xdr:col>50</xdr:col>
      <xdr:colOff>165100</xdr:colOff>
      <xdr:row>77</xdr:row>
      <xdr:rowOff>13506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30033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8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25952</xdr:rowOff>
    </xdr:from>
    <xdr:to>
      <xdr:col>45</xdr:col>
      <xdr:colOff>177800</xdr:colOff>
      <xdr:row>77</xdr:row>
      <xdr:rowOff>61119</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227602"/>
          <a:ext cx="889000" cy="3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87319</xdr:rowOff>
    </xdr:from>
    <xdr:to>
      <xdr:col>46</xdr:col>
      <xdr:colOff>38100</xdr:colOff>
      <xdr:row>77</xdr:row>
      <xdr:rowOff>17469</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33996</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28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25952</xdr:rowOff>
    </xdr:from>
    <xdr:to>
      <xdr:col>41</xdr:col>
      <xdr:colOff>50800</xdr:colOff>
      <xdr:row>78</xdr:row>
      <xdr:rowOff>31992</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227602"/>
          <a:ext cx="889000" cy="177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61392</xdr:rowOff>
    </xdr:from>
    <xdr:to>
      <xdr:col>41</xdr:col>
      <xdr:colOff>101600</xdr:colOff>
      <xdr:row>75</xdr:row>
      <xdr:rowOff>162992</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2920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8069</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695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95492</xdr:rowOff>
    </xdr:from>
    <xdr:to>
      <xdr:col>36</xdr:col>
      <xdr:colOff>165100</xdr:colOff>
      <xdr:row>77</xdr:row>
      <xdr:rowOff>25642</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25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42168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290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58249</xdr:rowOff>
    </xdr:from>
    <xdr:to>
      <xdr:col>55</xdr:col>
      <xdr:colOff>50800</xdr:colOff>
      <xdr:row>77</xdr:row>
      <xdr:rowOff>159849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259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36676</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23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116579</xdr:rowOff>
    </xdr:from>
    <xdr:to>
      <xdr:col>50</xdr:col>
      <xdr:colOff>165100</xdr:colOff>
      <xdr:row>77</xdr:row>
      <xdr:rowOff>46729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14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37856</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3239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10319</xdr:rowOff>
    </xdr:from>
    <xdr:to>
      <xdr:col>46</xdr:col>
      <xdr:colOff>38100</xdr:colOff>
      <xdr:row>77</xdr:row>
      <xdr:rowOff>111919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211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103046</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3304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146602</xdr:rowOff>
    </xdr:from>
    <xdr:to>
      <xdr:col>41</xdr:col>
      <xdr:colOff>101600</xdr:colOff>
      <xdr:row>77</xdr:row>
      <xdr:rowOff>76752</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176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67879</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326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152642</xdr:rowOff>
    </xdr:from>
    <xdr:to>
      <xdr:col>36</xdr:col>
      <xdr:colOff>165100</xdr:colOff>
      <xdr:row>78</xdr:row>
      <xdr:rowOff>82792</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35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73919</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447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168351</xdr:rowOff>
    </xdr:from>
    <xdr:to>
      <xdr:col>54</xdr:col>
      <xdr:colOff>189865</xdr:colOff>
      <xdr:row>99</xdr:row>
      <xdr:rowOff>64224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27401"/>
          <a:ext cx="1270" cy="161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68051</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4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64224</xdr:rowOff>
    </xdr:from>
    <xdr:to>
      <xdr:col>55</xdr:col>
      <xdr:colOff>88900</xdr:colOff>
      <xdr:row>99</xdr:row>
      <xdr:rowOff>64224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37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115028</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20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155,244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168351</xdr:rowOff>
    </xdr:from>
    <xdr:to>
      <xdr:col>55</xdr:col>
      <xdr:colOff>88900</xdr:colOff>
      <xdr:row>89</xdr:row>
      <xdr:rowOff>168351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27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31077</xdr:rowOff>
    </xdr:from>
    <xdr:to>
      <xdr:col>55</xdr:col>
      <xdr:colOff>0</xdr:colOff>
      <xdr:row>98</xdr:row>
      <xdr:rowOff>60680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6833177"/>
          <a:ext cx="838200" cy="29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169536</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457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146659</xdr:rowOff>
    </xdr:from>
    <xdr:to>
      <xdr:col>55</xdr:col>
      <xdr:colOff>50800</xdr:colOff>
      <xdr:row>97</xdr:row>
      <xdr:rowOff>76809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11658</xdr:rowOff>
    </xdr:from>
    <xdr:to>
      <xdr:col>50</xdr:col>
      <xdr:colOff>114300</xdr:colOff>
      <xdr:row>98</xdr:row>
      <xdr:rowOff>60680</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8750300" y="16813758"/>
          <a:ext cx="889000" cy="49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127851</xdr:rowOff>
    </xdr:from>
    <xdr:to>
      <xdr:col>50</xdr:col>
      <xdr:colOff>165100</xdr:colOff>
      <xdr:row>97</xdr:row>
      <xdr:rowOff>58001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74528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36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11658</xdr:rowOff>
    </xdr:from>
    <xdr:to>
      <xdr:col>45</xdr:col>
      <xdr:colOff>177800</xdr:colOff>
      <xdr:row>98</xdr:row>
      <xdr:rowOff>65100</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6813758"/>
          <a:ext cx="889000" cy="53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129984</xdr:rowOff>
    </xdr:from>
    <xdr:to>
      <xdr:col>46</xdr:col>
      <xdr:colOff>38100</xdr:colOff>
      <xdr:row>97</xdr:row>
      <xdr:rowOff>60134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76661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36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65100</xdr:rowOff>
    </xdr:from>
    <xdr:to>
      <xdr:col>41</xdr:col>
      <xdr:colOff>50800</xdr:colOff>
      <xdr:row>98</xdr:row>
      <xdr:rowOff>135826</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867200"/>
          <a:ext cx="889000" cy="70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131445</xdr:rowOff>
    </xdr:from>
    <xdr:to>
      <xdr:col>41</xdr:col>
      <xdr:colOff>101600</xdr:colOff>
      <xdr:row>97</xdr:row>
      <xdr:rowOff>61595</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9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78122</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36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26836</xdr:rowOff>
    </xdr:from>
    <xdr:to>
      <xdr:col>36</xdr:col>
      <xdr:colOff>165100</xdr:colOff>
      <xdr:row>97</xdr:row>
      <xdr:rowOff>128436</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657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144963</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432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151727</xdr:rowOff>
    </xdr:from>
    <xdr:to>
      <xdr:col>55</xdr:col>
      <xdr:colOff>50800</xdr:colOff>
      <xdr:row>98</xdr:row>
      <xdr:rowOff>81877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78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130154</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760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9880</xdr:rowOff>
    </xdr:from>
    <xdr:to>
      <xdr:col>50</xdr:col>
      <xdr:colOff>165100</xdr:colOff>
      <xdr:row>98</xdr:row>
      <xdr:rowOff>111480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81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102607</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904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132308</xdr:rowOff>
    </xdr:from>
    <xdr:to>
      <xdr:col>46</xdr:col>
      <xdr:colOff>38100</xdr:colOff>
      <xdr:row>98</xdr:row>
      <xdr:rowOff>62458</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762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53585</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855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14300</xdr:rowOff>
    </xdr:from>
    <xdr:to>
      <xdr:col>41</xdr:col>
      <xdr:colOff>101600</xdr:colOff>
      <xdr:row>98</xdr:row>
      <xdr:rowOff>115900</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81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107027</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90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85026</xdr:rowOff>
    </xdr:from>
    <xdr:to>
      <xdr:col>36</xdr:col>
      <xdr:colOff>165100</xdr:colOff>
      <xdr:row>99</xdr:row>
      <xdr:rowOff>15176</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88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6303</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979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67147</xdr:rowOff>
    </xdr:from>
    <xdr:to>
      <xdr:col>85</xdr:col>
      <xdr:colOff>126364</xdr:colOff>
      <xdr:row>38</xdr:row>
      <xdr:rowOff>156736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10647"/>
          <a:ext cx="1269" cy="1461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160563</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7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156736</xdr:rowOff>
    </xdr:from>
    <xdr:to>
      <xdr:col>86</xdr:col>
      <xdr:colOff>25400</xdr:colOff>
      <xdr:row>38</xdr:row>
      <xdr:rowOff>156736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7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13824</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985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144,665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67147</xdr:rowOff>
    </xdr:from>
    <xdr:to>
      <xdr:col>86</xdr:col>
      <xdr:colOff>25400</xdr:colOff>
      <xdr:row>30</xdr:row>
      <xdr:rowOff>67147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1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106041</xdr:rowOff>
    </xdr:from>
    <xdr:to>
      <xdr:col>85</xdr:col>
      <xdr:colOff>127000</xdr:colOff>
      <xdr:row>37</xdr:row>
      <xdr:rowOff>155506</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449691"/>
          <a:ext cx="838200" cy="49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121276</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464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142849</xdr:rowOff>
    </xdr:from>
    <xdr:to>
      <xdr:col>85</xdr:col>
      <xdr:colOff>177800</xdr:colOff>
      <xdr:row>38</xdr:row>
      <xdr:rowOff>72999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4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155506</xdr:rowOff>
    </xdr:from>
    <xdr:to>
      <xdr:col>81</xdr:col>
      <xdr:colOff>50800</xdr:colOff>
      <xdr:row>38</xdr:row>
      <xdr:rowOff>35262</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499156"/>
          <a:ext cx="889000" cy="5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156925</xdr:rowOff>
    </xdr:from>
    <xdr:to>
      <xdr:col>81</xdr:col>
      <xdr:colOff>101600</xdr:colOff>
      <xdr:row>38</xdr:row>
      <xdr:rowOff>87075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50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78202</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59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27980</xdr:rowOff>
    </xdr:from>
    <xdr:to>
      <xdr:col>76</xdr:col>
      <xdr:colOff>114300</xdr:colOff>
      <xdr:row>38</xdr:row>
      <xdr:rowOff>35262</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543080"/>
          <a:ext cx="889000" cy="7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157197</xdr:rowOff>
    </xdr:from>
    <xdr:to>
      <xdr:col>76</xdr:col>
      <xdr:colOff>165100</xdr:colOff>
      <xdr:row>38</xdr:row>
      <xdr:rowOff>87347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50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78474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59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27980</xdr:rowOff>
    </xdr:from>
    <xdr:to>
      <xdr:col>71</xdr:col>
      <xdr:colOff>177800</xdr:colOff>
      <xdr:row>38</xdr:row>
      <xdr:rowOff>76095</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543080"/>
          <a:ext cx="889000" cy="4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92285</xdr:rowOff>
    </xdr:from>
    <xdr:to>
      <xdr:col>72</xdr:col>
      <xdr:colOff>38100</xdr:colOff>
      <xdr:row>38</xdr:row>
      <xdr:rowOff>22436</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4359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38962</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211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119772</xdr:rowOff>
    </xdr:from>
    <xdr:to>
      <xdr:col>67</xdr:col>
      <xdr:colOff>101600</xdr:colOff>
      <xdr:row>38</xdr:row>
      <xdr:rowOff>49922</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46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66449</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238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55241</xdr:rowOff>
    </xdr:from>
    <xdr:to>
      <xdr:col>85</xdr:col>
      <xdr:colOff>177800</xdr:colOff>
      <xdr:row>37</xdr:row>
      <xdr:rowOff>156841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398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78118</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250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104706</xdr:rowOff>
    </xdr:from>
    <xdr:to>
      <xdr:col>81</xdr:col>
      <xdr:colOff>101600</xdr:colOff>
      <xdr:row>38</xdr:row>
      <xdr:rowOff>34856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44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51383</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22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155913</xdr:rowOff>
    </xdr:from>
    <xdr:to>
      <xdr:col>76</xdr:col>
      <xdr:colOff>165100</xdr:colOff>
      <xdr:row>38</xdr:row>
      <xdr:rowOff>86063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49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102590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274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148630</xdr:rowOff>
    </xdr:from>
    <xdr:to>
      <xdr:col>72</xdr:col>
      <xdr:colOff>38100</xdr:colOff>
      <xdr:row>38</xdr:row>
      <xdr:rowOff>78780</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49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69907</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585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25295</xdr:rowOff>
    </xdr:from>
    <xdr:to>
      <xdr:col>67</xdr:col>
      <xdr:colOff>101600</xdr:colOff>
      <xdr:row>38</xdr:row>
      <xdr:rowOff>126895</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54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118022</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633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28208</xdr:rowOff>
    </xdr:from>
    <xdr:to>
      <xdr:col>85</xdr:col>
      <xdr:colOff>126364</xdr:colOff>
      <xdr:row>59</xdr:row>
      <xdr:rowOff>45234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600708"/>
          <a:ext cx="1269" cy="1560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49061</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6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45234</xdr:rowOff>
    </xdr:from>
    <xdr:to>
      <xdr:col>86</xdr:col>
      <xdr:colOff>25400</xdr:colOff>
      <xdr:row>59</xdr:row>
      <xdr:rowOff>45234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146335</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375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178,242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28208</xdr:rowOff>
    </xdr:from>
    <xdr:to>
      <xdr:col>86</xdr:col>
      <xdr:colOff>25400</xdr:colOff>
      <xdr:row>50</xdr:row>
      <xdr:rowOff>28208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600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139068</xdr:rowOff>
    </xdr:from>
    <xdr:to>
      <xdr:col>85</xdr:col>
      <xdr:colOff>127000</xdr:colOff>
      <xdr:row>58</xdr:row>
      <xdr:rowOff>58754</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5481300" y="9740268"/>
          <a:ext cx="838200" cy="262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3167</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775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24740</xdr:rowOff>
    </xdr:from>
    <xdr:to>
      <xdr:col>85</xdr:col>
      <xdr:colOff>177800</xdr:colOff>
      <xdr:row>57</xdr:row>
      <xdr:rowOff>126340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58754</xdr:rowOff>
    </xdr:from>
    <xdr:to>
      <xdr:col>81</xdr:col>
      <xdr:colOff>50800</xdr:colOff>
      <xdr:row>58</xdr:row>
      <xdr:rowOff>113890</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4592300" y="10002854"/>
          <a:ext cx="889000" cy="55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64636</xdr:rowOff>
    </xdr:from>
    <xdr:to>
      <xdr:col>81</xdr:col>
      <xdr:colOff>101600</xdr:colOff>
      <xdr:row>57</xdr:row>
      <xdr:rowOff>166236</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11313</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61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53975</xdr:rowOff>
    </xdr:from>
    <xdr:to>
      <xdr:col>76</xdr:col>
      <xdr:colOff>114300</xdr:colOff>
      <xdr:row>58</xdr:row>
      <xdr:rowOff>113890</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3703300" y="9998075"/>
          <a:ext cx="889000" cy="59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60640</xdr:rowOff>
    </xdr:from>
    <xdr:to>
      <xdr:col>76</xdr:col>
      <xdr:colOff>165100</xdr:colOff>
      <xdr:row>57</xdr:row>
      <xdr:rowOff>162240</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7317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60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53975</xdr:rowOff>
    </xdr:from>
    <xdr:to>
      <xdr:col>71</xdr:col>
      <xdr:colOff>177800</xdr:colOff>
      <xdr:row>58</xdr:row>
      <xdr:rowOff>104953</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flipV="1">
          <a:off x="12814300" y="9998075"/>
          <a:ext cx="889000" cy="50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118107</xdr:rowOff>
    </xdr:from>
    <xdr:to>
      <xdr:col>72</xdr:col>
      <xdr:colOff>38100</xdr:colOff>
      <xdr:row>57</xdr:row>
      <xdr:rowOff>48257</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719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64784</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49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163565</xdr:rowOff>
    </xdr:from>
    <xdr:to>
      <xdr:col>67</xdr:col>
      <xdr:colOff>101600</xdr:colOff>
      <xdr:row>57</xdr:row>
      <xdr:rowOff>93715</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76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110242</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53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88268</xdr:rowOff>
    </xdr:from>
    <xdr:to>
      <xdr:col>85</xdr:col>
      <xdr:colOff>177800</xdr:colOff>
      <xdr:row>57</xdr:row>
      <xdr:rowOff>18418</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68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111145</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540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7954</xdr:rowOff>
    </xdr:from>
    <xdr:to>
      <xdr:col>81</xdr:col>
      <xdr:colOff>101600</xdr:colOff>
      <xdr:row>58</xdr:row>
      <xdr:rowOff>109554</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952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100681</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1004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63090</xdr:rowOff>
    </xdr:from>
    <xdr:to>
      <xdr:col>76</xdr:col>
      <xdr:colOff>165100</xdr:colOff>
      <xdr:row>58</xdr:row>
      <xdr:rowOff>164690</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1000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155817</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1009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3175</xdr:rowOff>
    </xdr:from>
    <xdr:to>
      <xdr:col>72</xdr:col>
      <xdr:colOff>38100</xdr:colOff>
      <xdr:row>58</xdr:row>
      <xdr:rowOff>104775</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94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95902</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1004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54153</xdr:rowOff>
    </xdr:from>
    <xdr:to>
      <xdr:col>67</xdr:col>
      <xdr:colOff>101600</xdr:colOff>
      <xdr:row>58</xdr:row>
      <xdr:rowOff>155753</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9998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146880</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1009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59804</xdr:rowOff>
    </xdr:from>
    <xdr:to>
      <xdr:col>85</xdr:col>
      <xdr:colOff>126364</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232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6481</xdr:rowOff>
    </xdr:from>
    <xdr:ext cx="534377"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200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35,597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59804</xdr:rowOff>
    </xdr:from>
    <xdr:to>
      <xdr:col>86</xdr:col>
      <xdr:colOff>25400</xdr:colOff>
      <xdr:row>71</xdr:row>
      <xdr:rowOff>59804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232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23724</xdr:rowOff>
    </xdr:from>
    <xdr:to>
      <xdr:col>85</xdr:col>
      <xdr:colOff>127000</xdr:colOff>
      <xdr:row>78</xdr:row>
      <xdr:rowOff>128155</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5481300" y="13225374"/>
          <a:ext cx="838200" cy="275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162538</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364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12661</xdr:rowOff>
    </xdr:from>
    <xdr:to>
      <xdr:col>85</xdr:col>
      <xdr:colOff>177800</xdr:colOff>
      <xdr:row>78</xdr:row>
      <xdr:rowOff>114261</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128155</xdr:rowOff>
    </xdr:from>
    <xdr:to>
      <xdr:col>81</xdr:col>
      <xdr:colOff>50800</xdr:colOff>
      <xdr:row>79</xdr:row>
      <xdr:rowOff>42393</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4592300" y="13501255"/>
          <a:ext cx="889000" cy="85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32513</xdr:rowOff>
    </xdr:from>
    <xdr:to>
      <xdr:col>81</xdr:col>
      <xdr:colOff>101600</xdr:colOff>
      <xdr:row>78</xdr:row>
      <xdr:rowOff>134113</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150640</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18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88418</xdr:rowOff>
    </xdr:from>
    <xdr:to>
      <xdr:col>76</xdr:col>
      <xdr:colOff>114300</xdr:colOff>
      <xdr:row>79</xdr:row>
      <xdr:rowOff>42393</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3461518"/>
          <a:ext cx="889000" cy="125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9880</xdr:rowOff>
    </xdr:from>
    <xdr:to>
      <xdr:col>76</xdr:col>
      <xdr:colOff>165100</xdr:colOff>
      <xdr:row>78</xdr:row>
      <xdr:rowOff>111480</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128007</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15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87237</xdr:rowOff>
    </xdr:from>
    <xdr:to>
      <xdr:col>71</xdr:col>
      <xdr:colOff>177800</xdr:colOff>
      <xdr:row>78</xdr:row>
      <xdr:rowOff>88418</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2260187"/>
          <a:ext cx="889000" cy="1201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157099</xdr:rowOff>
    </xdr:from>
    <xdr:to>
      <xdr:col>72</xdr:col>
      <xdr:colOff>38100</xdr:colOff>
      <xdr:row>77</xdr:row>
      <xdr:rowOff>87249</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18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103776</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296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122543</xdr:rowOff>
    </xdr:from>
    <xdr:to>
      <xdr:col>67</xdr:col>
      <xdr:colOff>101600</xdr:colOff>
      <xdr:row>77</xdr:row>
      <xdr:rowOff>52693</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152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43820</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47111" y="1324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144374</xdr:rowOff>
    </xdr:from>
    <xdr:to>
      <xdr:col>85</xdr:col>
      <xdr:colOff>177800</xdr:colOff>
      <xdr:row>77</xdr:row>
      <xdr:rowOff>74524</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17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167251</xdr:rowOff>
    </xdr:from>
    <xdr:ext cx="469744"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026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77355</xdr:rowOff>
    </xdr:from>
    <xdr:to>
      <xdr:col>81</xdr:col>
      <xdr:colOff>101600</xdr:colOff>
      <xdr:row>79</xdr:row>
      <xdr:rowOff>7505</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45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170082</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46428" y="13543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163043</xdr:rowOff>
    </xdr:from>
    <xdr:to>
      <xdr:col>76</xdr:col>
      <xdr:colOff>165100</xdr:colOff>
      <xdr:row>79</xdr:row>
      <xdr:rowOff>93193</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3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84320</xdr:rowOff>
    </xdr:from>
    <xdr:ext cx="313932"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435333" y="136288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37618</xdr:rowOff>
    </xdr:from>
    <xdr:to>
      <xdr:col>72</xdr:col>
      <xdr:colOff>38100</xdr:colOff>
      <xdr:row>78</xdr:row>
      <xdr:rowOff>139218</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41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130345</xdr:rowOff>
    </xdr:from>
    <xdr:ext cx="469744"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468428" y="13503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36437</xdr:rowOff>
    </xdr:from>
    <xdr:to>
      <xdr:col>67</xdr:col>
      <xdr:colOff>101600</xdr:colOff>
      <xdr:row>71</xdr:row>
      <xdr:rowOff>138037</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220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69</xdr:row>
      <xdr:rowOff>154564</xdr:rowOff>
    </xdr:from>
    <xdr:ext cx="534377"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547111" y="1198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103048</xdr:rowOff>
    </xdr:from>
    <xdr:to>
      <xdr:col>85</xdr:col>
      <xdr:colOff>126364</xdr:colOff>
      <xdr:row>98</xdr:row>
      <xdr:rowOff>5245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533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9072</xdr:rowOff>
    </xdr:from>
    <xdr:ext cx="534377"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81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5245</xdr:rowOff>
    </xdr:from>
    <xdr:to>
      <xdr:col>86</xdr:col>
      <xdr:colOff>25400</xdr:colOff>
      <xdr:row>98</xdr:row>
      <xdr:rowOff>5245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807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49725</xdr:rowOff>
    </xdr:from>
    <xdr:ext cx="599010"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3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103048</xdr:rowOff>
    </xdr:from>
    <xdr:to>
      <xdr:col>86</xdr:col>
      <xdr:colOff>25400</xdr:colOff>
      <xdr:row>90</xdr:row>
      <xdr:rowOff>103048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533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20295</xdr:rowOff>
    </xdr:from>
    <xdr:to>
      <xdr:col>85</xdr:col>
      <xdr:colOff>127000</xdr:colOff>
      <xdr:row>96</xdr:row>
      <xdr:rowOff>63348</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5481300" y="16479495"/>
          <a:ext cx="838200" cy="4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145890</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0907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123013</xdr:rowOff>
    </xdr:from>
    <xdr:to>
      <xdr:col>85</xdr:col>
      <xdr:colOff>177800</xdr:colOff>
      <xdr:row>95</xdr:row>
      <xdr:rowOff>53163</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23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20295</xdr:rowOff>
    </xdr:from>
    <xdr:to>
      <xdr:col>81</xdr:col>
      <xdr:colOff>50800</xdr:colOff>
      <xdr:row>96</xdr:row>
      <xdr:rowOff>43650</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4592300" y="16479495"/>
          <a:ext cx="889000" cy="2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137300</xdr:rowOff>
    </xdr:from>
    <xdr:to>
      <xdr:col>81</xdr:col>
      <xdr:colOff>101600</xdr:colOff>
      <xdr:row>95</xdr:row>
      <xdr:rowOff>67450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2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83977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02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43650</xdr:rowOff>
    </xdr:from>
    <xdr:to>
      <xdr:col>76</xdr:col>
      <xdr:colOff>114300</xdr:colOff>
      <xdr:row>96</xdr:row>
      <xdr:rowOff>71819</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3703300" y="16502850"/>
          <a:ext cx="889000" cy="28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143129</xdr:rowOff>
    </xdr:from>
    <xdr:to>
      <xdr:col>76</xdr:col>
      <xdr:colOff>165100</xdr:colOff>
      <xdr:row>95</xdr:row>
      <xdr:rowOff>73279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89806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03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68644</xdr:rowOff>
    </xdr:from>
    <xdr:to>
      <xdr:col>71</xdr:col>
      <xdr:colOff>177800</xdr:colOff>
      <xdr:row>96</xdr:row>
      <xdr:rowOff>71819</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a:off x="12814300" y="16527844"/>
          <a:ext cx="889000" cy="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126772</xdr:rowOff>
    </xdr:from>
    <xdr:to>
      <xdr:col>72</xdr:col>
      <xdr:colOff>38100</xdr:colOff>
      <xdr:row>94</xdr:row>
      <xdr:rowOff>56922</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07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73449</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584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143777</xdr:rowOff>
    </xdr:from>
    <xdr:to>
      <xdr:col>67</xdr:col>
      <xdr:colOff>101600</xdr:colOff>
      <xdr:row>94</xdr:row>
      <xdr:rowOff>73927</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08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90454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586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12548</xdr:rowOff>
    </xdr:from>
    <xdr:to>
      <xdr:col>85</xdr:col>
      <xdr:colOff>177800</xdr:colOff>
      <xdr:row>96</xdr:row>
      <xdr:rowOff>114148</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647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162425</xdr:rowOff>
    </xdr:from>
    <xdr:ext cx="534377"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645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140945</xdr:rowOff>
    </xdr:from>
    <xdr:to>
      <xdr:col>81</xdr:col>
      <xdr:colOff>101600</xdr:colOff>
      <xdr:row>96</xdr:row>
      <xdr:rowOff>71095</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642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62222</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4111" y="1652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164300</xdr:rowOff>
    </xdr:from>
    <xdr:to>
      <xdr:col>76</xdr:col>
      <xdr:colOff>165100</xdr:colOff>
      <xdr:row>96</xdr:row>
      <xdr:rowOff>94450</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645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85577</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5111" y="1654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21019</xdr:rowOff>
    </xdr:from>
    <xdr:to>
      <xdr:col>72</xdr:col>
      <xdr:colOff>38100</xdr:colOff>
      <xdr:row>96</xdr:row>
      <xdr:rowOff>122619</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6480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113746</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6111" y="16572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17844</xdr:rowOff>
    </xdr:from>
    <xdr:to>
      <xdr:col>67</xdr:col>
      <xdr:colOff>101600</xdr:colOff>
      <xdr:row>96</xdr:row>
      <xdr:rowOff>119444</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647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110571</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7111" y="16569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65913</xdr:rowOff>
    </xdr:from>
    <xdr:to>
      <xdr:col>116</xdr:col>
      <xdr:colOff>62864</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380863"/>
          <a:ext cx="1269" cy="1350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70756</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757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12590</xdr:rowOff>
    </xdr:from>
    <xdr:ext cx="534377"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515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65913</xdr:rowOff>
    </xdr:from>
    <xdr:to>
      <xdr:col>116</xdr:col>
      <xdr:colOff>152400</xdr:colOff>
      <xdr:row>31</xdr:row>
      <xdr:rowOff>65913</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380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159656</xdr:rowOff>
    </xdr:from>
    <xdr:ext cx="378565"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5033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136779</xdr:rowOff>
    </xdr:from>
    <xdr:to>
      <xdr:col>116</xdr:col>
      <xdr:colOff>114300</xdr:colOff>
      <xdr:row>39</xdr:row>
      <xdr:rowOff>66929</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65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153670</xdr:rowOff>
    </xdr:from>
    <xdr:to>
      <xdr:col>112</xdr:col>
      <xdr:colOff>38100</xdr:colOff>
      <xdr:row>39</xdr:row>
      <xdr:rowOff>83820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66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100347</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66333" y="6443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159512</xdr:rowOff>
    </xdr:from>
    <xdr:to>
      <xdr:col>107</xdr:col>
      <xdr:colOff>101600</xdr:colOff>
      <xdr:row>39</xdr:row>
      <xdr:rowOff>89662</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67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106189</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77333" y="64498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147955</xdr:rowOff>
    </xdr:from>
    <xdr:to>
      <xdr:col>102</xdr:col>
      <xdr:colOff>165100</xdr:colOff>
      <xdr:row>39</xdr:row>
      <xdr:rowOff>78105</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94632</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438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7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115206</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630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6" name="前年度繰上充用金グラフ枠">
          <a:extLst>
            <a:ext uri="{FF2B5EF4-FFF2-40B4-BE49-F238E27FC236}">
              <a16:creationId xmlns:a16="http://schemas.microsoft.com/office/drawing/2014/main" id="{00000000-0008-0000-0700-00002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808" name="前年度繰上充用金最小値テキスト">
          <a:extLst>
            <a:ext uri="{FF2B5EF4-FFF2-40B4-BE49-F238E27FC236}">
              <a16:creationId xmlns:a16="http://schemas.microsoft.com/office/drawing/2014/main" id="{00000000-0008-0000-0700-000028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810" name="前年度繰上充用金最大値テキスト">
          <a:extLst>
            <a:ext uri="{FF2B5EF4-FFF2-40B4-BE49-F238E27FC236}">
              <a16:creationId xmlns:a16="http://schemas.microsoft.com/office/drawing/2014/main" id="{00000000-0008-0000-0700-00002A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13" name="前年度繰上充用金平均値テキスト">
          <a:extLst>
            <a:ext uri="{FF2B5EF4-FFF2-40B4-BE49-F238E27FC236}">
              <a16:creationId xmlns:a16="http://schemas.microsoft.com/office/drawing/2014/main" id="{00000000-0008-0000-0700-00002D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18" name="直線コネクタ 817">
          <a:extLst>
            <a:ext uri="{FF2B5EF4-FFF2-40B4-BE49-F238E27FC236}">
              <a16:creationId xmlns:a16="http://schemas.microsoft.com/office/drawing/2014/main" id="{00000000-0008-0000-0700-000032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21" name="直線コネクタ 820">
          <a:extLst>
            <a:ext uri="{FF2B5EF4-FFF2-40B4-BE49-F238E27FC236}">
              <a16:creationId xmlns:a16="http://schemas.microsoft.com/office/drawing/2014/main" id="{00000000-0008-0000-0700-000035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51</xdr:row>
      <xdr:rowOff>54610</xdr:rowOff>
    </xdr:from>
    <xdr:to>
      <xdr:col>102</xdr:col>
      <xdr:colOff>165100</xdr:colOff>
      <xdr:row>51</xdr:row>
      <xdr:rowOff>156210</xdr:rowOff>
    </xdr:to>
    <xdr:sp macro="" textlink="">
      <xdr:nvSpPr>
        <xdr:cNvPr id="822" name="フローチャート: 判断 821">
          <a:extLst>
            <a:ext uri="{FF2B5EF4-FFF2-40B4-BE49-F238E27FC236}">
              <a16:creationId xmlns:a16="http://schemas.microsoft.com/office/drawing/2014/main" id="{00000000-0008-0000-0700-000036030000}"/>
            </a:ext>
          </a:extLst>
        </xdr:cNvPr>
        <xdr:cNvSpPr/>
      </xdr:nvSpPr>
      <xdr:spPr>
        <a:xfrm>
          <a:off x="19494500" y="879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50</xdr:row>
      <xdr:rowOff>1287</xdr:rowOff>
    </xdr:from>
    <xdr:ext cx="313932"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388333" y="85737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49</xdr:row>
      <xdr:rowOff>168910</xdr:rowOff>
    </xdr:from>
    <xdr:to>
      <xdr:col>98</xdr:col>
      <xdr:colOff>38100</xdr:colOff>
      <xdr:row>50</xdr:row>
      <xdr:rowOff>99060</xdr:rowOff>
    </xdr:to>
    <xdr:sp macro="" textlink="">
      <xdr:nvSpPr>
        <xdr:cNvPr id="824" name="フローチャート: 判断 823">
          <a:extLst>
            <a:ext uri="{FF2B5EF4-FFF2-40B4-BE49-F238E27FC236}">
              <a16:creationId xmlns:a16="http://schemas.microsoft.com/office/drawing/2014/main" id="{00000000-0008-0000-0700-000038030000}"/>
            </a:ext>
          </a:extLst>
        </xdr:cNvPr>
        <xdr:cNvSpPr/>
      </xdr:nvSpPr>
      <xdr:spPr>
        <a:xfrm>
          <a:off x="18605500" y="856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48</xdr:row>
      <xdr:rowOff>115587</xdr:rowOff>
    </xdr:from>
    <xdr:ext cx="313932"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99333" y="83451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32" name="前年度繰上充用金該当値テキスト">
          <a:extLst>
            <a:ext uri="{FF2B5EF4-FFF2-40B4-BE49-F238E27FC236}">
              <a16:creationId xmlns:a16="http://schemas.microsoft.com/office/drawing/2014/main" id="{00000000-0008-0000-0700-000040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39" name="楕円 838">
          <a:extLst>
            <a:ext uri="{FF2B5EF4-FFF2-40B4-BE49-F238E27FC236}">
              <a16:creationId xmlns:a16="http://schemas.microsoft.com/office/drawing/2014/main" id="{00000000-0008-0000-0700-000047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1" name="正方形/長方形 840">
          <a:extLst>
            <a:ext uri="{FF2B5EF4-FFF2-40B4-BE49-F238E27FC236}">
              <a16:creationId xmlns:a16="http://schemas.microsoft.com/office/drawing/2014/main" id="{00000000-0008-0000-0700-00004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3" name="テキスト ボックス 842">
          <a:extLst>
            <a:ext uri="{FF2B5EF4-FFF2-40B4-BE49-F238E27FC236}">
              <a16:creationId xmlns:a16="http://schemas.microsoft.com/office/drawing/2014/main" id="{00000000-0008-0000-0700-00004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各費目とも概ね類似団体平均に近い数値を示している。</a:t>
          </a:r>
        </a:p>
        <a:p>
          <a:r>
            <a:rPr kumimoji="1" lang="ja-JP" altLang="en-US" sz="1300">
              <a:latin typeface="ＭＳ Ｐゴシック" panose="020B0600070205080204" pitchFamily="50" charset="-128"/>
              <a:ea typeface="ＭＳ Ｐゴシック" panose="020B0600070205080204" pitchFamily="50" charset="-128"/>
            </a:rPr>
            <a:t>民生費は、非課税世帯等臨時特別給付金支給事業や価格高騰緊急支援給付金支給事業の増等により、前年度比</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％の増となった。</a:t>
          </a:r>
        </a:p>
        <a:p>
          <a:r>
            <a:rPr kumimoji="1" lang="ja-JP" altLang="en-US" sz="1300">
              <a:latin typeface="ＭＳ Ｐゴシック" panose="020B0600070205080204" pitchFamily="50" charset="-128"/>
              <a:ea typeface="ＭＳ Ｐゴシック" panose="020B0600070205080204" pitchFamily="50" charset="-128"/>
            </a:rPr>
            <a:t>教育費は、新図書館整備事業や市民プール改修事業の増等により、前年度比</a:t>
          </a:r>
          <a:r>
            <a:rPr kumimoji="1" lang="en-US" altLang="ja-JP" sz="1300">
              <a:latin typeface="ＭＳ Ｐゴシック" panose="020B0600070205080204" pitchFamily="50" charset="-128"/>
              <a:ea typeface="ＭＳ Ｐゴシック" panose="020B0600070205080204" pitchFamily="50" charset="-128"/>
            </a:rPr>
            <a:t>48.8</a:t>
          </a:r>
          <a:r>
            <a:rPr kumimoji="1" lang="ja-JP" altLang="en-US" sz="1300">
              <a:latin typeface="ＭＳ Ｐゴシック" panose="020B0600070205080204" pitchFamily="50" charset="-128"/>
              <a:ea typeface="ＭＳ Ｐゴシック" panose="020B0600070205080204" pitchFamily="50" charset="-128"/>
            </a:rPr>
            <a:t>％の増となった。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災害復旧費は、令和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年度に発生した豪雨災害や台風第</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号災害に伴う災害復旧事業の増により、前年度比</a:t>
          </a:r>
          <a:r>
            <a:rPr kumimoji="1" lang="en-US" altLang="ja-JP" sz="1300">
              <a:latin typeface="ＭＳ Ｐゴシック" panose="020B0600070205080204" pitchFamily="50" charset="-128"/>
              <a:ea typeface="ＭＳ Ｐゴシック" panose="020B0600070205080204" pitchFamily="50" charset="-128"/>
            </a:rPr>
            <a:t>314.4</a:t>
          </a:r>
          <a:r>
            <a:rPr kumimoji="1" lang="ja-JP" altLang="en-US" sz="1300">
              <a:latin typeface="ＭＳ Ｐゴシック" panose="020B0600070205080204" pitchFamily="50" charset="-128"/>
              <a:ea typeface="ＭＳ Ｐゴシック" panose="020B0600070205080204" pitchFamily="50" charset="-128"/>
            </a:rPr>
            <a:t>％の増となった。</a:t>
          </a:r>
        </a:p>
        <a:p>
          <a:r>
            <a:rPr kumimoji="1" lang="ja-JP" altLang="en-US" sz="1300">
              <a:latin typeface="ＭＳ Ｐゴシック" panose="020B0600070205080204" pitchFamily="50" charset="-128"/>
              <a:ea typeface="ＭＳ Ｐゴシック" panose="020B0600070205080204" pitchFamily="50" charset="-128"/>
            </a:rPr>
            <a:t>人口減少が続いており、住民一人当たりコストは高くなる傾向にあり、財源が厳しくなる中、今後も老朽化した施設改修等の増が見込まれるため、実施すべき事業の厳選を行い、各目的への経費配分を適正に行う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京都府綾部市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第</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次綾部市行財政健全化の取組により、特別職の報酬、管理職手当のカット等による歳出削減策や、積極的な行政財産の処分による歳入確保等による健全な財政運営に努め、令和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年度に引き続き財政調整基金の取崩しを回避した。これに伴い、実質単年度収支・実質収支ともに黒字となった。</a:t>
          </a:r>
        </a:p>
        <a:p>
          <a:r>
            <a:rPr kumimoji="1" lang="ja-JP" altLang="en-US" sz="1400">
              <a:latin typeface="ＭＳ ゴシック" pitchFamily="49" charset="-128"/>
              <a:ea typeface="ＭＳ ゴシック" pitchFamily="49" charset="-128"/>
            </a:rPr>
            <a:t>　今後も安定した財政運営を行うため、行政需要に対応できるよう一定の基金残高の維持に努めていく必要がある。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京都府綾部市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全ての会計において、黒字又は収支均衡</a:t>
          </a:r>
        </a:p>
        <a:p>
          <a:r>
            <a:rPr kumimoji="1" lang="ja-JP" altLang="en-US" sz="1400">
              <a:latin typeface="ＭＳ ゴシック" pitchFamily="49" charset="-128"/>
              <a:ea typeface="ＭＳ ゴシック" pitchFamily="49" charset="-128"/>
            </a:rPr>
            <a:t>　○病院事業会計、上水道事業会計、住宅・工業団地事業特別会計、</a:t>
          </a:r>
        </a:p>
        <a:p>
          <a:r>
            <a:rPr kumimoji="1" lang="ja-JP" altLang="en-US" sz="1400">
              <a:latin typeface="ＭＳ ゴシック" pitchFamily="49" charset="-128"/>
              <a:ea typeface="ＭＳ ゴシック" pitchFamily="49" charset="-128"/>
            </a:rPr>
            <a:t>　　介護保険特別会計、一般会計、下水道事業会計、後期高齢者医</a:t>
          </a:r>
        </a:p>
        <a:p>
          <a:r>
            <a:rPr kumimoji="1" lang="ja-JP" altLang="en-US" sz="1400">
              <a:latin typeface="ＭＳ ゴシック" pitchFamily="49" charset="-128"/>
              <a:ea typeface="ＭＳ ゴシック" pitchFamily="49" charset="-128"/>
            </a:rPr>
            <a:t>　　療特別会計、農林業者労働災害共済特別会計については、健全</a:t>
          </a:r>
        </a:p>
        <a:p>
          <a:r>
            <a:rPr kumimoji="1" lang="ja-JP" altLang="en-US" sz="1400">
              <a:latin typeface="ＭＳ ゴシック" pitchFamily="49" charset="-128"/>
              <a:ea typeface="ＭＳ ゴシック" pitchFamily="49" charset="-128"/>
            </a:rPr>
            <a:t>　　経営に努めた結果、黒字となった。</a:t>
          </a:r>
        </a:p>
        <a:p>
          <a:r>
            <a:rPr kumimoji="1" lang="ja-JP" altLang="en-US" sz="1400">
              <a:latin typeface="ＭＳ ゴシック" pitchFamily="49" charset="-128"/>
              <a:ea typeface="ＭＳ ゴシック" pitchFamily="49" charset="-128"/>
            </a:rPr>
            <a:t>　○その他会計は、国民健康保険特別会計、駐車場特別会計の</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会計</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については、健全経営に努めた結果黒字、市立診療所等特別会</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計については、実質収支は収支均衡となった。</a:t>
          </a:r>
        </a:p>
        <a:p>
          <a:r>
            <a:rPr kumimoji="1" lang="ja-JP" altLang="en-US" sz="1400">
              <a:latin typeface="ＭＳ ゴシック" pitchFamily="49" charset="-128"/>
              <a:ea typeface="ＭＳ ゴシック" pitchFamily="49" charset="-128"/>
            </a:rPr>
            <a:t>　今後においても、基金や市債に過度に依存することなく、適正な</a:t>
          </a:r>
        </a:p>
        <a:p>
          <a:r>
            <a:rPr kumimoji="1" lang="ja-JP" altLang="en-US" sz="1400">
              <a:latin typeface="ＭＳ ゴシック" pitchFamily="49" charset="-128"/>
              <a:ea typeface="ＭＳ ゴシック" pitchFamily="49" charset="-128"/>
            </a:rPr>
            <a:t>　行政サービスの提供を図るため、継続的な財政改革の推進が必要</a:t>
          </a:r>
        </a:p>
        <a:p>
          <a:r>
            <a:rPr kumimoji="1" lang="ja-JP" altLang="en-US" sz="1400">
              <a:latin typeface="ＭＳ ゴシック" pitchFamily="49" charset="-128"/>
              <a:ea typeface="ＭＳ ゴシック" pitchFamily="49" charset="-128"/>
            </a:rPr>
            <a:t>　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D:\&#21508;&#35506;&#23554;&#29992;\&#33258;&#27835;&#25391;&#33288;&#35506;\06&#31246;&#36001;&#25919;&#25285;&#24403;&#65288;&#36001;&#25919;&#65289;\06%20&#27770;&#31639;&#32113;&#35336;\15%20&#36001;&#25919;&#27604;&#36611;&#20998;&#26512;&#34920;&#65295;&#27507;&#20986;&#27604;&#36611;&#20998;&#26512;&#34920;&#8594;&#36039;&#26009;&#38598;&#12408;\&#20196;&#21644;&#65301;&#24180;&#24230;&#27770;&#31639;\03%20&#9313;R7.10&#20844;&#34920;&#20998;\04%20&#24066;&#30010;&#26449;&#22238;&#31572;\04%20&#32190;&#37096;&#24066;&#9675;ok\&#12304;&#36001;&#25919;&#29366;&#27841;&#36039;&#26009;&#38598;&#12305;_262030_&#32190;&#37096;&#24066;_2023(2&#22238;&#30446;).xlsx" TargetMode="External"/><Relationship Id="rId1" Type="http://schemas.openxmlformats.org/officeDocument/2006/relationships/externalLinkPath" Target="/&#21508;&#35506;&#23554;&#29992;/&#33258;&#27835;&#25391;&#33288;&#35506;/06&#31246;&#36001;&#25919;&#25285;&#24403;&#65288;&#36001;&#25919;&#65289;/06%20&#27770;&#31639;&#32113;&#35336;/15%20&#36001;&#25919;&#27604;&#36611;&#20998;&#26512;&#34920;&#65295;&#27507;&#20986;&#27604;&#36611;&#20998;&#26512;&#34920;&#8594;&#36039;&#26009;&#38598;&#12408;/&#20196;&#21644;&#65301;&#24180;&#24230;&#27770;&#31639;/03%20&#9313;R7.10&#20844;&#34920;&#20998;/04%20&#24066;&#30010;&#26449;&#22238;&#31572;/04%20&#32190;&#37096;&#24066;&#9675;ok/&#12304;&#36001;&#25919;&#29366;&#27841;&#36039;&#26009;&#38598;&#12305;_262030_&#32190;&#37096;&#2406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129.5</v>
          </cell>
          <cell r="BX51">
            <v>113.8</v>
          </cell>
          <cell r="CF51">
            <v>98.4</v>
          </cell>
          <cell r="CN51">
            <v>97.9</v>
          </cell>
          <cell r="CV51">
            <v>95.7</v>
          </cell>
        </row>
        <row r="53">
          <cell r="BP53">
            <v>66.8</v>
          </cell>
          <cell r="BX53">
            <v>68.5</v>
          </cell>
          <cell r="CF53">
            <v>70.3</v>
          </cell>
          <cell r="CN53">
            <v>72</v>
          </cell>
          <cell r="CV53">
            <v>73</v>
          </cell>
        </row>
        <row r="55">
          <cell r="AN55" t="str">
            <v>類似団体内平均値</v>
          </cell>
          <cell r="BP55">
            <v>49.1</v>
          </cell>
          <cell r="BX55">
            <v>41.5</v>
          </cell>
          <cell r="CF55">
            <v>25.4</v>
          </cell>
          <cell r="CN55">
            <v>17.600000000000001</v>
          </cell>
          <cell r="CV55">
            <v>17.2</v>
          </cell>
        </row>
        <row r="57">
          <cell r="BP57">
            <v>61</v>
          </cell>
          <cell r="BX57">
            <v>61.7</v>
          </cell>
          <cell r="CF57">
            <v>63.2</v>
          </cell>
          <cell r="CN57">
            <v>65.3</v>
          </cell>
          <cell r="CV57">
            <v>66.900000000000006</v>
          </cell>
        </row>
        <row r="72">
          <cell r="BP72" t="str">
            <v>R01</v>
          </cell>
          <cell r="BX72" t="str">
            <v>R02</v>
          </cell>
          <cell r="CF72" t="str">
            <v>R03</v>
          </cell>
          <cell r="CN72" t="str">
            <v>R04</v>
          </cell>
          <cell r="CV72" t="str">
            <v>R05</v>
          </cell>
        </row>
        <row r="73">
          <cell r="AN73" t="str">
            <v>当該団体値</v>
          </cell>
          <cell r="BP73">
            <v>129.5</v>
          </cell>
          <cell r="BX73">
            <v>113.8</v>
          </cell>
          <cell r="CF73">
            <v>98.4</v>
          </cell>
          <cell r="CN73">
            <v>97.9</v>
          </cell>
          <cell r="CV73">
            <v>95.7</v>
          </cell>
        </row>
        <row r="75">
          <cell r="BP75">
            <v>9.5</v>
          </cell>
          <cell r="BX75">
            <v>9.1</v>
          </cell>
          <cell r="CF75">
            <v>9.8000000000000007</v>
          </cell>
          <cell r="CN75">
            <v>10.4</v>
          </cell>
          <cell r="CV75">
            <v>10.3</v>
          </cell>
        </row>
        <row r="77">
          <cell r="AN77" t="str">
            <v>類似団体内平均値</v>
          </cell>
          <cell r="BP77">
            <v>49.1</v>
          </cell>
          <cell r="BX77">
            <v>41.5</v>
          </cell>
          <cell r="CF77">
            <v>25.4</v>
          </cell>
          <cell r="CN77">
            <v>17.600000000000001</v>
          </cell>
          <cell r="CV77">
            <v>17.2</v>
          </cell>
        </row>
        <row r="79">
          <cell r="BP79">
            <v>9.5</v>
          </cell>
          <cell r="BX79">
            <v>9.1999999999999993</v>
          </cell>
          <cell r="CF79">
            <v>8.3000000000000007</v>
          </cell>
          <cell r="CN79">
            <v>8.4</v>
          </cell>
          <cell r="CV79">
            <v>8.6</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75" thickBot="1" x14ac:dyDescent="0.2">
      <c r="B2" s="176" t="s">
        <v>77</v>
      </c>
      <c r="C2" s="176"/>
      <c r="D2" s="177"/>
    </row>
    <row r="3" spans="1:119" ht="18.75" customHeight="1" thickBot="1" x14ac:dyDescent="0.2">
      <c r="A3" s="175"/>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20380181</v>
      </c>
      <c r="BO4" s="436"/>
      <c r="BP4" s="436"/>
      <c r="BQ4" s="436"/>
      <c r="BR4" s="436"/>
      <c r="BS4" s="436"/>
      <c r="BT4" s="436"/>
      <c r="BU4" s="437"/>
      <c r="BV4" s="435">
        <v>19212706</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0.7</v>
      </c>
      <c r="CU4" s="576"/>
      <c r="CV4" s="576"/>
      <c r="CW4" s="576"/>
      <c r="CX4" s="576"/>
      <c r="CY4" s="576"/>
      <c r="CZ4" s="576"/>
      <c r="DA4" s="577"/>
      <c r="DB4" s="575">
        <v>0.6</v>
      </c>
      <c r="DC4" s="576"/>
      <c r="DD4" s="576"/>
      <c r="DE4" s="576"/>
      <c r="DF4" s="576"/>
      <c r="DG4" s="576"/>
      <c r="DH4" s="576"/>
      <c r="DI4" s="577"/>
    </row>
    <row r="5" spans="1:119" ht="18.75" customHeight="1" x14ac:dyDescent="0.15">
      <c r="A5" s="175"/>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20303410</v>
      </c>
      <c r="BO5" s="407"/>
      <c r="BP5" s="407"/>
      <c r="BQ5" s="407"/>
      <c r="BR5" s="407"/>
      <c r="BS5" s="407"/>
      <c r="BT5" s="407"/>
      <c r="BU5" s="408"/>
      <c r="BV5" s="406">
        <v>19140660</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91.7</v>
      </c>
      <c r="CU5" s="404"/>
      <c r="CV5" s="404"/>
      <c r="CW5" s="404"/>
      <c r="CX5" s="404"/>
      <c r="CY5" s="404"/>
      <c r="CZ5" s="404"/>
      <c r="DA5" s="405"/>
      <c r="DB5" s="403">
        <v>90.4</v>
      </c>
      <c r="DC5" s="404"/>
      <c r="DD5" s="404"/>
      <c r="DE5" s="404"/>
      <c r="DF5" s="404"/>
      <c r="DG5" s="404"/>
      <c r="DH5" s="404"/>
      <c r="DI5" s="405"/>
    </row>
    <row r="6" spans="1:119" ht="18.75" customHeight="1" x14ac:dyDescent="0.15">
      <c r="A6" s="175"/>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76771</v>
      </c>
      <c r="BO6" s="407"/>
      <c r="BP6" s="407"/>
      <c r="BQ6" s="407"/>
      <c r="BR6" s="407"/>
      <c r="BS6" s="407"/>
      <c r="BT6" s="407"/>
      <c r="BU6" s="408"/>
      <c r="BV6" s="406">
        <v>72046</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92.3</v>
      </c>
      <c r="CU6" s="550"/>
      <c r="CV6" s="550"/>
      <c r="CW6" s="550"/>
      <c r="CX6" s="550"/>
      <c r="CY6" s="550"/>
      <c r="CZ6" s="550"/>
      <c r="DA6" s="551"/>
      <c r="DB6" s="549">
        <v>91.8</v>
      </c>
      <c r="DC6" s="550"/>
      <c r="DD6" s="550"/>
      <c r="DE6" s="550"/>
      <c r="DF6" s="550"/>
      <c r="DG6" s="550"/>
      <c r="DH6" s="550"/>
      <c r="DI6" s="551"/>
    </row>
    <row r="7" spans="1:119" ht="18.75" customHeight="1" x14ac:dyDescent="0.15">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8858</v>
      </c>
      <c r="BO7" s="407"/>
      <c r="BP7" s="407"/>
      <c r="BQ7" s="407"/>
      <c r="BR7" s="407"/>
      <c r="BS7" s="407"/>
      <c r="BT7" s="407"/>
      <c r="BU7" s="408"/>
      <c r="BV7" s="406">
        <v>15722</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10254069</v>
      </c>
      <c r="CU7" s="407"/>
      <c r="CV7" s="407"/>
      <c r="CW7" s="407"/>
      <c r="CX7" s="407"/>
      <c r="CY7" s="407"/>
      <c r="CZ7" s="407"/>
      <c r="DA7" s="408"/>
      <c r="DB7" s="406">
        <v>10066113</v>
      </c>
      <c r="DC7" s="407"/>
      <c r="DD7" s="407"/>
      <c r="DE7" s="407"/>
      <c r="DF7" s="407"/>
      <c r="DG7" s="407"/>
      <c r="DH7" s="407"/>
      <c r="DI7" s="408"/>
    </row>
    <row r="8" spans="1:119" ht="18.75" customHeight="1" thickBot="1" x14ac:dyDescent="0.2">
      <c r="A8" s="175"/>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104</v>
      </c>
      <c r="AV8" s="465"/>
      <c r="AW8" s="465"/>
      <c r="AX8" s="465"/>
      <c r="AY8" s="420" t="s">
        <v>105</v>
      </c>
      <c r="AZ8" s="421"/>
      <c r="BA8" s="421"/>
      <c r="BB8" s="421"/>
      <c r="BC8" s="421"/>
      <c r="BD8" s="421"/>
      <c r="BE8" s="421"/>
      <c r="BF8" s="421"/>
      <c r="BG8" s="421"/>
      <c r="BH8" s="421"/>
      <c r="BI8" s="421"/>
      <c r="BJ8" s="421"/>
      <c r="BK8" s="421"/>
      <c r="BL8" s="421"/>
      <c r="BM8" s="422"/>
      <c r="BN8" s="406">
        <v>67913</v>
      </c>
      <c r="BO8" s="407"/>
      <c r="BP8" s="407"/>
      <c r="BQ8" s="407"/>
      <c r="BR8" s="407"/>
      <c r="BS8" s="407"/>
      <c r="BT8" s="407"/>
      <c r="BU8" s="408"/>
      <c r="BV8" s="406">
        <v>56324</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0.48</v>
      </c>
      <c r="CU8" s="510"/>
      <c r="CV8" s="510"/>
      <c r="CW8" s="510"/>
      <c r="CX8" s="510"/>
      <c r="CY8" s="510"/>
      <c r="CZ8" s="510"/>
      <c r="DA8" s="511"/>
      <c r="DB8" s="509">
        <v>0.48</v>
      </c>
      <c r="DC8" s="510"/>
      <c r="DD8" s="510"/>
      <c r="DE8" s="510"/>
      <c r="DF8" s="510"/>
      <c r="DG8" s="510"/>
      <c r="DH8" s="510"/>
      <c r="DI8" s="511"/>
    </row>
    <row r="9" spans="1:119" ht="18.75" customHeight="1" thickBot="1" x14ac:dyDescent="0.2">
      <c r="A9" s="175"/>
      <c r="B9" s="538" t="s">
        <v>107</v>
      </c>
      <c r="C9" s="539"/>
      <c r="D9" s="539"/>
      <c r="E9" s="539"/>
      <c r="F9" s="539"/>
      <c r="G9" s="539"/>
      <c r="H9" s="539"/>
      <c r="I9" s="539"/>
      <c r="J9" s="539"/>
      <c r="K9" s="457"/>
      <c r="L9" s="540" t="s">
        <v>108</v>
      </c>
      <c r="M9" s="541"/>
      <c r="N9" s="541"/>
      <c r="O9" s="541"/>
      <c r="P9" s="541"/>
      <c r="Q9" s="542"/>
      <c r="R9" s="543">
        <v>31846</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11589</v>
      </c>
      <c r="BO9" s="407"/>
      <c r="BP9" s="407"/>
      <c r="BQ9" s="407"/>
      <c r="BR9" s="407"/>
      <c r="BS9" s="407"/>
      <c r="BT9" s="407"/>
      <c r="BU9" s="408"/>
      <c r="BV9" s="406">
        <v>9868</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9.6999999999999993</v>
      </c>
      <c r="CU9" s="404"/>
      <c r="CV9" s="404"/>
      <c r="CW9" s="404"/>
      <c r="CX9" s="404"/>
      <c r="CY9" s="404"/>
      <c r="CZ9" s="404"/>
      <c r="DA9" s="405"/>
      <c r="DB9" s="403">
        <v>10.9</v>
      </c>
      <c r="DC9" s="404"/>
      <c r="DD9" s="404"/>
      <c r="DE9" s="404"/>
      <c r="DF9" s="404"/>
      <c r="DG9" s="404"/>
      <c r="DH9" s="404"/>
      <c r="DI9" s="405"/>
    </row>
    <row r="10" spans="1:119" ht="18.75" customHeight="1" thickBot="1" x14ac:dyDescent="0.2">
      <c r="A10" s="175"/>
      <c r="B10" s="538"/>
      <c r="C10" s="539"/>
      <c r="D10" s="539"/>
      <c r="E10" s="539"/>
      <c r="F10" s="539"/>
      <c r="G10" s="539"/>
      <c r="H10" s="539"/>
      <c r="I10" s="539"/>
      <c r="J10" s="539"/>
      <c r="K10" s="457"/>
      <c r="L10" s="362" t="s">
        <v>113</v>
      </c>
      <c r="M10" s="363"/>
      <c r="N10" s="363"/>
      <c r="O10" s="363"/>
      <c r="P10" s="363"/>
      <c r="Q10" s="364"/>
      <c r="R10" s="359">
        <v>33821</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104</v>
      </c>
      <c r="AV10" s="465"/>
      <c r="AW10" s="465"/>
      <c r="AX10" s="465"/>
      <c r="AY10" s="420" t="s">
        <v>115</v>
      </c>
      <c r="AZ10" s="421"/>
      <c r="BA10" s="421"/>
      <c r="BB10" s="421"/>
      <c r="BC10" s="421"/>
      <c r="BD10" s="421"/>
      <c r="BE10" s="421"/>
      <c r="BF10" s="421"/>
      <c r="BG10" s="421"/>
      <c r="BH10" s="421"/>
      <c r="BI10" s="421"/>
      <c r="BJ10" s="421"/>
      <c r="BK10" s="421"/>
      <c r="BL10" s="421"/>
      <c r="BM10" s="422"/>
      <c r="BN10" s="406">
        <v>255855</v>
      </c>
      <c r="BO10" s="407"/>
      <c r="BP10" s="407"/>
      <c r="BQ10" s="407"/>
      <c r="BR10" s="407"/>
      <c r="BS10" s="407"/>
      <c r="BT10" s="407"/>
      <c r="BU10" s="408"/>
      <c r="BV10" s="406">
        <v>145312</v>
      </c>
      <c r="BW10" s="407"/>
      <c r="BX10" s="407"/>
      <c r="BY10" s="407"/>
      <c r="BZ10" s="407"/>
      <c r="CA10" s="407"/>
      <c r="CB10" s="407"/>
      <c r="CC10" s="408"/>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104</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75"/>
      <c r="B12" s="512" t="s">
        <v>123</v>
      </c>
      <c r="C12" s="513"/>
      <c r="D12" s="513"/>
      <c r="E12" s="513"/>
      <c r="F12" s="513"/>
      <c r="G12" s="513"/>
      <c r="H12" s="513"/>
      <c r="I12" s="513"/>
      <c r="J12" s="513"/>
      <c r="K12" s="514"/>
      <c r="L12" s="521" t="s">
        <v>124</v>
      </c>
      <c r="M12" s="522"/>
      <c r="N12" s="522"/>
      <c r="O12" s="522"/>
      <c r="P12" s="522"/>
      <c r="Q12" s="523"/>
      <c r="R12" s="524">
        <v>31526</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75"/>
      <c r="B13" s="515"/>
      <c r="C13" s="516"/>
      <c r="D13" s="516"/>
      <c r="E13" s="516"/>
      <c r="F13" s="516"/>
      <c r="G13" s="516"/>
      <c r="H13" s="516"/>
      <c r="I13" s="516"/>
      <c r="J13" s="516"/>
      <c r="K13" s="517"/>
      <c r="L13" s="184"/>
      <c r="M13" s="490" t="s">
        <v>130</v>
      </c>
      <c r="N13" s="491"/>
      <c r="O13" s="491"/>
      <c r="P13" s="491"/>
      <c r="Q13" s="492"/>
      <c r="R13" s="493">
        <v>30816</v>
      </c>
      <c r="S13" s="494"/>
      <c r="T13" s="494"/>
      <c r="U13" s="494"/>
      <c r="V13" s="495"/>
      <c r="W13" s="496" t="s">
        <v>131</v>
      </c>
      <c r="X13" s="392"/>
      <c r="Y13" s="392"/>
      <c r="Z13" s="392"/>
      <c r="AA13" s="392"/>
      <c r="AB13" s="393"/>
      <c r="AC13" s="359">
        <v>1160</v>
      </c>
      <c r="AD13" s="360"/>
      <c r="AE13" s="360"/>
      <c r="AF13" s="360"/>
      <c r="AG13" s="361"/>
      <c r="AH13" s="359">
        <v>1481</v>
      </c>
      <c r="AI13" s="360"/>
      <c r="AJ13" s="360"/>
      <c r="AK13" s="360"/>
      <c r="AL13" s="419"/>
      <c r="AM13" s="463" t="s">
        <v>132</v>
      </c>
      <c r="AN13" s="363"/>
      <c r="AO13" s="363"/>
      <c r="AP13" s="363"/>
      <c r="AQ13" s="363"/>
      <c r="AR13" s="363"/>
      <c r="AS13" s="363"/>
      <c r="AT13" s="364"/>
      <c r="AU13" s="464" t="s">
        <v>104</v>
      </c>
      <c r="AV13" s="465"/>
      <c r="AW13" s="465"/>
      <c r="AX13" s="465"/>
      <c r="AY13" s="420" t="s">
        <v>133</v>
      </c>
      <c r="AZ13" s="421"/>
      <c r="BA13" s="421"/>
      <c r="BB13" s="421"/>
      <c r="BC13" s="421"/>
      <c r="BD13" s="421"/>
      <c r="BE13" s="421"/>
      <c r="BF13" s="421"/>
      <c r="BG13" s="421"/>
      <c r="BH13" s="421"/>
      <c r="BI13" s="421"/>
      <c r="BJ13" s="421"/>
      <c r="BK13" s="421"/>
      <c r="BL13" s="421"/>
      <c r="BM13" s="422"/>
      <c r="BN13" s="406">
        <v>267444</v>
      </c>
      <c r="BO13" s="407"/>
      <c r="BP13" s="407"/>
      <c r="BQ13" s="407"/>
      <c r="BR13" s="407"/>
      <c r="BS13" s="407"/>
      <c r="BT13" s="407"/>
      <c r="BU13" s="408"/>
      <c r="BV13" s="406">
        <v>155180</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10.3</v>
      </c>
      <c r="CU13" s="404"/>
      <c r="CV13" s="404"/>
      <c r="CW13" s="404"/>
      <c r="CX13" s="404"/>
      <c r="CY13" s="404"/>
      <c r="CZ13" s="404"/>
      <c r="DA13" s="405"/>
      <c r="DB13" s="403">
        <v>10.4</v>
      </c>
      <c r="DC13" s="404"/>
      <c r="DD13" s="404"/>
      <c r="DE13" s="404"/>
      <c r="DF13" s="404"/>
      <c r="DG13" s="404"/>
      <c r="DH13" s="404"/>
      <c r="DI13" s="405"/>
    </row>
    <row r="14" spans="1:119" ht="18.75" customHeight="1" thickBot="1" x14ac:dyDescent="0.2">
      <c r="A14" s="175"/>
      <c r="B14" s="515"/>
      <c r="C14" s="516"/>
      <c r="D14" s="516"/>
      <c r="E14" s="516"/>
      <c r="F14" s="516"/>
      <c r="G14" s="516"/>
      <c r="H14" s="516"/>
      <c r="I14" s="516"/>
      <c r="J14" s="516"/>
      <c r="K14" s="517"/>
      <c r="L14" s="480" t="s">
        <v>135</v>
      </c>
      <c r="M14" s="533"/>
      <c r="N14" s="533"/>
      <c r="O14" s="533"/>
      <c r="P14" s="533"/>
      <c r="Q14" s="534"/>
      <c r="R14" s="493">
        <v>31959</v>
      </c>
      <c r="S14" s="494"/>
      <c r="T14" s="494"/>
      <c r="U14" s="494"/>
      <c r="V14" s="495"/>
      <c r="W14" s="497"/>
      <c r="X14" s="395"/>
      <c r="Y14" s="395"/>
      <c r="Z14" s="395"/>
      <c r="AA14" s="395"/>
      <c r="AB14" s="396"/>
      <c r="AC14" s="486">
        <v>7.7</v>
      </c>
      <c r="AD14" s="487"/>
      <c r="AE14" s="487"/>
      <c r="AF14" s="487"/>
      <c r="AG14" s="488"/>
      <c r="AH14" s="486">
        <v>9.3000000000000007</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95.7</v>
      </c>
      <c r="CU14" s="504"/>
      <c r="CV14" s="504"/>
      <c r="CW14" s="504"/>
      <c r="CX14" s="504"/>
      <c r="CY14" s="504"/>
      <c r="CZ14" s="504"/>
      <c r="DA14" s="505"/>
      <c r="DB14" s="503">
        <v>97.9</v>
      </c>
      <c r="DC14" s="504"/>
      <c r="DD14" s="504"/>
      <c r="DE14" s="504"/>
      <c r="DF14" s="504"/>
      <c r="DG14" s="504"/>
      <c r="DH14" s="504"/>
      <c r="DI14" s="505"/>
    </row>
    <row r="15" spans="1:119" ht="18.75" customHeight="1" x14ac:dyDescent="0.15">
      <c r="A15" s="175"/>
      <c r="B15" s="515"/>
      <c r="C15" s="516"/>
      <c r="D15" s="516"/>
      <c r="E15" s="516"/>
      <c r="F15" s="516"/>
      <c r="G15" s="516"/>
      <c r="H15" s="516"/>
      <c r="I15" s="516"/>
      <c r="J15" s="516"/>
      <c r="K15" s="517"/>
      <c r="L15" s="184"/>
      <c r="M15" s="490" t="s">
        <v>130</v>
      </c>
      <c r="N15" s="491"/>
      <c r="O15" s="491"/>
      <c r="P15" s="491"/>
      <c r="Q15" s="492"/>
      <c r="R15" s="493">
        <v>31346</v>
      </c>
      <c r="S15" s="494"/>
      <c r="T15" s="494"/>
      <c r="U15" s="494"/>
      <c r="V15" s="495"/>
      <c r="W15" s="496" t="s">
        <v>137</v>
      </c>
      <c r="X15" s="392"/>
      <c r="Y15" s="392"/>
      <c r="Z15" s="392"/>
      <c r="AA15" s="392"/>
      <c r="AB15" s="393"/>
      <c r="AC15" s="359">
        <v>4857</v>
      </c>
      <c r="AD15" s="360"/>
      <c r="AE15" s="360"/>
      <c r="AF15" s="360"/>
      <c r="AG15" s="361"/>
      <c r="AH15" s="359">
        <v>4932</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4531418</v>
      </c>
      <c r="BO15" s="436"/>
      <c r="BP15" s="436"/>
      <c r="BQ15" s="436"/>
      <c r="BR15" s="436"/>
      <c r="BS15" s="436"/>
      <c r="BT15" s="436"/>
      <c r="BU15" s="437"/>
      <c r="BV15" s="435">
        <v>4242329</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32.200000000000003</v>
      </c>
      <c r="AD16" s="487"/>
      <c r="AE16" s="487"/>
      <c r="AF16" s="487"/>
      <c r="AG16" s="488"/>
      <c r="AH16" s="486">
        <v>31</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9025121</v>
      </c>
      <c r="BO16" s="407"/>
      <c r="BP16" s="407"/>
      <c r="BQ16" s="407"/>
      <c r="BR16" s="407"/>
      <c r="BS16" s="407"/>
      <c r="BT16" s="407"/>
      <c r="BU16" s="408"/>
      <c r="BV16" s="406">
        <v>8808895</v>
      </c>
      <c r="BW16" s="407"/>
      <c r="BX16" s="407"/>
      <c r="BY16" s="407"/>
      <c r="BZ16" s="407"/>
      <c r="CA16" s="407"/>
      <c r="CB16" s="407"/>
      <c r="CC16" s="408"/>
      <c r="CD16" s="188"/>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75"/>
      <c r="B17" s="518"/>
      <c r="C17" s="519"/>
      <c r="D17" s="519"/>
      <c r="E17" s="519"/>
      <c r="F17" s="519"/>
      <c r="G17" s="519"/>
      <c r="H17" s="519"/>
      <c r="I17" s="519"/>
      <c r="J17" s="519"/>
      <c r="K17" s="520"/>
      <c r="L17" s="189"/>
      <c r="M17" s="499" t="s">
        <v>143</v>
      </c>
      <c r="N17" s="500"/>
      <c r="O17" s="500"/>
      <c r="P17" s="500"/>
      <c r="Q17" s="501"/>
      <c r="R17" s="483" t="s">
        <v>144</v>
      </c>
      <c r="S17" s="484"/>
      <c r="T17" s="484"/>
      <c r="U17" s="484"/>
      <c r="V17" s="485"/>
      <c r="W17" s="496" t="s">
        <v>145</v>
      </c>
      <c r="X17" s="392"/>
      <c r="Y17" s="392"/>
      <c r="Z17" s="392"/>
      <c r="AA17" s="392"/>
      <c r="AB17" s="393"/>
      <c r="AC17" s="359">
        <v>9085</v>
      </c>
      <c r="AD17" s="360"/>
      <c r="AE17" s="360"/>
      <c r="AF17" s="360"/>
      <c r="AG17" s="361"/>
      <c r="AH17" s="359">
        <v>9522</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5717961</v>
      </c>
      <c r="BO17" s="407"/>
      <c r="BP17" s="407"/>
      <c r="BQ17" s="407"/>
      <c r="BR17" s="407"/>
      <c r="BS17" s="407"/>
      <c r="BT17" s="407"/>
      <c r="BU17" s="408"/>
      <c r="BV17" s="406">
        <v>5341179</v>
      </c>
      <c r="BW17" s="407"/>
      <c r="BX17" s="407"/>
      <c r="BY17" s="407"/>
      <c r="BZ17" s="407"/>
      <c r="CA17" s="407"/>
      <c r="CB17" s="407"/>
      <c r="CC17" s="408"/>
      <c r="CD17" s="188"/>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75"/>
      <c r="B18" s="456" t="s">
        <v>147</v>
      </c>
      <c r="C18" s="457"/>
      <c r="D18" s="457"/>
      <c r="E18" s="458"/>
      <c r="F18" s="458"/>
      <c r="G18" s="458"/>
      <c r="H18" s="458"/>
      <c r="I18" s="458"/>
      <c r="J18" s="458"/>
      <c r="K18" s="458"/>
      <c r="L18" s="459">
        <v>347.1</v>
      </c>
      <c r="M18" s="459"/>
      <c r="N18" s="459"/>
      <c r="O18" s="459"/>
      <c r="P18" s="459"/>
      <c r="Q18" s="459"/>
      <c r="R18" s="460"/>
      <c r="S18" s="460"/>
      <c r="T18" s="460"/>
      <c r="U18" s="460"/>
      <c r="V18" s="461"/>
      <c r="W18" s="477"/>
      <c r="X18" s="478"/>
      <c r="Y18" s="478"/>
      <c r="Z18" s="478"/>
      <c r="AA18" s="478"/>
      <c r="AB18" s="502"/>
      <c r="AC18" s="376">
        <v>60.2</v>
      </c>
      <c r="AD18" s="377"/>
      <c r="AE18" s="377"/>
      <c r="AF18" s="377"/>
      <c r="AG18" s="462"/>
      <c r="AH18" s="376">
        <v>59.8</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9752049</v>
      </c>
      <c r="BO18" s="407"/>
      <c r="BP18" s="407"/>
      <c r="BQ18" s="407"/>
      <c r="BR18" s="407"/>
      <c r="BS18" s="407"/>
      <c r="BT18" s="407"/>
      <c r="BU18" s="408"/>
      <c r="BV18" s="406">
        <v>9567987</v>
      </c>
      <c r="BW18" s="407"/>
      <c r="BX18" s="407"/>
      <c r="BY18" s="407"/>
      <c r="BZ18" s="407"/>
      <c r="CA18" s="407"/>
      <c r="CB18" s="407"/>
      <c r="CC18" s="408"/>
      <c r="CD18" s="188"/>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75"/>
      <c r="B19" s="456" t="s">
        <v>149</v>
      </c>
      <c r="C19" s="457"/>
      <c r="D19" s="457"/>
      <c r="E19" s="458"/>
      <c r="F19" s="458"/>
      <c r="G19" s="458"/>
      <c r="H19" s="458"/>
      <c r="I19" s="458"/>
      <c r="J19" s="458"/>
      <c r="K19" s="458"/>
      <c r="L19" s="466">
        <v>92</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12633069</v>
      </c>
      <c r="BO19" s="407"/>
      <c r="BP19" s="407"/>
      <c r="BQ19" s="407"/>
      <c r="BR19" s="407"/>
      <c r="BS19" s="407"/>
      <c r="BT19" s="407"/>
      <c r="BU19" s="408"/>
      <c r="BV19" s="406">
        <v>12441734</v>
      </c>
      <c r="BW19" s="407"/>
      <c r="BX19" s="407"/>
      <c r="BY19" s="407"/>
      <c r="BZ19" s="407"/>
      <c r="CA19" s="407"/>
      <c r="CB19" s="407"/>
      <c r="CC19" s="408"/>
      <c r="CD19" s="188"/>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75"/>
      <c r="B20" s="456" t="s">
        <v>151</v>
      </c>
      <c r="C20" s="457"/>
      <c r="D20" s="457"/>
      <c r="E20" s="458"/>
      <c r="F20" s="458"/>
      <c r="G20" s="458"/>
      <c r="H20" s="458"/>
      <c r="I20" s="458"/>
      <c r="J20" s="458"/>
      <c r="K20" s="458"/>
      <c r="L20" s="466">
        <v>13735</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8"/>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75"/>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8"/>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75"/>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14841922</v>
      </c>
      <c r="BO22" s="436"/>
      <c r="BP22" s="436"/>
      <c r="BQ22" s="436"/>
      <c r="BR22" s="436"/>
      <c r="BS22" s="436"/>
      <c r="BT22" s="436"/>
      <c r="BU22" s="437"/>
      <c r="BV22" s="435">
        <v>14130833</v>
      </c>
      <c r="BW22" s="436"/>
      <c r="BX22" s="436"/>
      <c r="BY22" s="436"/>
      <c r="BZ22" s="436"/>
      <c r="CA22" s="436"/>
      <c r="CB22" s="436"/>
      <c r="CC22" s="437"/>
      <c r="CD22" s="188"/>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75"/>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13812044</v>
      </c>
      <c r="BO23" s="407"/>
      <c r="BP23" s="407"/>
      <c r="BQ23" s="407"/>
      <c r="BR23" s="407"/>
      <c r="BS23" s="407"/>
      <c r="BT23" s="407"/>
      <c r="BU23" s="408"/>
      <c r="BV23" s="406">
        <v>13195282</v>
      </c>
      <c r="BW23" s="407"/>
      <c r="BX23" s="407"/>
      <c r="BY23" s="407"/>
      <c r="BZ23" s="407"/>
      <c r="CA23" s="407"/>
      <c r="CB23" s="407"/>
      <c r="CC23" s="408"/>
      <c r="CD23" s="188"/>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75"/>
      <c r="B24" s="385"/>
      <c r="C24" s="386"/>
      <c r="D24" s="387"/>
      <c r="E24" s="362" t="s">
        <v>161</v>
      </c>
      <c r="F24" s="363"/>
      <c r="G24" s="363"/>
      <c r="H24" s="363"/>
      <c r="I24" s="363"/>
      <c r="J24" s="363"/>
      <c r="K24" s="364"/>
      <c r="L24" s="359">
        <v>1</v>
      </c>
      <c r="M24" s="360"/>
      <c r="N24" s="360"/>
      <c r="O24" s="360"/>
      <c r="P24" s="361"/>
      <c r="Q24" s="359">
        <v>8800</v>
      </c>
      <c r="R24" s="360"/>
      <c r="S24" s="360"/>
      <c r="T24" s="360"/>
      <c r="U24" s="360"/>
      <c r="V24" s="361"/>
      <c r="W24" s="449"/>
      <c r="X24" s="386"/>
      <c r="Y24" s="387"/>
      <c r="Z24" s="362" t="s">
        <v>162</v>
      </c>
      <c r="AA24" s="363"/>
      <c r="AB24" s="363"/>
      <c r="AC24" s="363"/>
      <c r="AD24" s="363"/>
      <c r="AE24" s="363"/>
      <c r="AF24" s="363"/>
      <c r="AG24" s="364"/>
      <c r="AH24" s="359">
        <v>342</v>
      </c>
      <c r="AI24" s="360"/>
      <c r="AJ24" s="360"/>
      <c r="AK24" s="360"/>
      <c r="AL24" s="361"/>
      <c r="AM24" s="359">
        <v>1078668</v>
      </c>
      <c r="AN24" s="360"/>
      <c r="AO24" s="360"/>
      <c r="AP24" s="360"/>
      <c r="AQ24" s="360"/>
      <c r="AR24" s="361"/>
      <c r="AS24" s="359">
        <v>3154</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9169695</v>
      </c>
      <c r="BO24" s="407"/>
      <c r="BP24" s="407"/>
      <c r="BQ24" s="407"/>
      <c r="BR24" s="407"/>
      <c r="BS24" s="407"/>
      <c r="BT24" s="407"/>
      <c r="BU24" s="408"/>
      <c r="BV24" s="406">
        <v>7950963</v>
      </c>
      <c r="BW24" s="407"/>
      <c r="BX24" s="407"/>
      <c r="BY24" s="407"/>
      <c r="BZ24" s="407"/>
      <c r="CA24" s="407"/>
      <c r="CB24" s="407"/>
      <c r="CC24" s="408"/>
      <c r="CD24" s="188"/>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75"/>
      <c r="B25" s="385"/>
      <c r="C25" s="386"/>
      <c r="D25" s="387"/>
      <c r="E25" s="362" t="s">
        <v>164</v>
      </c>
      <c r="F25" s="363"/>
      <c r="G25" s="363"/>
      <c r="H25" s="363"/>
      <c r="I25" s="363"/>
      <c r="J25" s="363"/>
      <c r="K25" s="364"/>
      <c r="L25" s="359">
        <v>1</v>
      </c>
      <c r="M25" s="360"/>
      <c r="N25" s="360"/>
      <c r="O25" s="360"/>
      <c r="P25" s="361"/>
      <c r="Q25" s="359">
        <v>7200</v>
      </c>
      <c r="R25" s="360"/>
      <c r="S25" s="360"/>
      <c r="T25" s="360"/>
      <c r="U25" s="360"/>
      <c r="V25" s="361"/>
      <c r="W25" s="449"/>
      <c r="X25" s="386"/>
      <c r="Y25" s="387"/>
      <c r="Z25" s="362" t="s">
        <v>165</v>
      </c>
      <c r="AA25" s="363"/>
      <c r="AB25" s="363"/>
      <c r="AC25" s="363"/>
      <c r="AD25" s="363"/>
      <c r="AE25" s="363"/>
      <c r="AF25" s="363"/>
      <c r="AG25" s="364"/>
      <c r="AH25" s="359">
        <v>59</v>
      </c>
      <c r="AI25" s="360"/>
      <c r="AJ25" s="360"/>
      <c r="AK25" s="360"/>
      <c r="AL25" s="361"/>
      <c r="AM25" s="359">
        <v>177118</v>
      </c>
      <c r="AN25" s="360"/>
      <c r="AO25" s="360"/>
      <c r="AP25" s="360"/>
      <c r="AQ25" s="360"/>
      <c r="AR25" s="361"/>
      <c r="AS25" s="359">
        <v>3002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3201500</v>
      </c>
      <c r="BO25" s="436"/>
      <c r="BP25" s="436"/>
      <c r="BQ25" s="436"/>
      <c r="BR25" s="436"/>
      <c r="BS25" s="436"/>
      <c r="BT25" s="436"/>
      <c r="BU25" s="437"/>
      <c r="BV25" s="435">
        <v>2164393</v>
      </c>
      <c r="BW25" s="436"/>
      <c r="BX25" s="436"/>
      <c r="BY25" s="436"/>
      <c r="BZ25" s="436"/>
      <c r="CA25" s="436"/>
      <c r="CB25" s="436"/>
      <c r="CC25" s="437"/>
      <c r="CD25" s="188"/>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75"/>
      <c r="B26" s="385"/>
      <c r="C26" s="386"/>
      <c r="D26" s="387"/>
      <c r="E26" s="362" t="s">
        <v>167</v>
      </c>
      <c r="F26" s="363"/>
      <c r="G26" s="363"/>
      <c r="H26" s="363"/>
      <c r="I26" s="363"/>
      <c r="J26" s="363"/>
      <c r="K26" s="364"/>
      <c r="L26" s="359">
        <v>1</v>
      </c>
      <c r="M26" s="360"/>
      <c r="N26" s="360"/>
      <c r="O26" s="360"/>
      <c r="P26" s="361"/>
      <c r="Q26" s="359">
        <v>6400</v>
      </c>
      <c r="R26" s="360"/>
      <c r="S26" s="360"/>
      <c r="T26" s="360"/>
      <c r="U26" s="360"/>
      <c r="V26" s="361"/>
      <c r="W26" s="449"/>
      <c r="X26" s="386"/>
      <c r="Y26" s="387"/>
      <c r="Z26" s="362" t="s">
        <v>168</v>
      </c>
      <c r="AA26" s="417"/>
      <c r="AB26" s="417"/>
      <c r="AC26" s="417"/>
      <c r="AD26" s="417"/>
      <c r="AE26" s="417"/>
      <c r="AF26" s="417"/>
      <c r="AG26" s="418"/>
      <c r="AH26" s="359">
        <v>10</v>
      </c>
      <c r="AI26" s="360"/>
      <c r="AJ26" s="360"/>
      <c r="AK26" s="360"/>
      <c r="AL26" s="361"/>
      <c r="AM26" s="359">
        <v>33830</v>
      </c>
      <c r="AN26" s="360"/>
      <c r="AO26" s="360"/>
      <c r="AP26" s="360"/>
      <c r="AQ26" s="360"/>
      <c r="AR26" s="361"/>
      <c r="AS26" s="359">
        <v>3383</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88"/>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75"/>
      <c r="B27" s="385"/>
      <c r="C27" s="386"/>
      <c r="D27" s="387"/>
      <c r="E27" s="362" t="s">
        <v>170</v>
      </c>
      <c r="F27" s="363"/>
      <c r="G27" s="363"/>
      <c r="H27" s="363"/>
      <c r="I27" s="363"/>
      <c r="J27" s="363"/>
      <c r="K27" s="364"/>
      <c r="L27" s="359">
        <v>1</v>
      </c>
      <c r="M27" s="360"/>
      <c r="N27" s="360"/>
      <c r="O27" s="360"/>
      <c r="P27" s="361"/>
      <c r="Q27" s="359">
        <v>4500</v>
      </c>
      <c r="R27" s="360"/>
      <c r="S27" s="360"/>
      <c r="T27" s="360"/>
      <c r="U27" s="360"/>
      <c r="V27" s="361"/>
      <c r="W27" s="449"/>
      <c r="X27" s="386"/>
      <c r="Y27" s="387"/>
      <c r="Z27" s="362" t="s">
        <v>171</v>
      </c>
      <c r="AA27" s="363"/>
      <c r="AB27" s="363"/>
      <c r="AC27" s="363"/>
      <c r="AD27" s="363"/>
      <c r="AE27" s="363"/>
      <c r="AF27" s="363"/>
      <c r="AG27" s="364"/>
      <c r="AH27" s="359">
        <v>9</v>
      </c>
      <c r="AI27" s="360"/>
      <c r="AJ27" s="360"/>
      <c r="AK27" s="360"/>
      <c r="AL27" s="361"/>
      <c r="AM27" s="359">
        <v>32443</v>
      </c>
      <c r="AN27" s="360"/>
      <c r="AO27" s="360"/>
      <c r="AP27" s="360"/>
      <c r="AQ27" s="360"/>
      <c r="AR27" s="361"/>
      <c r="AS27" s="359">
        <v>3605</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353553</v>
      </c>
      <c r="BO27" s="441"/>
      <c r="BP27" s="441"/>
      <c r="BQ27" s="441"/>
      <c r="BR27" s="441"/>
      <c r="BS27" s="441"/>
      <c r="BT27" s="441"/>
      <c r="BU27" s="442"/>
      <c r="BV27" s="440">
        <v>353550</v>
      </c>
      <c r="BW27" s="441"/>
      <c r="BX27" s="441"/>
      <c r="BY27" s="441"/>
      <c r="BZ27" s="441"/>
      <c r="CA27" s="441"/>
      <c r="CB27" s="441"/>
      <c r="CC27" s="442"/>
      <c r="CD27" s="190"/>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75"/>
      <c r="B28" s="385"/>
      <c r="C28" s="386"/>
      <c r="D28" s="387"/>
      <c r="E28" s="362" t="s">
        <v>173</v>
      </c>
      <c r="F28" s="363"/>
      <c r="G28" s="363"/>
      <c r="H28" s="363"/>
      <c r="I28" s="363"/>
      <c r="J28" s="363"/>
      <c r="K28" s="364"/>
      <c r="L28" s="359">
        <v>1</v>
      </c>
      <c r="M28" s="360"/>
      <c r="N28" s="360"/>
      <c r="O28" s="360"/>
      <c r="P28" s="361"/>
      <c r="Q28" s="359">
        <v>4000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2259165</v>
      </c>
      <c r="BO28" s="436"/>
      <c r="BP28" s="436"/>
      <c r="BQ28" s="436"/>
      <c r="BR28" s="436"/>
      <c r="BS28" s="436"/>
      <c r="BT28" s="436"/>
      <c r="BU28" s="437"/>
      <c r="BV28" s="435">
        <v>2003310</v>
      </c>
      <c r="BW28" s="436"/>
      <c r="BX28" s="436"/>
      <c r="BY28" s="436"/>
      <c r="BZ28" s="436"/>
      <c r="CA28" s="436"/>
      <c r="CB28" s="436"/>
      <c r="CC28" s="437"/>
      <c r="CD28" s="188"/>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75"/>
      <c r="B29" s="385"/>
      <c r="C29" s="386"/>
      <c r="D29" s="387"/>
      <c r="E29" s="362" t="s">
        <v>176</v>
      </c>
      <c r="F29" s="363"/>
      <c r="G29" s="363"/>
      <c r="H29" s="363"/>
      <c r="I29" s="363"/>
      <c r="J29" s="363"/>
      <c r="K29" s="364"/>
      <c r="L29" s="359">
        <v>16</v>
      </c>
      <c r="M29" s="360"/>
      <c r="N29" s="360"/>
      <c r="O29" s="360"/>
      <c r="P29" s="361"/>
      <c r="Q29" s="359">
        <v>3650</v>
      </c>
      <c r="R29" s="360"/>
      <c r="S29" s="360"/>
      <c r="T29" s="360"/>
      <c r="U29" s="360"/>
      <c r="V29" s="361"/>
      <c r="W29" s="450"/>
      <c r="X29" s="451"/>
      <c r="Y29" s="452"/>
      <c r="Z29" s="362" t="s">
        <v>177</v>
      </c>
      <c r="AA29" s="363"/>
      <c r="AB29" s="363"/>
      <c r="AC29" s="363"/>
      <c r="AD29" s="363"/>
      <c r="AE29" s="363"/>
      <c r="AF29" s="363"/>
      <c r="AG29" s="364"/>
      <c r="AH29" s="359">
        <v>351</v>
      </c>
      <c r="AI29" s="360"/>
      <c r="AJ29" s="360"/>
      <c r="AK29" s="360"/>
      <c r="AL29" s="361"/>
      <c r="AM29" s="359">
        <v>1111111</v>
      </c>
      <c r="AN29" s="360"/>
      <c r="AO29" s="360"/>
      <c r="AP29" s="360"/>
      <c r="AQ29" s="360"/>
      <c r="AR29" s="361"/>
      <c r="AS29" s="359">
        <v>3166</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776823</v>
      </c>
      <c r="BO29" s="407"/>
      <c r="BP29" s="407"/>
      <c r="BQ29" s="407"/>
      <c r="BR29" s="407"/>
      <c r="BS29" s="407"/>
      <c r="BT29" s="407"/>
      <c r="BU29" s="408"/>
      <c r="BV29" s="406">
        <v>732633</v>
      </c>
      <c r="BW29" s="407"/>
      <c r="BX29" s="407"/>
      <c r="BY29" s="407"/>
      <c r="BZ29" s="407"/>
      <c r="CA29" s="407"/>
      <c r="CB29" s="407"/>
      <c r="CC29" s="408"/>
      <c r="CD29" s="190"/>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75"/>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97.8</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3539777</v>
      </c>
      <c r="BO30" s="441"/>
      <c r="BP30" s="441"/>
      <c r="BQ30" s="441"/>
      <c r="BR30" s="441"/>
      <c r="BS30" s="441"/>
      <c r="BT30" s="441"/>
      <c r="BU30" s="442"/>
      <c r="BV30" s="440">
        <v>3517800</v>
      </c>
      <c r="BW30" s="441"/>
      <c r="BX30" s="441"/>
      <c r="BY30" s="441"/>
      <c r="BZ30" s="441"/>
      <c r="CA30" s="441"/>
      <c r="CB30" s="441"/>
      <c r="CC30" s="442"/>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98"/>
    </row>
    <row r="33" spans="1:113" ht="13.5" customHeight="1" x14ac:dyDescent="0.15">
      <c r="A33" s="175"/>
      <c r="B33" s="199"/>
      <c r="C33" s="358" t="s">
        <v>186</v>
      </c>
      <c r="D33" s="358"/>
      <c r="E33" s="357" t="s">
        <v>187</v>
      </c>
      <c r="F33" s="357"/>
      <c r="G33" s="357"/>
      <c r="H33" s="357"/>
      <c r="I33" s="357"/>
      <c r="J33" s="357"/>
      <c r="K33" s="357"/>
      <c r="L33" s="357"/>
      <c r="M33" s="357"/>
      <c r="N33" s="357"/>
      <c r="O33" s="357"/>
      <c r="P33" s="357"/>
      <c r="Q33" s="357"/>
      <c r="R33" s="357"/>
      <c r="S33" s="357"/>
      <c r="T33" s="200"/>
      <c r="U33" s="358" t="s">
        <v>186</v>
      </c>
      <c r="V33" s="358"/>
      <c r="W33" s="357" t="s">
        <v>187</v>
      </c>
      <c r="X33" s="357"/>
      <c r="Y33" s="357"/>
      <c r="Z33" s="357"/>
      <c r="AA33" s="357"/>
      <c r="AB33" s="357"/>
      <c r="AC33" s="357"/>
      <c r="AD33" s="357"/>
      <c r="AE33" s="357"/>
      <c r="AF33" s="357"/>
      <c r="AG33" s="357"/>
      <c r="AH33" s="357"/>
      <c r="AI33" s="357"/>
      <c r="AJ33" s="357"/>
      <c r="AK33" s="357"/>
      <c r="AL33" s="200"/>
      <c r="AM33" s="358" t="s">
        <v>186</v>
      </c>
      <c r="AN33" s="358"/>
      <c r="AO33" s="357" t="s">
        <v>187</v>
      </c>
      <c r="AP33" s="357"/>
      <c r="AQ33" s="357"/>
      <c r="AR33" s="357"/>
      <c r="AS33" s="357"/>
      <c r="AT33" s="357"/>
      <c r="AU33" s="357"/>
      <c r="AV33" s="357"/>
      <c r="AW33" s="357"/>
      <c r="AX33" s="357"/>
      <c r="AY33" s="357"/>
      <c r="AZ33" s="357"/>
      <c r="BA33" s="357"/>
      <c r="BB33" s="357"/>
      <c r="BC33" s="357"/>
      <c r="BD33" s="201"/>
      <c r="BE33" s="357" t="s">
        <v>188</v>
      </c>
      <c r="BF33" s="357"/>
      <c r="BG33" s="357" t="s">
        <v>189</v>
      </c>
      <c r="BH33" s="357"/>
      <c r="BI33" s="357"/>
      <c r="BJ33" s="357"/>
      <c r="BK33" s="357"/>
      <c r="BL33" s="357"/>
      <c r="BM33" s="357"/>
      <c r="BN33" s="357"/>
      <c r="BO33" s="357"/>
      <c r="BP33" s="357"/>
      <c r="BQ33" s="357"/>
      <c r="BR33" s="357"/>
      <c r="BS33" s="357"/>
      <c r="BT33" s="357"/>
      <c r="BU33" s="357"/>
      <c r="BV33" s="201"/>
      <c r="BW33" s="358" t="s">
        <v>188</v>
      </c>
      <c r="BX33" s="358"/>
      <c r="BY33" s="357" t="s">
        <v>190</v>
      </c>
      <c r="BZ33" s="357"/>
      <c r="CA33" s="357"/>
      <c r="CB33" s="357"/>
      <c r="CC33" s="357"/>
      <c r="CD33" s="357"/>
      <c r="CE33" s="357"/>
      <c r="CF33" s="357"/>
      <c r="CG33" s="357"/>
      <c r="CH33" s="357"/>
      <c r="CI33" s="357"/>
      <c r="CJ33" s="357"/>
      <c r="CK33" s="357"/>
      <c r="CL33" s="357"/>
      <c r="CM33" s="357"/>
      <c r="CN33" s="200"/>
      <c r="CO33" s="358" t="s">
        <v>186</v>
      </c>
      <c r="CP33" s="358"/>
      <c r="CQ33" s="357" t="s">
        <v>191</v>
      </c>
      <c r="CR33" s="357"/>
      <c r="CS33" s="357"/>
      <c r="CT33" s="357"/>
      <c r="CU33" s="357"/>
      <c r="CV33" s="357"/>
      <c r="CW33" s="357"/>
      <c r="CX33" s="357"/>
      <c r="CY33" s="357"/>
      <c r="CZ33" s="357"/>
      <c r="DA33" s="357"/>
      <c r="DB33" s="357"/>
      <c r="DC33" s="357"/>
      <c r="DD33" s="357"/>
      <c r="DE33" s="357"/>
      <c r="DF33" s="200"/>
      <c r="DG33" s="356" t="s">
        <v>192</v>
      </c>
      <c r="DH33" s="356"/>
      <c r="DI33" s="202"/>
    </row>
    <row r="34" spans="1:113" ht="32.25" customHeight="1" x14ac:dyDescent="0.15">
      <c r="A34" s="175"/>
      <c r="B34" s="199"/>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4</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75"/>
      <c r="AM34" s="354">
        <f>IF(AO34="","",MAX(C34:D43,U34:V43)+1)</f>
        <v>8</v>
      </c>
      <c r="AN34" s="354"/>
      <c r="AO34" s="355" t="str">
        <f>IF('各会計、関係団体の財政状況及び健全化判断比率'!B32="","",'各会計、関係団体の財政状況及び健全化判断比率'!B32)</f>
        <v>上水道事業会計</v>
      </c>
      <c r="AP34" s="355"/>
      <c r="AQ34" s="355"/>
      <c r="AR34" s="355"/>
      <c r="AS34" s="355"/>
      <c r="AT34" s="355"/>
      <c r="AU34" s="355"/>
      <c r="AV34" s="355"/>
      <c r="AW34" s="355"/>
      <c r="AX34" s="355"/>
      <c r="AY34" s="355"/>
      <c r="AZ34" s="355"/>
      <c r="BA34" s="355"/>
      <c r="BB34" s="355"/>
      <c r="BC34" s="355"/>
      <c r="BD34" s="175"/>
      <c r="BE34" s="354">
        <f>IF(BG34="","",MAX(C34:D43,U34:V43,AM34:AN43)+1)</f>
        <v>11</v>
      </c>
      <c r="BF34" s="354"/>
      <c r="BG34" s="355" t="str">
        <f>IF('各会計、関係団体の財政状況及び健全化判断比率'!B35="","",'各会計、関係団体の財政状況及び健全化判断比率'!B35)</f>
        <v>住宅・工業団地事業特別会計</v>
      </c>
      <c r="BH34" s="355"/>
      <c r="BI34" s="355"/>
      <c r="BJ34" s="355"/>
      <c r="BK34" s="355"/>
      <c r="BL34" s="355"/>
      <c r="BM34" s="355"/>
      <c r="BN34" s="355"/>
      <c r="BO34" s="355"/>
      <c r="BP34" s="355"/>
      <c r="BQ34" s="355"/>
      <c r="BR34" s="355"/>
      <c r="BS34" s="355"/>
      <c r="BT34" s="355"/>
      <c r="BU34" s="355"/>
      <c r="BV34" s="175"/>
      <c r="BW34" s="354">
        <f>IF(BY34="","",MAX(C34:D43,U34:V43,AM34:AN43,BE34:BF43)+1)</f>
        <v>12</v>
      </c>
      <c r="BX34" s="354"/>
      <c r="BY34" s="355" t="str">
        <f>IF('各会計、関係団体の財政状況及び健全化判断比率'!B68="","",'各会計、関係団体の財政状況及び健全化判断比率'!B68)</f>
        <v>京都府市町村職員退職手当組合</v>
      </c>
      <c r="BZ34" s="355"/>
      <c r="CA34" s="355"/>
      <c r="CB34" s="355"/>
      <c r="CC34" s="355"/>
      <c r="CD34" s="355"/>
      <c r="CE34" s="355"/>
      <c r="CF34" s="355"/>
      <c r="CG34" s="355"/>
      <c r="CH34" s="355"/>
      <c r="CI34" s="355"/>
      <c r="CJ34" s="355"/>
      <c r="CK34" s="355"/>
      <c r="CL34" s="355"/>
      <c r="CM34" s="355"/>
      <c r="CN34" s="175"/>
      <c r="CO34" s="354">
        <f>IF(CQ34="","",MAX(C34:D43,U34:V43,AM34:AN43,BE34:BF43,BW34:BX43)+1)</f>
        <v>19</v>
      </c>
      <c r="CP34" s="354"/>
      <c r="CQ34" s="355" t="str">
        <f>IF('各会計、関係団体の財政状況及び健全化判断比率'!BS7="","",'各会計、関係団体の財政状況及び健全化判断比率'!BS7)</f>
        <v>綾部市スポーツ協会</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202"/>
    </row>
    <row r="35" spans="1:113" ht="32.25" customHeight="1" x14ac:dyDescent="0.15">
      <c r="A35" s="175"/>
      <c r="B35" s="199"/>
      <c r="C35" s="354">
        <f>IF(E35="","",C34+1)</f>
        <v>2</v>
      </c>
      <c r="D35" s="354"/>
      <c r="E35" s="355" t="str">
        <f>IF('各会計、関係団体の財政状況及び健全化判断比率'!B8="","",'各会計、関係団体の財政状況及び健全化判断比率'!B8)</f>
        <v>市立診療所等特別会計</v>
      </c>
      <c r="F35" s="355"/>
      <c r="G35" s="355"/>
      <c r="H35" s="355"/>
      <c r="I35" s="355"/>
      <c r="J35" s="355"/>
      <c r="K35" s="355"/>
      <c r="L35" s="355"/>
      <c r="M35" s="355"/>
      <c r="N35" s="355"/>
      <c r="O35" s="355"/>
      <c r="P35" s="355"/>
      <c r="Q35" s="355"/>
      <c r="R35" s="355"/>
      <c r="S35" s="355"/>
      <c r="T35" s="175"/>
      <c r="U35" s="354">
        <f>IF(W35="","",U34+1)</f>
        <v>5</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75"/>
      <c r="AM35" s="354">
        <f t="shared" ref="AM35:AM43" si="0">IF(AO35="","",AM34+1)</f>
        <v>9</v>
      </c>
      <c r="AN35" s="354"/>
      <c r="AO35" s="355" t="str">
        <f>IF('各会計、関係団体の財政状況及び健全化判断比率'!B33="","",'各会計、関係団体の財政状況及び健全化判断比率'!B33)</f>
        <v>下水道事業会計</v>
      </c>
      <c r="AP35" s="355"/>
      <c r="AQ35" s="355"/>
      <c r="AR35" s="355"/>
      <c r="AS35" s="355"/>
      <c r="AT35" s="355"/>
      <c r="AU35" s="355"/>
      <c r="AV35" s="355"/>
      <c r="AW35" s="355"/>
      <c r="AX35" s="355"/>
      <c r="AY35" s="355"/>
      <c r="AZ35" s="355"/>
      <c r="BA35" s="355"/>
      <c r="BB35" s="355"/>
      <c r="BC35" s="355"/>
      <c r="BD35" s="175"/>
      <c r="BE35" s="354" t="str">
        <f t="shared" ref="BE35:BE43" si="1">IF(BG35="","",BE34+1)</f>
        <v/>
      </c>
      <c r="BF35" s="354"/>
      <c r="BG35" s="355"/>
      <c r="BH35" s="355"/>
      <c r="BI35" s="355"/>
      <c r="BJ35" s="355"/>
      <c r="BK35" s="355"/>
      <c r="BL35" s="355"/>
      <c r="BM35" s="355"/>
      <c r="BN35" s="355"/>
      <c r="BO35" s="355"/>
      <c r="BP35" s="355"/>
      <c r="BQ35" s="355"/>
      <c r="BR35" s="355"/>
      <c r="BS35" s="355"/>
      <c r="BT35" s="355"/>
      <c r="BU35" s="355"/>
      <c r="BV35" s="175"/>
      <c r="BW35" s="354">
        <f t="shared" ref="BW35:BW43" si="2">IF(BY35="","",BW34+1)</f>
        <v>13</v>
      </c>
      <c r="BX35" s="354"/>
      <c r="BY35" s="355" t="str">
        <f>IF('各会計、関係団体の財政状況及び健全化判断比率'!B69="","",'各会計、関係団体の財政状況及び健全化判断比率'!B69)</f>
        <v>京都府自治会館管理組合</v>
      </c>
      <c r="BZ35" s="355"/>
      <c r="CA35" s="355"/>
      <c r="CB35" s="355"/>
      <c r="CC35" s="355"/>
      <c r="CD35" s="355"/>
      <c r="CE35" s="355"/>
      <c r="CF35" s="355"/>
      <c r="CG35" s="355"/>
      <c r="CH35" s="355"/>
      <c r="CI35" s="355"/>
      <c r="CJ35" s="355"/>
      <c r="CK35" s="355"/>
      <c r="CL35" s="355"/>
      <c r="CM35" s="355"/>
      <c r="CN35" s="175"/>
      <c r="CO35" s="354">
        <f t="shared" ref="CO35:CO43" si="3">IF(CQ35="","",CO34+1)</f>
        <v>20</v>
      </c>
      <c r="CP35" s="354"/>
      <c r="CQ35" s="355" t="str">
        <f>IF('各会計、関係団体の財政状況及び健全化判断比率'!BS8="","",'各会計、関係団体の財政状況及び健全化判断比率'!BS8)</f>
        <v>綾部市医療公社</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202"/>
    </row>
    <row r="36" spans="1:113" ht="32.25" customHeight="1" x14ac:dyDescent="0.15">
      <c r="A36" s="175"/>
      <c r="B36" s="199"/>
      <c r="C36" s="354">
        <f>IF(E36="","",C35+1)</f>
        <v>3</v>
      </c>
      <c r="D36" s="354"/>
      <c r="E36" s="355" t="str">
        <f>IF('各会計、関係団体の財政状況及び健全化判断比率'!B9="","",'各会計、関係団体の財政状況及び健全化判断比率'!B9)</f>
        <v>農林業者労働災害共済特別会計</v>
      </c>
      <c r="F36" s="355"/>
      <c r="G36" s="355"/>
      <c r="H36" s="355"/>
      <c r="I36" s="355"/>
      <c r="J36" s="355"/>
      <c r="K36" s="355"/>
      <c r="L36" s="355"/>
      <c r="M36" s="355"/>
      <c r="N36" s="355"/>
      <c r="O36" s="355"/>
      <c r="P36" s="355"/>
      <c r="Q36" s="355"/>
      <c r="R36" s="355"/>
      <c r="S36" s="355"/>
      <c r="T36" s="175"/>
      <c r="U36" s="354">
        <f t="shared" ref="U36:U43" si="4">IF(W36="","",U35+1)</f>
        <v>6</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75"/>
      <c r="AM36" s="354">
        <f t="shared" si="0"/>
        <v>10</v>
      </c>
      <c r="AN36" s="354"/>
      <c r="AO36" s="355" t="str">
        <f>IF('各会計、関係団体の財政状況及び健全化判断比率'!B34="","",'各会計、関係団体の財政状況及び健全化判断比率'!B34)</f>
        <v>病院事業会計</v>
      </c>
      <c r="AP36" s="355"/>
      <c r="AQ36" s="355"/>
      <c r="AR36" s="355"/>
      <c r="AS36" s="355"/>
      <c r="AT36" s="355"/>
      <c r="AU36" s="355"/>
      <c r="AV36" s="355"/>
      <c r="AW36" s="355"/>
      <c r="AX36" s="355"/>
      <c r="AY36" s="355"/>
      <c r="AZ36" s="355"/>
      <c r="BA36" s="355"/>
      <c r="BB36" s="355"/>
      <c r="BC36" s="355"/>
      <c r="BD36" s="175"/>
      <c r="BE36" s="354" t="str">
        <f t="shared" si="1"/>
        <v/>
      </c>
      <c r="BF36" s="354"/>
      <c r="BG36" s="355"/>
      <c r="BH36" s="355"/>
      <c r="BI36" s="355"/>
      <c r="BJ36" s="355"/>
      <c r="BK36" s="355"/>
      <c r="BL36" s="355"/>
      <c r="BM36" s="355"/>
      <c r="BN36" s="355"/>
      <c r="BO36" s="355"/>
      <c r="BP36" s="355"/>
      <c r="BQ36" s="355"/>
      <c r="BR36" s="355"/>
      <c r="BS36" s="355"/>
      <c r="BT36" s="355"/>
      <c r="BU36" s="355"/>
      <c r="BV36" s="175"/>
      <c r="BW36" s="354">
        <f t="shared" si="2"/>
        <v>14</v>
      </c>
      <c r="BX36" s="354"/>
      <c r="BY36" s="355" t="str">
        <f>IF('各会計、関係団体の財政状況及び健全化判断比率'!B70="","",'各会計、関係団体の財政状況及び健全化判断比率'!B70)</f>
        <v>京都地方税機構</v>
      </c>
      <c r="BZ36" s="355"/>
      <c r="CA36" s="355"/>
      <c r="CB36" s="355"/>
      <c r="CC36" s="355"/>
      <c r="CD36" s="355"/>
      <c r="CE36" s="355"/>
      <c r="CF36" s="355"/>
      <c r="CG36" s="355"/>
      <c r="CH36" s="355"/>
      <c r="CI36" s="355"/>
      <c r="CJ36" s="355"/>
      <c r="CK36" s="355"/>
      <c r="CL36" s="355"/>
      <c r="CM36" s="355"/>
      <c r="CN36" s="175"/>
      <c r="CO36" s="354">
        <f t="shared" si="3"/>
        <v>21</v>
      </c>
      <c r="CP36" s="354"/>
      <c r="CQ36" s="355" t="str">
        <f>IF('各会計、関係団体の財政状況及び健全化判断比率'!BS9="","",'各会計、関係団体の財政状況及び健全化判断比率'!BS9)</f>
        <v>エフエムあやべ</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202"/>
    </row>
    <row r="37" spans="1:113" ht="32.25" customHeight="1" x14ac:dyDescent="0.15">
      <c r="A37" s="175"/>
      <c r="B37" s="199"/>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75"/>
      <c r="U37" s="354">
        <f t="shared" si="4"/>
        <v>7</v>
      </c>
      <c r="V37" s="354"/>
      <c r="W37" s="355" t="str">
        <f>IF('各会計、関係団体の財政状況及び健全化判断比率'!B31="","",'各会計、関係団体の財政状況及び健全化判断比率'!B31)</f>
        <v>駐車場特別会計</v>
      </c>
      <c r="X37" s="355"/>
      <c r="Y37" s="355"/>
      <c r="Z37" s="355"/>
      <c r="AA37" s="355"/>
      <c r="AB37" s="355"/>
      <c r="AC37" s="355"/>
      <c r="AD37" s="355"/>
      <c r="AE37" s="355"/>
      <c r="AF37" s="355"/>
      <c r="AG37" s="355"/>
      <c r="AH37" s="355"/>
      <c r="AI37" s="355"/>
      <c r="AJ37" s="355"/>
      <c r="AK37" s="355"/>
      <c r="AL37" s="175"/>
      <c r="AM37" s="354" t="str">
        <f t="shared" si="0"/>
        <v/>
      </c>
      <c r="AN37" s="354"/>
      <c r="AO37" s="355"/>
      <c r="AP37" s="355"/>
      <c r="AQ37" s="355"/>
      <c r="AR37" s="355"/>
      <c r="AS37" s="355"/>
      <c r="AT37" s="355"/>
      <c r="AU37" s="355"/>
      <c r="AV37" s="355"/>
      <c r="AW37" s="355"/>
      <c r="AX37" s="355"/>
      <c r="AY37" s="355"/>
      <c r="AZ37" s="355"/>
      <c r="BA37" s="355"/>
      <c r="BB37" s="355"/>
      <c r="BC37" s="355"/>
      <c r="BD37" s="175"/>
      <c r="BE37" s="354" t="str">
        <f t="shared" si="1"/>
        <v/>
      </c>
      <c r="BF37" s="354"/>
      <c r="BG37" s="355"/>
      <c r="BH37" s="355"/>
      <c r="BI37" s="355"/>
      <c r="BJ37" s="355"/>
      <c r="BK37" s="355"/>
      <c r="BL37" s="355"/>
      <c r="BM37" s="355"/>
      <c r="BN37" s="355"/>
      <c r="BO37" s="355"/>
      <c r="BP37" s="355"/>
      <c r="BQ37" s="355"/>
      <c r="BR37" s="355"/>
      <c r="BS37" s="355"/>
      <c r="BT37" s="355"/>
      <c r="BU37" s="355"/>
      <c r="BV37" s="175"/>
      <c r="BW37" s="354">
        <f t="shared" si="2"/>
        <v>15</v>
      </c>
      <c r="BX37" s="354"/>
      <c r="BY37" s="355" t="str">
        <f>IF('各会計、関係団体の財政状況及び健全化判断比率'!B71="","",'各会計、関係団体の財政状況及び健全化判断比率'!B71)</f>
        <v>京都府後期高齢者医療広域連合（一般会計）</v>
      </c>
      <c r="BZ37" s="355"/>
      <c r="CA37" s="355"/>
      <c r="CB37" s="355"/>
      <c r="CC37" s="355"/>
      <c r="CD37" s="355"/>
      <c r="CE37" s="355"/>
      <c r="CF37" s="355"/>
      <c r="CG37" s="355"/>
      <c r="CH37" s="355"/>
      <c r="CI37" s="355"/>
      <c r="CJ37" s="355"/>
      <c r="CK37" s="355"/>
      <c r="CL37" s="355"/>
      <c r="CM37" s="355"/>
      <c r="CN37" s="175"/>
      <c r="CO37" s="354">
        <f t="shared" si="3"/>
        <v>22</v>
      </c>
      <c r="CP37" s="354"/>
      <c r="CQ37" s="355" t="str">
        <f>IF('各会計、関係団体の財政状況及び健全化判断比率'!BS10="","",'各会計、関係団体の財政状況及び健全化判断比率'!BS10)</f>
        <v>緑土</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202"/>
    </row>
    <row r="38" spans="1:113" ht="32.25" customHeight="1" x14ac:dyDescent="0.15">
      <c r="A38" s="175"/>
      <c r="B38" s="199"/>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75"/>
      <c r="U38" s="354" t="str">
        <f t="shared" si="4"/>
        <v/>
      </c>
      <c r="V38" s="354"/>
      <c r="W38" s="355"/>
      <c r="X38" s="355"/>
      <c r="Y38" s="355"/>
      <c r="Z38" s="355"/>
      <c r="AA38" s="355"/>
      <c r="AB38" s="355"/>
      <c r="AC38" s="355"/>
      <c r="AD38" s="355"/>
      <c r="AE38" s="355"/>
      <c r="AF38" s="355"/>
      <c r="AG38" s="355"/>
      <c r="AH38" s="355"/>
      <c r="AI38" s="355"/>
      <c r="AJ38" s="355"/>
      <c r="AK38" s="355"/>
      <c r="AL38" s="175"/>
      <c r="AM38" s="354" t="str">
        <f t="shared" si="0"/>
        <v/>
      </c>
      <c r="AN38" s="354"/>
      <c r="AO38" s="355"/>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f t="shared" si="2"/>
        <v>16</v>
      </c>
      <c r="BX38" s="354"/>
      <c r="BY38" s="355" t="str">
        <f>IF('各会計、関係団体の財政状況及び健全化判断比率'!B72="","",'各会計、関係団体の財政状況及び健全化判断比率'!B72)</f>
        <v>京都府後期高齢者医療広域連合（特別会計）</v>
      </c>
      <c r="BZ38" s="355"/>
      <c r="CA38" s="355"/>
      <c r="CB38" s="355"/>
      <c r="CC38" s="355"/>
      <c r="CD38" s="355"/>
      <c r="CE38" s="355"/>
      <c r="CF38" s="355"/>
      <c r="CG38" s="355"/>
      <c r="CH38" s="355"/>
      <c r="CI38" s="355"/>
      <c r="CJ38" s="355"/>
      <c r="CK38" s="355"/>
      <c r="CL38" s="355"/>
      <c r="CM38" s="355"/>
      <c r="CN38" s="175"/>
      <c r="CO38" s="354">
        <f t="shared" si="3"/>
        <v>23</v>
      </c>
      <c r="CP38" s="354"/>
      <c r="CQ38" s="355" t="str">
        <f>IF('各会計、関係団体の財政状況及び健全化判断比率'!BS11="","",'各会計、関係団体の財政状況及び健全化判断比率'!BS11)</f>
        <v>水夢</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202"/>
    </row>
    <row r="39" spans="1:113" ht="32.25" customHeight="1" x14ac:dyDescent="0.15">
      <c r="A39" s="175"/>
      <c r="B39" s="199"/>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t="str">
        <f t="shared" si="0"/>
        <v/>
      </c>
      <c r="AN39" s="354"/>
      <c r="AO39" s="355"/>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f t="shared" si="2"/>
        <v>17</v>
      </c>
      <c r="BX39" s="354"/>
      <c r="BY39" s="355" t="str">
        <f>IF('各会計、関係団体の財政状況及び健全化判断比率'!B73="","",'各会計、関係団体の財政状況及び健全化判断比率'!B73)</f>
        <v>京都府住宅新築資金等貸付事業管理組合（一般会計）</v>
      </c>
      <c r="BZ39" s="355"/>
      <c r="CA39" s="355"/>
      <c r="CB39" s="355"/>
      <c r="CC39" s="355"/>
      <c r="CD39" s="355"/>
      <c r="CE39" s="355"/>
      <c r="CF39" s="355"/>
      <c r="CG39" s="355"/>
      <c r="CH39" s="355"/>
      <c r="CI39" s="355"/>
      <c r="CJ39" s="355"/>
      <c r="CK39" s="355"/>
      <c r="CL39" s="355"/>
      <c r="CM39" s="355"/>
      <c r="CN39" s="175"/>
      <c r="CO39" s="354">
        <f t="shared" si="3"/>
        <v>24</v>
      </c>
      <c r="CP39" s="354"/>
      <c r="CQ39" s="355" t="str">
        <f>IF('各会計、関係団体の財政状況及び健全化判断比率'!BS12="","",'各会計、関係団体の財政状況及び健全化判断比率'!BS12)</f>
        <v>京都府中丹文化事業団</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202"/>
    </row>
    <row r="40" spans="1:113" ht="32.25" customHeight="1" x14ac:dyDescent="0.15">
      <c r="A40" s="175"/>
      <c r="B40" s="199"/>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f t="shared" si="2"/>
        <v>18</v>
      </c>
      <c r="BX40" s="354"/>
      <c r="BY40" s="355" t="str">
        <f>IF('各会計、関係団体の財政状況及び健全化判断比率'!B74="","",'各会計、関係団体の財政状況及び健全化判断比率'!B74)</f>
        <v>京都府住宅新築資金等貸付事業管理組合（特別会計）</v>
      </c>
      <c r="BZ40" s="355"/>
      <c r="CA40" s="355"/>
      <c r="CB40" s="355"/>
      <c r="CC40" s="355"/>
      <c r="CD40" s="355"/>
      <c r="CE40" s="355"/>
      <c r="CF40" s="355"/>
      <c r="CG40" s="355"/>
      <c r="CH40" s="355"/>
      <c r="CI40" s="355"/>
      <c r="CJ40" s="355"/>
      <c r="CK40" s="355"/>
      <c r="CL40" s="355"/>
      <c r="CM40" s="355"/>
      <c r="CN40" s="175"/>
      <c r="CO40" s="354">
        <f t="shared" si="3"/>
        <v>25</v>
      </c>
      <c r="CP40" s="354"/>
      <c r="CQ40" s="355" t="str">
        <f>IF('各会計、関係団体の財政状況及び健全化判断比率'!BS13="","",'各会計、関係団体の財政状況及び健全化判断比率'!BS13)</f>
        <v>農夢</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202"/>
    </row>
    <row r="41" spans="1:113" ht="32.25" customHeight="1" x14ac:dyDescent="0.15">
      <c r="A41" s="175"/>
      <c r="B41" s="199"/>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75"/>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202"/>
    </row>
    <row r="42" spans="1:113" ht="32.25" customHeight="1" x14ac:dyDescent="0.15">
      <c r="B42" s="199"/>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75"/>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202"/>
    </row>
    <row r="43" spans="1:113" ht="32.25" customHeight="1" x14ac:dyDescent="0.15">
      <c r="B43" s="199"/>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75"/>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9k0hTG25dqToN9r/n/VPkKl0cAI1w42eo0+/C0S2immfuBMYokZsGV/lOahf+TfB5upF685Maf+HZ/HK3wcDnw==" saltValue="lmZyWpLp0sUuf4AO0SiMY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election sqref="A1:A1048576"/>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15">
      <c r="A34" s="22"/>
      <c r="B34" s="31"/>
      <c r="C34" s="1136" t="s">
        <v>535</v>
      </c>
      <c r="D34" s="1136"/>
      <c r="E34" s="1137"/>
      <c r="F34" s="32">
        <v>17.7</v>
      </c>
      <c r="G34" s="33">
        <v>19.260000000000002</v>
      </c>
      <c r="H34" s="33">
        <v>19.260000000000002</v>
      </c>
      <c r="I34" s="33">
        <v>19.7</v>
      </c>
      <c r="J34" s="34">
        <v>17.93</v>
      </c>
      <c r="K34" s="22"/>
      <c r="L34" s="22"/>
      <c r="M34" s="22"/>
      <c r="N34" s="22"/>
      <c r="O34" s="22"/>
      <c r="P34" s="22"/>
    </row>
    <row r="35" spans="1:16" ht="39" customHeight="1" x14ac:dyDescent="0.15">
      <c r="A35" s="22"/>
      <c r="B35" s="35"/>
      <c r="C35" s="1132" t="s">
        <v>536</v>
      </c>
      <c r="D35" s="1132"/>
      <c r="E35" s="1133"/>
      <c r="F35" s="36">
        <v>11.15</v>
      </c>
      <c r="G35" s="37">
        <v>13.31</v>
      </c>
      <c r="H35" s="37">
        <v>13.97</v>
      </c>
      <c r="I35" s="37">
        <v>13.14</v>
      </c>
      <c r="J35" s="38">
        <v>11.67</v>
      </c>
      <c r="K35" s="22"/>
      <c r="L35" s="22"/>
      <c r="M35" s="22"/>
      <c r="N35" s="22"/>
      <c r="O35" s="22"/>
      <c r="P35" s="22"/>
    </row>
    <row r="36" spans="1:16" ht="39" customHeight="1" x14ac:dyDescent="0.15">
      <c r="A36" s="22"/>
      <c r="B36" s="35"/>
      <c r="C36" s="1132" t="s">
        <v>537</v>
      </c>
      <c r="D36" s="1132"/>
      <c r="E36" s="1133"/>
      <c r="F36" s="36">
        <v>7.68</v>
      </c>
      <c r="G36" s="37">
        <v>6.64</v>
      </c>
      <c r="H36" s="37">
        <v>6.25</v>
      </c>
      <c r="I36" s="37">
        <v>6.35</v>
      </c>
      <c r="J36" s="38">
        <v>6.51</v>
      </c>
      <c r="K36" s="22"/>
      <c r="L36" s="22"/>
      <c r="M36" s="22"/>
      <c r="N36" s="22"/>
      <c r="O36" s="22"/>
      <c r="P36" s="22"/>
    </row>
    <row r="37" spans="1:16" ht="39" customHeight="1" x14ac:dyDescent="0.15">
      <c r="A37" s="22"/>
      <c r="B37" s="35"/>
      <c r="C37" s="1132" t="s">
        <v>538</v>
      </c>
      <c r="D37" s="1132"/>
      <c r="E37" s="1133"/>
      <c r="F37" s="36">
        <v>0.89</v>
      </c>
      <c r="G37" s="37">
        <v>0.46</v>
      </c>
      <c r="H37" s="37">
        <v>1.05</v>
      </c>
      <c r="I37" s="37">
        <v>2.11</v>
      </c>
      <c r="J37" s="38">
        <v>1.78</v>
      </c>
      <c r="K37" s="22"/>
      <c r="L37" s="22"/>
      <c r="M37" s="22"/>
      <c r="N37" s="22"/>
      <c r="O37" s="22"/>
      <c r="P37" s="22"/>
    </row>
    <row r="38" spans="1:16" ht="39" customHeight="1" x14ac:dyDescent="0.15">
      <c r="A38" s="22"/>
      <c r="B38" s="35"/>
      <c r="C38" s="1132" t="s">
        <v>539</v>
      </c>
      <c r="D38" s="1132"/>
      <c r="E38" s="1133"/>
      <c r="F38" s="36">
        <v>0.25</v>
      </c>
      <c r="G38" s="37">
        <v>0.39</v>
      </c>
      <c r="H38" s="37">
        <v>0.43</v>
      </c>
      <c r="I38" s="37">
        <v>0.54</v>
      </c>
      <c r="J38" s="38">
        <v>0.64</v>
      </c>
      <c r="K38" s="22"/>
      <c r="L38" s="22"/>
      <c r="M38" s="22"/>
      <c r="N38" s="22"/>
      <c r="O38" s="22"/>
      <c r="P38" s="22"/>
    </row>
    <row r="39" spans="1:16" ht="39" customHeight="1" x14ac:dyDescent="0.15">
      <c r="A39" s="22"/>
      <c r="B39" s="35"/>
      <c r="C39" s="1132" t="s">
        <v>540</v>
      </c>
      <c r="D39" s="1132"/>
      <c r="E39" s="1133"/>
      <c r="F39" s="36">
        <v>0.36</v>
      </c>
      <c r="G39" s="37">
        <v>0.53</v>
      </c>
      <c r="H39" s="37">
        <v>0.62</v>
      </c>
      <c r="I39" s="37">
        <v>0.53</v>
      </c>
      <c r="J39" s="38">
        <v>0.35</v>
      </c>
      <c r="K39" s="22"/>
      <c r="L39" s="22"/>
      <c r="M39" s="22"/>
      <c r="N39" s="22"/>
      <c r="O39" s="22"/>
      <c r="P39" s="22"/>
    </row>
    <row r="40" spans="1:16" ht="39" customHeight="1" x14ac:dyDescent="0.15">
      <c r="A40" s="22"/>
      <c r="B40" s="35"/>
      <c r="C40" s="1132" t="s">
        <v>541</v>
      </c>
      <c r="D40" s="1132"/>
      <c r="E40" s="1133"/>
      <c r="F40" s="36">
        <v>0.1</v>
      </c>
      <c r="G40" s="37">
        <v>0.11</v>
      </c>
      <c r="H40" s="37">
        <v>0.09</v>
      </c>
      <c r="I40" s="37">
        <v>0.13</v>
      </c>
      <c r="J40" s="38">
        <v>0.11</v>
      </c>
      <c r="K40" s="22"/>
      <c r="L40" s="22"/>
      <c r="M40" s="22"/>
      <c r="N40" s="22"/>
      <c r="O40" s="22"/>
      <c r="P40" s="22"/>
    </row>
    <row r="41" spans="1:16" ht="39" customHeight="1" x14ac:dyDescent="0.15">
      <c r="A41" s="22"/>
      <c r="B41" s="35"/>
      <c r="C41" s="1132" t="s">
        <v>542</v>
      </c>
      <c r="D41" s="1132"/>
      <c r="E41" s="1133"/>
      <c r="F41" s="36">
        <v>0.01</v>
      </c>
      <c r="G41" s="37">
        <v>0</v>
      </c>
      <c r="H41" s="37">
        <v>0.01</v>
      </c>
      <c r="I41" s="37">
        <v>0.01</v>
      </c>
      <c r="J41" s="38">
        <v>0.01</v>
      </c>
      <c r="K41" s="22"/>
      <c r="L41" s="22"/>
      <c r="M41" s="22"/>
      <c r="N41" s="22"/>
      <c r="O41" s="22"/>
      <c r="P41" s="22"/>
    </row>
    <row r="42" spans="1:16" ht="39" customHeight="1" x14ac:dyDescent="0.15">
      <c r="A42" s="22"/>
      <c r="B42" s="39"/>
      <c r="C42" s="1132" t="s">
        <v>543</v>
      </c>
      <c r="D42" s="1132"/>
      <c r="E42" s="1133"/>
      <c r="F42" s="36" t="s">
        <v>491</v>
      </c>
      <c r="G42" s="37" t="s">
        <v>491</v>
      </c>
      <c r="H42" s="37" t="s">
        <v>491</v>
      </c>
      <c r="I42" s="37" t="s">
        <v>491</v>
      </c>
      <c r="J42" s="38" t="s">
        <v>491</v>
      </c>
      <c r="K42" s="22"/>
      <c r="L42" s="22"/>
      <c r="M42" s="22"/>
      <c r="N42" s="22"/>
      <c r="O42" s="22"/>
      <c r="P42" s="22"/>
    </row>
    <row r="43" spans="1:16" ht="39" customHeight="1" thickBot="1" x14ac:dyDescent="0.2">
      <c r="A43" s="22"/>
      <c r="B43" s="40"/>
      <c r="C43" s="1134" t="s">
        <v>544</v>
      </c>
      <c r="D43" s="1134"/>
      <c r="E43" s="1135"/>
      <c r="F43" s="41">
        <v>0.23</v>
      </c>
      <c r="G43" s="42">
        <v>0</v>
      </c>
      <c r="H43" s="42">
        <v>0.23</v>
      </c>
      <c r="I43" s="42">
        <v>0</v>
      </c>
      <c r="J43" s="43">
        <v>0.01</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5shzg5uR9mprBK4HAkJyNdXii+WN8xCcisbweWDyKKDgLSIpZQFLcFIIOLG7TkgA/TTd9kDU3PBVlOzKR70ATg==" saltValue="9/cDgUynWBq34HWL565he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election sqref="A1:A1048576"/>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530</v>
      </c>
      <c r="L44" s="54" t="s">
        <v>531</v>
      </c>
      <c r="M44" s="54" t="s">
        <v>532</v>
      </c>
      <c r="N44" s="54" t="s">
        <v>533</v>
      </c>
      <c r="O44" s="55" t="s">
        <v>534</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1272</v>
      </c>
      <c r="L45" s="58">
        <v>1260</v>
      </c>
      <c r="M45" s="58">
        <v>1314</v>
      </c>
      <c r="N45" s="58">
        <v>1355</v>
      </c>
      <c r="O45" s="59">
        <v>1229</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491</v>
      </c>
      <c r="L46" s="62" t="s">
        <v>491</v>
      </c>
      <c r="M46" s="62" t="s">
        <v>491</v>
      </c>
      <c r="N46" s="62" t="s">
        <v>491</v>
      </c>
      <c r="O46" s="63" t="s">
        <v>491</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491</v>
      </c>
      <c r="L47" s="62" t="s">
        <v>491</v>
      </c>
      <c r="M47" s="62" t="s">
        <v>491</v>
      </c>
      <c r="N47" s="62" t="s">
        <v>491</v>
      </c>
      <c r="O47" s="63" t="s">
        <v>491</v>
      </c>
      <c r="P47" s="46"/>
      <c r="Q47" s="46"/>
      <c r="R47" s="46"/>
      <c r="S47" s="46"/>
      <c r="T47" s="46"/>
      <c r="U47" s="46"/>
    </row>
    <row r="48" spans="1:21" ht="30.75" customHeight="1" x14ac:dyDescent="0.15">
      <c r="A48" s="46"/>
      <c r="B48" s="1163"/>
      <c r="C48" s="1164"/>
      <c r="D48" s="60"/>
      <c r="E48" s="1140" t="s">
        <v>13</v>
      </c>
      <c r="F48" s="1140"/>
      <c r="G48" s="1140"/>
      <c r="H48" s="1140"/>
      <c r="I48" s="1140"/>
      <c r="J48" s="1141"/>
      <c r="K48" s="61">
        <v>890</v>
      </c>
      <c r="L48" s="62">
        <v>967</v>
      </c>
      <c r="M48" s="62">
        <v>1051</v>
      </c>
      <c r="N48" s="62">
        <v>1034</v>
      </c>
      <c r="O48" s="63">
        <v>1037</v>
      </c>
      <c r="P48" s="46"/>
      <c r="Q48" s="46"/>
      <c r="R48" s="46"/>
      <c r="S48" s="46"/>
      <c r="T48" s="46"/>
      <c r="U48" s="46"/>
    </row>
    <row r="49" spans="1:21" ht="30.75" customHeight="1" x14ac:dyDescent="0.15">
      <c r="A49" s="46"/>
      <c r="B49" s="1163"/>
      <c r="C49" s="1164"/>
      <c r="D49" s="60"/>
      <c r="E49" s="1140" t="s">
        <v>14</v>
      </c>
      <c r="F49" s="1140"/>
      <c r="G49" s="1140"/>
      <c r="H49" s="1140"/>
      <c r="I49" s="1140"/>
      <c r="J49" s="1141"/>
      <c r="K49" s="61" t="s">
        <v>491</v>
      </c>
      <c r="L49" s="62" t="s">
        <v>491</v>
      </c>
      <c r="M49" s="62" t="s">
        <v>491</v>
      </c>
      <c r="N49" s="62" t="s">
        <v>491</v>
      </c>
      <c r="O49" s="63" t="s">
        <v>491</v>
      </c>
      <c r="P49" s="46"/>
      <c r="Q49" s="46"/>
      <c r="R49" s="46"/>
      <c r="S49" s="46"/>
      <c r="T49" s="46"/>
      <c r="U49" s="46"/>
    </row>
    <row r="50" spans="1:21" ht="30.75" customHeight="1" x14ac:dyDescent="0.15">
      <c r="A50" s="46"/>
      <c r="B50" s="1163"/>
      <c r="C50" s="1164"/>
      <c r="D50" s="60"/>
      <c r="E50" s="1140" t="s">
        <v>15</v>
      </c>
      <c r="F50" s="1140"/>
      <c r="G50" s="1140"/>
      <c r="H50" s="1140"/>
      <c r="I50" s="1140"/>
      <c r="J50" s="1141"/>
      <c r="K50" s="61" t="s">
        <v>491</v>
      </c>
      <c r="L50" s="62" t="s">
        <v>491</v>
      </c>
      <c r="M50" s="62" t="s">
        <v>491</v>
      </c>
      <c r="N50" s="62" t="s">
        <v>491</v>
      </c>
      <c r="O50" s="63" t="s">
        <v>491</v>
      </c>
      <c r="P50" s="46"/>
      <c r="Q50" s="46"/>
      <c r="R50" s="46"/>
      <c r="S50" s="46"/>
      <c r="T50" s="46"/>
      <c r="U50" s="46"/>
    </row>
    <row r="51" spans="1:21" ht="30.75" customHeight="1" x14ac:dyDescent="0.15">
      <c r="A51" s="46"/>
      <c r="B51" s="1165"/>
      <c r="C51" s="1166"/>
      <c r="D51" s="64"/>
      <c r="E51" s="1140" t="s">
        <v>16</v>
      </c>
      <c r="F51" s="1140"/>
      <c r="G51" s="1140"/>
      <c r="H51" s="1140"/>
      <c r="I51" s="1140"/>
      <c r="J51" s="1141"/>
      <c r="K51" s="61">
        <v>0</v>
      </c>
      <c r="L51" s="62">
        <v>0</v>
      </c>
      <c r="M51" s="62" t="s">
        <v>491</v>
      </c>
      <c r="N51" s="62" t="s">
        <v>491</v>
      </c>
      <c r="O51" s="63">
        <v>0</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1397</v>
      </c>
      <c r="L52" s="62">
        <v>1405</v>
      </c>
      <c r="M52" s="62">
        <v>1418</v>
      </c>
      <c r="N52" s="62">
        <v>1420</v>
      </c>
      <c r="O52" s="63">
        <v>1437</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765</v>
      </c>
      <c r="L53" s="67">
        <v>822</v>
      </c>
      <c r="M53" s="67">
        <v>947</v>
      </c>
      <c r="N53" s="67">
        <v>969</v>
      </c>
      <c r="O53" s="68">
        <v>829</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545</v>
      </c>
      <c r="L57" s="79" t="s">
        <v>546</v>
      </c>
      <c r="M57" s="79" t="s">
        <v>547</v>
      </c>
      <c r="N57" s="79" t="s">
        <v>548</v>
      </c>
      <c r="O57" s="80" t="s">
        <v>549</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E6+OUzutucNit0rZgH+5/IQKS4hMo2w8w07z7pSymVwuOCSZCiDF3wU69iWBqIHedIgAfp8Dnu8mBHwThEMMA==" saltValue="bu9Mqatvx23iej9PePMnt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election sqref="A1:A1048576"/>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530</v>
      </c>
      <c r="J40" s="101" t="s">
        <v>531</v>
      </c>
      <c r="K40" s="101" t="s">
        <v>532</v>
      </c>
      <c r="L40" s="101" t="s">
        <v>533</v>
      </c>
      <c r="M40" s="102" t="s">
        <v>534</v>
      </c>
    </row>
    <row r="41" spans="2:13" ht="27.75" customHeight="1" x14ac:dyDescent="0.15">
      <c r="B41" s="1181" t="s">
        <v>30</v>
      </c>
      <c r="C41" s="1182"/>
      <c r="D41" s="103"/>
      <c r="E41" s="1183" t="s">
        <v>31</v>
      </c>
      <c r="F41" s="1183"/>
      <c r="G41" s="1183"/>
      <c r="H41" s="1184"/>
      <c r="I41" s="342">
        <v>14435</v>
      </c>
      <c r="J41" s="343">
        <v>14352</v>
      </c>
      <c r="K41" s="343">
        <v>14105</v>
      </c>
      <c r="L41" s="343">
        <v>14131</v>
      </c>
      <c r="M41" s="344">
        <v>14842</v>
      </c>
    </row>
    <row r="42" spans="2:13" ht="27.75" customHeight="1" x14ac:dyDescent="0.15">
      <c r="B42" s="1171"/>
      <c r="C42" s="1172"/>
      <c r="D42" s="104"/>
      <c r="E42" s="1175" t="s">
        <v>32</v>
      </c>
      <c r="F42" s="1175"/>
      <c r="G42" s="1175"/>
      <c r="H42" s="1176"/>
      <c r="I42" s="345" t="s">
        <v>491</v>
      </c>
      <c r="J42" s="346" t="s">
        <v>491</v>
      </c>
      <c r="K42" s="346" t="s">
        <v>491</v>
      </c>
      <c r="L42" s="346" t="s">
        <v>491</v>
      </c>
      <c r="M42" s="347" t="s">
        <v>491</v>
      </c>
    </row>
    <row r="43" spans="2:13" ht="27.75" customHeight="1" x14ac:dyDescent="0.15">
      <c r="B43" s="1171"/>
      <c r="C43" s="1172"/>
      <c r="D43" s="104"/>
      <c r="E43" s="1175" t="s">
        <v>33</v>
      </c>
      <c r="F43" s="1175"/>
      <c r="G43" s="1175"/>
      <c r="H43" s="1176"/>
      <c r="I43" s="345">
        <v>17495</v>
      </c>
      <c r="J43" s="346">
        <v>17024</v>
      </c>
      <c r="K43" s="346">
        <v>17197</v>
      </c>
      <c r="L43" s="346">
        <v>17408</v>
      </c>
      <c r="M43" s="347">
        <v>16898</v>
      </c>
    </row>
    <row r="44" spans="2:13" ht="27.75" customHeight="1" x14ac:dyDescent="0.15">
      <c r="B44" s="1171"/>
      <c r="C44" s="1172"/>
      <c r="D44" s="104"/>
      <c r="E44" s="1175" t="s">
        <v>34</v>
      </c>
      <c r="F44" s="1175"/>
      <c r="G44" s="1175"/>
      <c r="H44" s="1176"/>
      <c r="I44" s="345">
        <v>2</v>
      </c>
      <c r="J44" s="346">
        <v>0</v>
      </c>
      <c r="K44" s="346" t="s">
        <v>491</v>
      </c>
      <c r="L44" s="346" t="s">
        <v>491</v>
      </c>
      <c r="M44" s="347" t="s">
        <v>491</v>
      </c>
    </row>
    <row r="45" spans="2:13" ht="27.75" customHeight="1" x14ac:dyDescent="0.15">
      <c r="B45" s="1171"/>
      <c r="C45" s="1172"/>
      <c r="D45" s="104"/>
      <c r="E45" s="1175" t="s">
        <v>35</v>
      </c>
      <c r="F45" s="1175"/>
      <c r="G45" s="1175"/>
      <c r="H45" s="1176"/>
      <c r="I45" s="345">
        <v>2624</v>
      </c>
      <c r="J45" s="346">
        <v>2574</v>
      </c>
      <c r="K45" s="346">
        <v>2573</v>
      </c>
      <c r="L45" s="346">
        <v>2602</v>
      </c>
      <c r="M45" s="347">
        <v>2675</v>
      </c>
    </row>
    <row r="46" spans="2:13" ht="27.75" customHeight="1" x14ac:dyDescent="0.15">
      <c r="B46" s="1171"/>
      <c r="C46" s="1172"/>
      <c r="D46" s="105"/>
      <c r="E46" s="1175" t="s">
        <v>36</v>
      </c>
      <c r="F46" s="1175"/>
      <c r="G46" s="1175"/>
      <c r="H46" s="1176"/>
      <c r="I46" s="345">
        <v>6</v>
      </c>
      <c r="J46" s="346">
        <v>5</v>
      </c>
      <c r="K46" s="346">
        <v>1</v>
      </c>
      <c r="L46" s="346" t="s">
        <v>491</v>
      </c>
      <c r="M46" s="347" t="s">
        <v>491</v>
      </c>
    </row>
    <row r="47" spans="2:13" ht="27.75" customHeight="1" x14ac:dyDescent="0.15">
      <c r="B47" s="1171"/>
      <c r="C47" s="1172"/>
      <c r="D47" s="106"/>
      <c r="E47" s="1185" t="s">
        <v>37</v>
      </c>
      <c r="F47" s="1186"/>
      <c r="G47" s="1186"/>
      <c r="H47" s="1187"/>
      <c r="I47" s="345" t="s">
        <v>491</v>
      </c>
      <c r="J47" s="346" t="s">
        <v>491</v>
      </c>
      <c r="K47" s="346" t="s">
        <v>491</v>
      </c>
      <c r="L47" s="346" t="s">
        <v>491</v>
      </c>
      <c r="M47" s="347" t="s">
        <v>491</v>
      </c>
    </row>
    <row r="48" spans="2:13" ht="27.75" customHeight="1" x14ac:dyDescent="0.15">
      <c r="B48" s="1171"/>
      <c r="C48" s="1172"/>
      <c r="D48" s="104"/>
      <c r="E48" s="1175" t="s">
        <v>38</v>
      </c>
      <c r="F48" s="1175"/>
      <c r="G48" s="1175"/>
      <c r="H48" s="1176"/>
      <c r="I48" s="345" t="s">
        <v>491</v>
      </c>
      <c r="J48" s="346" t="s">
        <v>491</v>
      </c>
      <c r="K48" s="346" t="s">
        <v>491</v>
      </c>
      <c r="L48" s="346" t="s">
        <v>491</v>
      </c>
      <c r="M48" s="347" t="s">
        <v>491</v>
      </c>
    </row>
    <row r="49" spans="2:13" ht="27.75" customHeight="1" x14ac:dyDescent="0.15">
      <c r="B49" s="1173"/>
      <c r="C49" s="1174"/>
      <c r="D49" s="104"/>
      <c r="E49" s="1175" t="s">
        <v>39</v>
      </c>
      <c r="F49" s="1175"/>
      <c r="G49" s="1175"/>
      <c r="H49" s="1176"/>
      <c r="I49" s="345" t="s">
        <v>491</v>
      </c>
      <c r="J49" s="346" t="s">
        <v>491</v>
      </c>
      <c r="K49" s="346" t="s">
        <v>491</v>
      </c>
      <c r="L49" s="346" t="s">
        <v>491</v>
      </c>
      <c r="M49" s="347" t="s">
        <v>491</v>
      </c>
    </row>
    <row r="50" spans="2:13" ht="27.75" customHeight="1" x14ac:dyDescent="0.15">
      <c r="B50" s="1169" t="s">
        <v>40</v>
      </c>
      <c r="C50" s="1170"/>
      <c r="D50" s="107"/>
      <c r="E50" s="1175" t="s">
        <v>41</v>
      </c>
      <c r="F50" s="1175"/>
      <c r="G50" s="1175"/>
      <c r="H50" s="1176"/>
      <c r="I50" s="345">
        <v>5074</v>
      </c>
      <c r="J50" s="346">
        <v>5355</v>
      </c>
      <c r="K50" s="346">
        <v>6257</v>
      </c>
      <c r="L50" s="346">
        <v>6885</v>
      </c>
      <c r="M50" s="347">
        <v>7337</v>
      </c>
    </row>
    <row r="51" spans="2:13" ht="27.75" customHeight="1" x14ac:dyDescent="0.15">
      <c r="B51" s="1171"/>
      <c r="C51" s="1172"/>
      <c r="D51" s="104"/>
      <c r="E51" s="1175" t="s">
        <v>42</v>
      </c>
      <c r="F51" s="1175"/>
      <c r="G51" s="1175"/>
      <c r="H51" s="1176"/>
      <c r="I51" s="345">
        <v>1072</v>
      </c>
      <c r="J51" s="346">
        <v>1203</v>
      </c>
      <c r="K51" s="346">
        <v>1447</v>
      </c>
      <c r="L51" s="346">
        <v>1488</v>
      </c>
      <c r="M51" s="347">
        <v>1180</v>
      </c>
    </row>
    <row r="52" spans="2:13" ht="27.75" customHeight="1" x14ac:dyDescent="0.15">
      <c r="B52" s="1173"/>
      <c r="C52" s="1174"/>
      <c r="D52" s="104"/>
      <c r="E52" s="1175" t="s">
        <v>43</v>
      </c>
      <c r="F52" s="1175"/>
      <c r="G52" s="1175"/>
      <c r="H52" s="1176"/>
      <c r="I52" s="345">
        <v>17705</v>
      </c>
      <c r="J52" s="346">
        <v>17715</v>
      </c>
      <c r="K52" s="346">
        <v>17374</v>
      </c>
      <c r="L52" s="346">
        <v>17241</v>
      </c>
      <c r="M52" s="347">
        <v>17393</v>
      </c>
    </row>
    <row r="53" spans="2:13" ht="27.75" customHeight="1" thickBot="1" x14ac:dyDescent="0.2">
      <c r="B53" s="1177" t="s">
        <v>19</v>
      </c>
      <c r="C53" s="1178"/>
      <c r="D53" s="108"/>
      <c r="E53" s="1179" t="s">
        <v>44</v>
      </c>
      <c r="F53" s="1179"/>
      <c r="G53" s="1179"/>
      <c r="H53" s="1180"/>
      <c r="I53" s="348">
        <v>10711</v>
      </c>
      <c r="J53" s="349">
        <v>9681</v>
      </c>
      <c r="K53" s="349">
        <v>8798</v>
      </c>
      <c r="L53" s="349">
        <v>8526</v>
      </c>
      <c r="M53" s="350">
        <v>8505</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6holJFo7mRZktpCuvxWowck9xWYZj98wG2Re7rwVEPWL2jKNdTP40d6ejDcgHFGmatJdLJjBBNJqAnxkbswTsg==" saltValue="SA88n8X3ZKj/SpXM2eqH4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election sqref="A1:A1048576"/>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532</v>
      </c>
      <c r="G54" s="117" t="s">
        <v>533</v>
      </c>
      <c r="H54" s="118" t="s">
        <v>534</v>
      </c>
    </row>
    <row r="55" spans="2:8" ht="52.5" customHeight="1" x14ac:dyDescent="0.15">
      <c r="B55" s="119"/>
      <c r="C55" s="1196" t="s">
        <v>46</v>
      </c>
      <c r="D55" s="1196"/>
      <c r="E55" s="1197"/>
      <c r="F55" s="120">
        <v>1858</v>
      </c>
      <c r="G55" s="120">
        <v>2003</v>
      </c>
      <c r="H55" s="121">
        <v>2259</v>
      </c>
    </row>
    <row r="56" spans="2:8" ht="52.5" customHeight="1" x14ac:dyDescent="0.15">
      <c r="B56" s="122"/>
      <c r="C56" s="1198" t="s">
        <v>47</v>
      </c>
      <c r="D56" s="1198"/>
      <c r="E56" s="1199"/>
      <c r="F56" s="123">
        <v>731</v>
      </c>
      <c r="G56" s="123">
        <v>733</v>
      </c>
      <c r="H56" s="124">
        <v>777</v>
      </c>
    </row>
    <row r="57" spans="2:8" ht="53.25" customHeight="1" x14ac:dyDescent="0.15">
      <c r="B57" s="122"/>
      <c r="C57" s="1200" t="s">
        <v>48</v>
      </c>
      <c r="D57" s="1200"/>
      <c r="E57" s="1201"/>
      <c r="F57" s="125">
        <v>3056</v>
      </c>
      <c r="G57" s="125">
        <v>3518</v>
      </c>
      <c r="H57" s="126">
        <v>3540</v>
      </c>
    </row>
    <row r="58" spans="2:8" ht="45.75" customHeight="1" x14ac:dyDescent="0.15">
      <c r="B58" s="127"/>
      <c r="C58" s="1188" t="s">
        <v>566</v>
      </c>
      <c r="D58" s="1189"/>
      <c r="E58" s="1190"/>
      <c r="F58" s="128">
        <v>1819</v>
      </c>
      <c r="G58" s="128">
        <v>2163</v>
      </c>
      <c r="H58" s="129">
        <v>2149</v>
      </c>
    </row>
    <row r="59" spans="2:8" ht="45.75" customHeight="1" x14ac:dyDescent="0.15">
      <c r="B59" s="127"/>
      <c r="C59" s="1188" t="s">
        <v>569</v>
      </c>
      <c r="D59" s="1189"/>
      <c r="E59" s="1190"/>
      <c r="F59" s="128">
        <v>392</v>
      </c>
      <c r="G59" s="128">
        <v>395</v>
      </c>
      <c r="H59" s="129">
        <v>402</v>
      </c>
    </row>
    <row r="60" spans="2:8" ht="45.75" customHeight="1" x14ac:dyDescent="0.15">
      <c r="B60" s="127"/>
      <c r="C60" s="1188" t="s">
        <v>570</v>
      </c>
      <c r="D60" s="1189"/>
      <c r="E60" s="1190"/>
      <c r="F60" s="128">
        <v>355</v>
      </c>
      <c r="G60" s="128">
        <v>397</v>
      </c>
      <c r="H60" s="129">
        <v>310</v>
      </c>
    </row>
    <row r="61" spans="2:8" ht="45.75" customHeight="1" x14ac:dyDescent="0.15">
      <c r="B61" s="127"/>
      <c r="C61" s="1188" t="s">
        <v>567</v>
      </c>
      <c r="D61" s="1189"/>
      <c r="E61" s="1190"/>
      <c r="F61" s="128">
        <v>140</v>
      </c>
      <c r="G61" s="128">
        <v>139</v>
      </c>
      <c r="H61" s="129">
        <v>264</v>
      </c>
    </row>
    <row r="62" spans="2:8" ht="45.75" customHeight="1" thickBot="1" x14ac:dyDescent="0.2">
      <c r="B62" s="130"/>
      <c r="C62" s="1191" t="s">
        <v>568</v>
      </c>
      <c r="D62" s="1192"/>
      <c r="E62" s="1193"/>
      <c r="F62" s="131">
        <v>56</v>
      </c>
      <c r="G62" s="131">
        <v>69</v>
      </c>
      <c r="H62" s="132">
        <v>70</v>
      </c>
    </row>
    <row r="63" spans="2:8" ht="52.5" customHeight="1" thickBot="1" x14ac:dyDescent="0.2">
      <c r="B63" s="133"/>
      <c r="C63" s="1194" t="s">
        <v>49</v>
      </c>
      <c r="D63" s="1194"/>
      <c r="E63" s="1195"/>
      <c r="F63" s="134">
        <v>5645</v>
      </c>
      <c r="G63" s="134">
        <v>6254</v>
      </c>
      <c r="H63" s="135">
        <v>6576</v>
      </c>
    </row>
    <row r="64" spans="2:8" x14ac:dyDescent="0.15"/>
  </sheetData>
  <sheetProtection algorithmName="SHA-512" hashValue="0qRqeFpBnn1g9wABhRgc9iU6E6fKQj9ipz43uWaEiUW9Ig+7vJYosdE4d91aphcQK0iW1dmNk4xM3czfquIBTg==" saltValue="DCrP9Mrd1ix0bSIr7/GCD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993679-FC3D-4FB0-B226-4DFE70B6EB42}">
  <sheetPr>
    <pageSetUpPr fitToPage="1"/>
  </sheetPr>
  <dimension ref="A1:DE85"/>
  <sheetViews>
    <sheetView showGridLines="0" zoomScale="85" zoomScaleNormal="85" zoomScaleSheetLayoutView="55" workbookViewId="0">
      <selection activeCell="AN65" sqref="AN65:DC69"/>
    </sheetView>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1202"/>
      <c r="B1" s="1203"/>
      <c r="DD1" s="255"/>
      <c r="DE1" s="255"/>
    </row>
    <row r="2" spans="1:109" ht="25.5" customHeight="1" x14ac:dyDescent="0.15">
      <c r="A2" s="1204"/>
      <c r="C2" s="1204"/>
      <c r="O2" s="1204"/>
      <c r="P2" s="1204"/>
      <c r="Q2" s="1204"/>
      <c r="R2" s="1204"/>
      <c r="S2" s="1204"/>
      <c r="T2" s="1204"/>
      <c r="U2" s="1204"/>
      <c r="V2" s="1204"/>
      <c r="W2" s="1204"/>
      <c r="X2" s="1204"/>
      <c r="Y2" s="1204"/>
      <c r="Z2" s="1204"/>
      <c r="AA2" s="1204"/>
      <c r="AB2" s="1204"/>
      <c r="AC2" s="1204"/>
      <c r="AD2" s="1204"/>
      <c r="AE2" s="1204"/>
      <c r="AF2" s="1204"/>
      <c r="AG2" s="1204"/>
      <c r="AH2" s="1204"/>
      <c r="AI2" s="1204"/>
      <c r="AU2" s="1204"/>
      <c r="BG2" s="1204"/>
      <c r="BS2" s="1204"/>
      <c r="CE2" s="1204"/>
      <c r="CQ2" s="1204"/>
      <c r="DD2" s="255"/>
      <c r="DE2" s="255"/>
    </row>
    <row r="3" spans="1:109" ht="25.5" customHeight="1" x14ac:dyDescent="0.15">
      <c r="A3" s="1204"/>
      <c r="C3" s="1204"/>
      <c r="O3" s="1204"/>
      <c r="P3" s="1204"/>
      <c r="Q3" s="1204"/>
      <c r="R3" s="1204"/>
      <c r="S3" s="1204"/>
      <c r="T3" s="1204"/>
      <c r="U3" s="1204"/>
      <c r="V3" s="1204"/>
      <c r="W3" s="1204"/>
      <c r="X3" s="1204"/>
      <c r="Y3" s="1204"/>
      <c r="Z3" s="1204"/>
      <c r="AA3" s="1204"/>
      <c r="AB3" s="1204"/>
      <c r="AC3" s="1204"/>
      <c r="AD3" s="1204"/>
      <c r="AE3" s="1204"/>
      <c r="AF3" s="1204"/>
      <c r="AG3" s="1204"/>
      <c r="AH3" s="1204"/>
      <c r="AI3" s="1204"/>
      <c r="AU3" s="1204"/>
      <c r="BG3" s="1204"/>
      <c r="BS3" s="1204"/>
      <c r="CE3" s="1204"/>
      <c r="CQ3" s="1204"/>
      <c r="DD3" s="255"/>
      <c r="DE3" s="255"/>
    </row>
    <row r="4" spans="1:109" s="253" customFormat="1" x14ac:dyDescent="0.15">
      <c r="A4" s="1204"/>
      <c r="B4" s="1204"/>
      <c r="C4" s="1204"/>
      <c r="D4" s="1204"/>
      <c r="E4" s="1204"/>
      <c r="F4" s="1204"/>
      <c r="G4" s="1204"/>
      <c r="H4" s="1204"/>
      <c r="I4" s="1204"/>
      <c r="J4" s="1204"/>
      <c r="K4" s="1204"/>
      <c r="L4" s="1204"/>
      <c r="M4" s="1204"/>
      <c r="N4" s="1204"/>
      <c r="O4" s="1204"/>
      <c r="P4" s="1204"/>
      <c r="Q4" s="1204"/>
      <c r="R4" s="1204"/>
      <c r="S4" s="1204"/>
      <c r="T4" s="1204"/>
      <c r="U4" s="1204"/>
      <c r="V4" s="1204"/>
      <c r="W4" s="1204"/>
      <c r="X4" s="1204"/>
      <c r="Y4" s="1204"/>
      <c r="Z4" s="1204"/>
      <c r="AA4" s="1204"/>
      <c r="AB4" s="1204"/>
      <c r="AC4" s="1204"/>
      <c r="AD4" s="1204"/>
      <c r="AE4" s="1204"/>
      <c r="AF4" s="1204"/>
      <c r="AG4" s="1204"/>
      <c r="AH4" s="1204"/>
      <c r="AI4" s="1204"/>
      <c r="AJ4" s="1204"/>
      <c r="AK4" s="1204"/>
      <c r="AL4" s="1204"/>
      <c r="AM4" s="1204"/>
      <c r="AN4" s="1204"/>
      <c r="AO4" s="1204"/>
      <c r="AP4" s="1204"/>
      <c r="AQ4" s="1204"/>
      <c r="AR4" s="1204"/>
      <c r="AS4" s="1204"/>
      <c r="AT4" s="1204"/>
      <c r="AU4" s="1204"/>
      <c r="AV4" s="1204"/>
      <c r="AW4" s="1204"/>
      <c r="AX4" s="1204"/>
      <c r="AY4" s="1204"/>
      <c r="AZ4" s="1204"/>
      <c r="BA4" s="1204"/>
      <c r="BB4" s="1204"/>
      <c r="BC4" s="1204"/>
      <c r="BD4" s="1204"/>
      <c r="BE4" s="1204"/>
      <c r="BF4" s="1204"/>
      <c r="BG4" s="1204"/>
      <c r="BH4" s="1204"/>
      <c r="BI4" s="1204"/>
      <c r="BJ4" s="1204"/>
      <c r="BK4" s="1204"/>
      <c r="BL4" s="1204"/>
      <c r="BM4" s="1204"/>
      <c r="BN4" s="1204"/>
      <c r="BO4" s="1204"/>
      <c r="BP4" s="1204"/>
      <c r="BQ4" s="1204"/>
      <c r="BR4" s="1204"/>
      <c r="BS4" s="1204"/>
      <c r="BT4" s="1204"/>
      <c r="BU4" s="1204"/>
      <c r="BV4" s="1204"/>
      <c r="BW4" s="1204"/>
      <c r="BX4" s="1204"/>
      <c r="BY4" s="1204"/>
      <c r="BZ4" s="1204"/>
      <c r="CA4" s="1204"/>
      <c r="CB4" s="1204"/>
      <c r="CC4" s="1204"/>
      <c r="CD4" s="1204"/>
      <c r="CE4" s="1204"/>
      <c r="CF4" s="1204"/>
      <c r="CG4" s="1204"/>
      <c r="CH4" s="1204"/>
      <c r="CI4" s="1204"/>
      <c r="CJ4" s="1204"/>
      <c r="CK4" s="1204"/>
      <c r="CL4" s="1204"/>
      <c r="CM4" s="1204"/>
      <c r="CN4" s="1204"/>
      <c r="CO4" s="1204"/>
      <c r="CP4" s="1204"/>
      <c r="CQ4" s="1204"/>
      <c r="CR4" s="1204"/>
      <c r="CS4" s="1204"/>
      <c r="CT4" s="1204"/>
      <c r="CU4" s="1204"/>
      <c r="CV4" s="1204"/>
      <c r="CW4" s="1204"/>
      <c r="CX4" s="1204"/>
      <c r="CY4" s="1204"/>
      <c r="CZ4" s="1204"/>
      <c r="DA4" s="1204"/>
      <c r="DB4" s="1204"/>
      <c r="DC4" s="1204"/>
      <c r="DD4" s="1204"/>
      <c r="DE4" s="1204"/>
    </row>
    <row r="5" spans="1:109" s="253" customFormat="1" x14ac:dyDescent="0.15">
      <c r="A5" s="1204"/>
      <c r="B5" s="1204"/>
      <c r="C5" s="1204"/>
      <c r="D5" s="1204"/>
      <c r="E5" s="1204"/>
      <c r="F5" s="1204"/>
      <c r="G5" s="1204"/>
      <c r="H5" s="1204"/>
      <c r="I5" s="1204"/>
      <c r="J5" s="1204"/>
      <c r="K5" s="1204"/>
      <c r="L5" s="1204"/>
      <c r="M5" s="1204"/>
      <c r="N5" s="1204"/>
      <c r="O5" s="1204"/>
      <c r="P5" s="1204"/>
      <c r="Q5" s="1204"/>
      <c r="R5" s="1204"/>
      <c r="S5" s="1204"/>
      <c r="T5" s="1204"/>
      <c r="U5" s="1204"/>
      <c r="V5" s="1204"/>
      <c r="W5" s="1204"/>
      <c r="X5" s="1204"/>
      <c r="Y5" s="1204"/>
      <c r="Z5" s="1204"/>
      <c r="AA5" s="1204"/>
      <c r="AB5" s="1204"/>
      <c r="AC5" s="1204"/>
      <c r="AD5" s="1204"/>
      <c r="AE5" s="1204"/>
      <c r="AF5" s="1204"/>
      <c r="AG5" s="1204"/>
      <c r="AH5" s="1204"/>
      <c r="AI5" s="1204"/>
      <c r="AJ5" s="1204"/>
      <c r="AK5" s="1204"/>
      <c r="AL5" s="1204"/>
      <c r="AM5" s="1204"/>
      <c r="AN5" s="1204"/>
      <c r="AO5" s="1204"/>
      <c r="AP5" s="1204"/>
      <c r="AQ5" s="1204"/>
      <c r="AR5" s="1204"/>
      <c r="AS5" s="1204"/>
      <c r="AT5" s="1204"/>
      <c r="AU5" s="1204"/>
      <c r="AV5" s="1204"/>
      <c r="AW5" s="1204"/>
      <c r="AX5" s="1204"/>
      <c r="AY5" s="1204"/>
      <c r="AZ5" s="1204"/>
      <c r="BA5" s="1204"/>
      <c r="BB5" s="1204"/>
      <c r="BC5" s="1204"/>
      <c r="BD5" s="1204"/>
      <c r="BE5" s="1204"/>
      <c r="BF5" s="1204"/>
      <c r="BG5" s="1204"/>
      <c r="BH5" s="1204"/>
      <c r="BI5" s="1204"/>
      <c r="BJ5" s="1204"/>
      <c r="BK5" s="1204"/>
      <c r="BL5" s="1204"/>
      <c r="BM5" s="1204"/>
      <c r="BN5" s="1204"/>
      <c r="BO5" s="1204"/>
      <c r="BP5" s="1204"/>
      <c r="BQ5" s="1204"/>
      <c r="BR5" s="1204"/>
      <c r="BS5" s="1204"/>
      <c r="BT5" s="1204"/>
      <c r="BU5" s="1204"/>
      <c r="BV5" s="1204"/>
      <c r="BW5" s="1204"/>
      <c r="BX5" s="1204"/>
      <c r="BY5" s="1204"/>
      <c r="BZ5" s="1204"/>
      <c r="CA5" s="1204"/>
      <c r="CB5" s="1204"/>
      <c r="CC5" s="1204"/>
      <c r="CD5" s="1204"/>
      <c r="CE5" s="1204"/>
      <c r="CF5" s="1204"/>
      <c r="CG5" s="1204"/>
      <c r="CH5" s="1204"/>
      <c r="CI5" s="1204"/>
      <c r="CJ5" s="1204"/>
      <c r="CK5" s="1204"/>
      <c r="CL5" s="1204"/>
      <c r="CM5" s="1204"/>
      <c r="CN5" s="1204"/>
      <c r="CO5" s="1204"/>
      <c r="CP5" s="1204"/>
      <c r="CQ5" s="1204"/>
      <c r="CR5" s="1204"/>
      <c r="CS5" s="1204"/>
      <c r="CT5" s="1204"/>
      <c r="CU5" s="1204"/>
      <c r="CV5" s="1204"/>
      <c r="CW5" s="1204"/>
      <c r="CX5" s="1204"/>
      <c r="CY5" s="1204"/>
      <c r="CZ5" s="1204"/>
      <c r="DA5" s="1204"/>
      <c r="DB5" s="1204"/>
      <c r="DC5" s="1204"/>
      <c r="DD5" s="1204"/>
      <c r="DE5" s="1204"/>
    </row>
    <row r="6" spans="1:109" s="253" customFormat="1" x14ac:dyDescent="0.15">
      <c r="A6" s="1204"/>
      <c r="B6" s="1204"/>
      <c r="C6" s="1204"/>
      <c r="D6" s="1204"/>
      <c r="E6" s="1204"/>
      <c r="F6" s="1204"/>
      <c r="G6" s="1204"/>
      <c r="H6" s="1204"/>
      <c r="I6" s="1204"/>
      <c r="J6" s="1204"/>
      <c r="K6" s="1204"/>
      <c r="L6" s="1204"/>
      <c r="M6" s="1204"/>
      <c r="N6" s="1204"/>
      <c r="O6" s="1204"/>
      <c r="P6" s="1204"/>
      <c r="Q6" s="1204"/>
      <c r="R6" s="1204"/>
      <c r="S6" s="1204"/>
      <c r="T6" s="1204"/>
      <c r="U6" s="1204"/>
      <c r="V6" s="1204"/>
      <c r="W6" s="1204"/>
      <c r="X6" s="1204"/>
      <c r="Y6" s="1204"/>
      <c r="Z6" s="1204"/>
      <c r="AA6" s="1204"/>
      <c r="AB6" s="1204"/>
      <c r="AC6" s="1204"/>
      <c r="AD6" s="1204"/>
      <c r="AE6" s="1204"/>
      <c r="AF6" s="1204"/>
      <c r="AG6" s="1204"/>
      <c r="AH6" s="1204"/>
      <c r="AI6" s="1204"/>
      <c r="AJ6" s="1204"/>
      <c r="AK6" s="1204"/>
      <c r="AL6" s="1204"/>
      <c r="AM6" s="1204"/>
      <c r="AN6" s="1204"/>
      <c r="AO6" s="1204"/>
      <c r="AP6" s="1204"/>
      <c r="AQ6" s="1204"/>
      <c r="AR6" s="1204"/>
      <c r="AS6" s="1204"/>
      <c r="AT6" s="1204"/>
      <c r="AU6" s="1204"/>
      <c r="AV6" s="1204"/>
      <c r="AW6" s="1204"/>
      <c r="AX6" s="1204"/>
      <c r="AY6" s="1204"/>
      <c r="AZ6" s="1204"/>
      <c r="BA6" s="1204"/>
      <c r="BB6" s="1204"/>
      <c r="BC6" s="1204"/>
      <c r="BD6" s="1204"/>
      <c r="BE6" s="1204"/>
      <c r="BF6" s="1204"/>
      <c r="BG6" s="1204"/>
      <c r="BH6" s="1204"/>
      <c r="BI6" s="1204"/>
      <c r="BJ6" s="1204"/>
      <c r="BK6" s="1204"/>
      <c r="BL6" s="1204"/>
      <c r="BM6" s="1204"/>
      <c r="BN6" s="1204"/>
      <c r="BO6" s="1204"/>
      <c r="BP6" s="1204"/>
      <c r="BQ6" s="1204"/>
      <c r="BR6" s="1204"/>
      <c r="BS6" s="1204"/>
      <c r="BT6" s="1204"/>
      <c r="BU6" s="1204"/>
      <c r="BV6" s="1204"/>
      <c r="BW6" s="1204"/>
      <c r="BX6" s="1204"/>
      <c r="BY6" s="1204"/>
      <c r="BZ6" s="1204"/>
      <c r="CA6" s="1204"/>
      <c r="CB6" s="1204"/>
      <c r="CC6" s="1204"/>
      <c r="CD6" s="1204"/>
      <c r="CE6" s="1204"/>
      <c r="CF6" s="1204"/>
      <c r="CG6" s="1204"/>
      <c r="CH6" s="1204"/>
      <c r="CI6" s="1204"/>
      <c r="CJ6" s="1204"/>
      <c r="CK6" s="1204"/>
      <c r="CL6" s="1204"/>
      <c r="CM6" s="1204"/>
      <c r="CN6" s="1204"/>
      <c r="CO6" s="1204"/>
      <c r="CP6" s="1204"/>
      <c r="CQ6" s="1204"/>
      <c r="CR6" s="1204"/>
      <c r="CS6" s="1204"/>
      <c r="CT6" s="1204"/>
      <c r="CU6" s="1204"/>
      <c r="CV6" s="1204"/>
      <c r="CW6" s="1204"/>
      <c r="CX6" s="1204"/>
      <c r="CY6" s="1204"/>
      <c r="CZ6" s="1204"/>
      <c r="DA6" s="1204"/>
      <c r="DB6" s="1204"/>
      <c r="DC6" s="1204"/>
      <c r="DD6" s="1204"/>
      <c r="DE6" s="1204"/>
    </row>
    <row r="7" spans="1:109" s="253" customFormat="1" x14ac:dyDescent="0.15">
      <c r="A7" s="1204"/>
      <c r="B7" s="1204"/>
      <c r="C7" s="1204"/>
      <c r="D7" s="1204"/>
      <c r="E7" s="1204"/>
      <c r="F7" s="1204"/>
      <c r="G7" s="1204"/>
      <c r="H7" s="1204"/>
      <c r="I7" s="1204"/>
      <c r="J7" s="1204"/>
      <c r="K7" s="1204"/>
      <c r="L7" s="1204"/>
      <c r="M7" s="1204"/>
      <c r="N7" s="1204"/>
      <c r="O7" s="1204"/>
      <c r="P7" s="1204"/>
      <c r="Q7" s="1204"/>
      <c r="R7" s="1204"/>
      <c r="S7" s="1204"/>
      <c r="T7" s="1204"/>
      <c r="U7" s="1204"/>
      <c r="V7" s="1204"/>
      <c r="W7" s="1204"/>
      <c r="X7" s="1204"/>
      <c r="Y7" s="1204"/>
      <c r="Z7" s="1204"/>
      <c r="AA7" s="1204"/>
      <c r="AB7" s="1204"/>
      <c r="AC7" s="1204"/>
      <c r="AD7" s="1204"/>
      <c r="AE7" s="1204"/>
      <c r="AF7" s="1204"/>
      <c r="AG7" s="1204"/>
      <c r="AH7" s="1204"/>
      <c r="AI7" s="1204"/>
      <c r="AJ7" s="1204"/>
      <c r="AK7" s="1204"/>
      <c r="AL7" s="1204"/>
      <c r="AM7" s="1204"/>
      <c r="AN7" s="1204"/>
      <c r="AO7" s="1204"/>
      <c r="AP7" s="1204"/>
      <c r="AQ7" s="1204"/>
      <c r="AR7" s="1204"/>
      <c r="AS7" s="1204"/>
      <c r="AT7" s="1204"/>
      <c r="AU7" s="1204"/>
      <c r="AV7" s="1204"/>
      <c r="AW7" s="1204"/>
      <c r="AX7" s="1204"/>
      <c r="AY7" s="1204"/>
      <c r="AZ7" s="1204"/>
      <c r="BA7" s="1204"/>
      <c r="BB7" s="1204"/>
      <c r="BC7" s="1204"/>
      <c r="BD7" s="1204"/>
      <c r="BE7" s="1204"/>
      <c r="BF7" s="1204"/>
      <c r="BG7" s="1204"/>
      <c r="BH7" s="1204"/>
      <c r="BI7" s="1204"/>
      <c r="BJ7" s="1204"/>
      <c r="BK7" s="1204"/>
      <c r="BL7" s="1204"/>
      <c r="BM7" s="1204"/>
      <c r="BN7" s="1204"/>
      <c r="BO7" s="1204"/>
      <c r="BP7" s="1204"/>
      <c r="BQ7" s="1204"/>
      <c r="BR7" s="1204"/>
      <c r="BS7" s="1204"/>
      <c r="BT7" s="1204"/>
      <c r="BU7" s="1204"/>
      <c r="BV7" s="1204"/>
      <c r="BW7" s="1204"/>
      <c r="BX7" s="1204"/>
      <c r="BY7" s="1204"/>
      <c r="BZ7" s="1204"/>
      <c r="CA7" s="1204"/>
      <c r="CB7" s="1204"/>
      <c r="CC7" s="1204"/>
      <c r="CD7" s="1204"/>
      <c r="CE7" s="1204"/>
      <c r="CF7" s="1204"/>
      <c r="CG7" s="1204"/>
      <c r="CH7" s="1204"/>
      <c r="CI7" s="1204"/>
      <c r="CJ7" s="1204"/>
      <c r="CK7" s="1204"/>
      <c r="CL7" s="1204"/>
      <c r="CM7" s="1204"/>
      <c r="CN7" s="1204"/>
      <c r="CO7" s="1204"/>
      <c r="CP7" s="1204"/>
      <c r="CQ7" s="1204"/>
      <c r="CR7" s="1204"/>
      <c r="CS7" s="1204"/>
      <c r="CT7" s="1204"/>
      <c r="CU7" s="1204"/>
      <c r="CV7" s="1204"/>
      <c r="CW7" s="1204"/>
      <c r="CX7" s="1204"/>
      <c r="CY7" s="1204"/>
      <c r="CZ7" s="1204"/>
      <c r="DA7" s="1204"/>
      <c r="DB7" s="1204"/>
      <c r="DC7" s="1204"/>
      <c r="DD7" s="1204"/>
      <c r="DE7" s="1204"/>
    </row>
    <row r="8" spans="1:109" s="253" customFormat="1" x14ac:dyDescent="0.15">
      <c r="A8" s="1204"/>
      <c r="B8" s="1204"/>
      <c r="C8" s="1204"/>
      <c r="D8" s="1204"/>
      <c r="E8" s="1204"/>
      <c r="F8" s="1204"/>
      <c r="G8" s="1204"/>
      <c r="H8" s="1204"/>
      <c r="I8" s="1204"/>
      <c r="J8" s="1204"/>
      <c r="K8" s="1204"/>
      <c r="L8" s="1204"/>
      <c r="M8" s="1204"/>
      <c r="N8" s="1204"/>
      <c r="O8" s="1204"/>
      <c r="P8" s="1204"/>
      <c r="Q8" s="1204"/>
      <c r="R8" s="1204"/>
      <c r="S8" s="1204"/>
      <c r="T8" s="1204"/>
      <c r="U8" s="1204"/>
      <c r="V8" s="1204"/>
      <c r="W8" s="1204"/>
      <c r="X8" s="1204"/>
      <c r="Y8" s="1204"/>
      <c r="Z8" s="1204"/>
      <c r="AA8" s="1204"/>
      <c r="AB8" s="1204"/>
      <c r="AC8" s="1204"/>
      <c r="AD8" s="1204"/>
      <c r="AE8" s="1204"/>
      <c r="AF8" s="1204"/>
      <c r="AG8" s="1204"/>
      <c r="AH8" s="1204"/>
      <c r="AI8" s="1204"/>
      <c r="AJ8" s="1204"/>
      <c r="AK8" s="1204"/>
      <c r="AL8" s="1204"/>
      <c r="AM8" s="1204"/>
      <c r="AN8" s="1204"/>
      <c r="AO8" s="1204"/>
      <c r="AP8" s="1204"/>
      <c r="AQ8" s="1204"/>
      <c r="AR8" s="1204"/>
      <c r="AS8" s="1204"/>
      <c r="AT8" s="1204"/>
      <c r="AU8" s="1204"/>
      <c r="AV8" s="1204"/>
      <c r="AW8" s="1204"/>
      <c r="AX8" s="1204"/>
      <c r="AY8" s="1204"/>
      <c r="AZ8" s="1204"/>
      <c r="BA8" s="1204"/>
      <c r="BB8" s="1204"/>
      <c r="BC8" s="1204"/>
      <c r="BD8" s="1204"/>
      <c r="BE8" s="1204"/>
      <c r="BF8" s="1204"/>
      <c r="BG8" s="1204"/>
      <c r="BH8" s="1204"/>
      <c r="BI8" s="1204"/>
      <c r="BJ8" s="1204"/>
      <c r="BK8" s="1204"/>
      <c r="BL8" s="1204"/>
      <c r="BM8" s="1204"/>
      <c r="BN8" s="1204"/>
      <c r="BO8" s="1204"/>
      <c r="BP8" s="1204"/>
      <c r="BQ8" s="1204"/>
      <c r="BR8" s="1204"/>
      <c r="BS8" s="1204"/>
      <c r="BT8" s="1204"/>
      <c r="BU8" s="1204"/>
      <c r="BV8" s="1204"/>
      <c r="BW8" s="1204"/>
      <c r="BX8" s="1204"/>
      <c r="BY8" s="1204"/>
      <c r="BZ8" s="1204"/>
      <c r="CA8" s="1204"/>
      <c r="CB8" s="1204"/>
      <c r="CC8" s="1204"/>
      <c r="CD8" s="1204"/>
      <c r="CE8" s="1204"/>
      <c r="CF8" s="1204"/>
      <c r="CG8" s="1204"/>
      <c r="CH8" s="1204"/>
      <c r="CI8" s="1204"/>
      <c r="CJ8" s="1204"/>
      <c r="CK8" s="1204"/>
      <c r="CL8" s="1204"/>
      <c r="CM8" s="1204"/>
      <c r="CN8" s="1204"/>
      <c r="CO8" s="1204"/>
      <c r="CP8" s="1204"/>
      <c r="CQ8" s="1204"/>
      <c r="CR8" s="1204"/>
      <c r="CS8" s="1204"/>
      <c r="CT8" s="1204"/>
      <c r="CU8" s="1204"/>
      <c r="CV8" s="1204"/>
      <c r="CW8" s="1204"/>
      <c r="CX8" s="1204"/>
      <c r="CY8" s="1204"/>
      <c r="CZ8" s="1204"/>
      <c r="DA8" s="1204"/>
      <c r="DB8" s="1204"/>
      <c r="DC8" s="1204"/>
      <c r="DD8" s="1204"/>
      <c r="DE8" s="1204"/>
    </row>
    <row r="9" spans="1:109" s="253" customFormat="1" x14ac:dyDescent="0.15">
      <c r="A9" s="1204"/>
      <c r="B9" s="1204"/>
      <c r="C9" s="1204"/>
      <c r="D9" s="1204"/>
      <c r="E9" s="1204"/>
      <c r="F9" s="1204"/>
      <c r="G9" s="1204"/>
      <c r="H9" s="1204"/>
      <c r="I9" s="1204"/>
      <c r="J9" s="1204"/>
      <c r="K9" s="1204"/>
      <c r="L9" s="1204"/>
      <c r="M9" s="1204"/>
      <c r="N9" s="1204"/>
      <c r="O9" s="1204"/>
      <c r="P9" s="1204"/>
      <c r="Q9" s="1204"/>
      <c r="R9" s="1204"/>
      <c r="S9" s="1204"/>
      <c r="T9" s="1204"/>
      <c r="U9" s="1204"/>
      <c r="V9" s="1204"/>
      <c r="W9" s="1204"/>
      <c r="X9" s="1204"/>
      <c r="Y9" s="1204"/>
      <c r="Z9" s="1204"/>
      <c r="AA9" s="1204"/>
      <c r="AB9" s="1204"/>
      <c r="AC9" s="1204"/>
      <c r="AD9" s="1204"/>
      <c r="AE9" s="1204"/>
      <c r="AF9" s="1204"/>
      <c r="AG9" s="1204"/>
      <c r="AH9" s="1204"/>
      <c r="AI9" s="1204"/>
      <c r="AJ9" s="1204"/>
      <c r="AK9" s="1204"/>
      <c r="AL9" s="1204"/>
      <c r="AM9" s="1204"/>
      <c r="AN9" s="1204"/>
      <c r="AO9" s="1204"/>
      <c r="AP9" s="1204"/>
      <c r="AQ9" s="1204"/>
      <c r="AR9" s="1204"/>
      <c r="AS9" s="1204"/>
      <c r="AT9" s="1204"/>
      <c r="AU9" s="1204"/>
      <c r="AV9" s="1204"/>
      <c r="AW9" s="1204"/>
      <c r="AX9" s="1204"/>
      <c r="AY9" s="1204"/>
      <c r="AZ9" s="1204"/>
      <c r="BA9" s="1204"/>
      <c r="BB9" s="1204"/>
      <c r="BC9" s="1204"/>
      <c r="BD9" s="1204"/>
      <c r="BE9" s="1204"/>
      <c r="BF9" s="1204"/>
      <c r="BG9" s="1204"/>
      <c r="BH9" s="1204"/>
      <c r="BI9" s="1204"/>
      <c r="BJ9" s="1204"/>
      <c r="BK9" s="1204"/>
      <c r="BL9" s="1204"/>
      <c r="BM9" s="1204"/>
      <c r="BN9" s="1204"/>
      <c r="BO9" s="1204"/>
      <c r="BP9" s="1204"/>
      <c r="BQ9" s="1204"/>
      <c r="BR9" s="1204"/>
      <c r="BS9" s="1204"/>
      <c r="BT9" s="1204"/>
      <c r="BU9" s="1204"/>
      <c r="BV9" s="1204"/>
      <c r="BW9" s="1204"/>
      <c r="BX9" s="1204"/>
      <c r="BY9" s="1204"/>
      <c r="BZ9" s="1204"/>
      <c r="CA9" s="1204"/>
      <c r="CB9" s="1204"/>
      <c r="CC9" s="1204"/>
      <c r="CD9" s="1204"/>
      <c r="CE9" s="1204"/>
      <c r="CF9" s="1204"/>
      <c r="CG9" s="1204"/>
      <c r="CH9" s="1204"/>
      <c r="CI9" s="1204"/>
      <c r="CJ9" s="1204"/>
      <c r="CK9" s="1204"/>
      <c r="CL9" s="1204"/>
      <c r="CM9" s="1204"/>
      <c r="CN9" s="1204"/>
      <c r="CO9" s="1204"/>
      <c r="CP9" s="1204"/>
      <c r="CQ9" s="1204"/>
      <c r="CR9" s="1204"/>
      <c r="CS9" s="1204"/>
      <c r="CT9" s="1204"/>
      <c r="CU9" s="1204"/>
      <c r="CV9" s="1204"/>
      <c r="CW9" s="1204"/>
      <c r="CX9" s="1204"/>
      <c r="CY9" s="1204"/>
      <c r="CZ9" s="1204"/>
      <c r="DA9" s="1204"/>
      <c r="DB9" s="1204"/>
      <c r="DC9" s="1204"/>
      <c r="DD9" s="1204"/>
      <c r="DE9" s="1204"/>
    </row>
    <row r="10" spans="1:109" s="253" customFormat="1" x14ac:dyDescent="0.15">
      <c r="A10" s="1204"/>
      <c r="B10" s="1204"/>
      <c r="C10" s="1204"/>
      <c r="D10" s="1204"/>
      <c r="E10" s="1204"/>
      <c r="F10" s="1204"/>
      <c r="G10" s="1204"/>
      <c r="H10" s="1204"/>
      <c r="I10" s="1204"/>
      <c r="J10" s="1204"/>
      <c r="K10" s="1204"/>
      <c r="L10" s="1204"/>
      <c r="M10" s="1204"/>
      <c r="N10" s="1204"/>
      <c r="O10" s="1204"/>
      <c r="P10" s="1204"/>
      <c r="Q10" s="1204"/>
      <c r="R10" s="1204"/>
      <c r="S10" s="1204"/>
      <c r="T10" s="1204"/>
      <c r="U10" s="1204"/>
      <c r="V10" s="1204"/>
      <c r="W10" s="1204"/>
      <c r="X10" s="1204"/>
      <c r="Y10" s="1204"/>
      <c r="Z10" s="1204"/>
      <c r="AA10" s="1204"/>
      <c r="AB10" s="1204"/>
      <c r="AC10" s="1204"/>
      <c r="AD10" s="1204"/>
      <c r="AE10" s="1204"/>
      <c r="AF10" s="1204"/>
      <c r="AG10" s="1204"/>
      <c r="AH10" s="1204"/>
      <c r="AI10" s="1204"/>
      <c r="AJ10" s="1204"/>
      <c r="AK10" s="1204"/>
      <c r="AL10" s="1204"/>
      <c r="AM10" s="1204"/>
      <c r="AN10" s="1204"/>
      <c r="AO10" s="1204"/>
      <c r="AP10" s="1204"/>
      <c r="AQ10" s="1204"/>
      <c r="AR10" s="1204"/>
      <c r="AS10" s="1204"/>
      <c r="AT10" s="1204"/>
      <c r="AU10" s="1204"/>
      <c r="AV10" s="1204"/>
      <c r="AW10" s="1204"/>
      <c r="AX10" s="1204"/>
      <c r="AY10" s="1204"/>
      <c r="AZ10" s="1204"/>
      <c r="BA10" s="1204"/>
      <c r="BB10" s="1204"/>
      <c r="BC10" s="1204"/>
      <c r="BD10" s="1204"/>
      <c r="BE10" s="1204"/>
      <c r="BF10" s="1204"/>
      <c r="BG10" s="1204"/>
      <c r="BH10" s="1204"/>
      <c r="BI10" s="1204"/>
      <c r="BJ10" s="1204"/>
      <c r="BK10" s="1204"/>
      <c r="BL10" s="1204"/>
      <c r="BM10" s="1204"/>
      <c r="BN10" s="1204"/>
      <c r="BO10" s="1204"/>
      <c r="BP10" s="1204"/>
      <c r="BQ10" s="1204"/>
      <c r="BR10" s="1204"/>
      <c r="BS10" s="1204"/>
      <c r="BT10" s="1204"/>
      <c r="BU10" s="1204"/>
      <c r="BV10" s="1204"/>
      <c r="BW10" s="1204"/>
      <c r="BX10" s="1204"/>
      <c r="BY10" s="1204"/>
      <c r="BZ10" s="1204"/>
      <c r="CA10" s="1204"/>
      <c r="CB10" s="1204"/>
      <c r="CC10" s="1204"/>
      <c r="CD10" s="1204"/>
      <c r="CE10" s="1204"/>
      <c r="CF10" s="1204"/>
      <c r="CG10" s="1204"/>
      <c r="CH10" s="1204"/>
      <c r="CI10" s="1204"/>
      <c r="CJ10" s="1204"/>
      <c r="CK10" s="1204"/>
      <c r="CL10" s="1204"/>
      <c r="CM10" s="1204"/>
      <c r="CN10" s="1204"/>
      <c r="CO10" s="1204"/>
      <c r="CP10" s="1204"/>
      <c r="CQ10" s="1204"/>
      <c r="CR10" s="1204"/>
      <c r="CS10" s="1204"/>
      <c r="CT10" s="1204"/>
      <c r="CU10" s="1204"/>
      <c r="CV10" s="1204"/>
      <c r="CW10" s="1204"/>
      <c r="CX10" s="1204"/>
      <c r="CY10" s="1204"/>
      <c r="CZ10" s="1204"/>
      <c r="DA10" s="1204"/>
      <c r="DB10" s="1204"/>
      <c r="DC10" s="1204"/>
      <c r="DD10" s="1204"/>
      <c r="DE10" s="1204"/>
    </row>
    <row r="11" spans="1:109" s="253" customFormat="1" x14ac:dyDescent="0.15">
      <c r="A11" s="1204"/>
      <c r="B11" s="1204"/>
      <c r="C11" s="1204"/>
      <c r="D11" s="1204"/>
      <c r="E11" s="1204"/>
      <c r="F11" s="1204"/>
      <c r="G11" s="1204"/>
      <c r="H11" s="1204"/>
      <c r="I11" s="1204"/>
      <c r="J11" s="1204"/>
      <c r="K11" s="1204"/>
      <c r="L11" s="1204"/>
      <c r="M11" s="1204"/>
      <c r="N11" s="1204"/>
      <c r="O11" s="1204"/>
      <c r="P11" s="1204"/>
      <c r="Q11" s="1204"/>
      <c r="R11" s="1204"/>
      <c r="S11" s="1204"/>
      <c r="T11" s="1204"/>
      <c r="U11" s="1204"/>
      <c r="V11" s="1204"/>
      <c r="W11" s="1204"/>
      <c r="X11" s="1204"/>
      <c r="Y11" s="1204"/>
      <c r="Z11" s="1204"/>
      <c r="AA11" s="1204"/>
      <c r="AB11" s="1204"/>
      <c r="AC11" s="1204"/>
      <c r="AD11" s="1204"/>
      <c r="AE11" s="1204"/>
      <c r="AF11" s="1204"/>
      <c r="AG11" s="1204"/>
      <c r="AH11" s="1204"/>
      <c r="AI11" s="1204"/>
      <c r="AJ11" s="1204"/>
      <c r="AK11" s="1204"/>
      <c r="AL11" s="1204"/>
      <c r="AM11" s="1204"/>
      <c r="AN11" s="1204"/>
      <c r="AO11" s="1204"/>
      <c r="AP11" s="1204"/>
      <c r="AQ11" s="1204"/>
      <c r="AR11" s="1204"/>
      <c r="AS11" s="1204"/>
      <c r="AT11" s="1204"/>
      <c r="AU11" s="1204"/>
      <c r="AV11" s="1204"/>
      <c r="AW11" s="1204"/>
      <c r="AX11" s="1204"/>
      <c r="AY11" s="1204"/>
      <c r="AZ11" s="1204"/>
      <c r="BA11" s="1204"/>
      <c r="BB11" s="1204"/>
      <c r="BC11" s="1204"/>
      <c r="BD11" s="1204"/>
      <c r="BE11" s="1204"/>
      <c r="BF11" s="1204"/>
      <c r="BG11" s="1204"/>
      <c r="BH11" s="1204"/>
      <c r="BI11" s="1204"/>
      <c r="BJ11" s="1204"/>
      <c r="BK11" s="1204"/>
      <c r="BL11" s="1204"/>
      <c r="BM11" s="1204"/>
      <c r="BN11" s="1204"/>
      <c r="BO11" s="1204"/>
      <c r="BP11" s="1204"/>
      <c r="BQ11" s="1204"/>
      <c r="BR11" s="1204"/>
      <c r="BS11" s="1204"/>
      <c r="BT11" s="1204"/>
      <c r="BU11" s="1204"/>
      <c r="BV11" s="1204"/>
      <c r="BW11" s="1204"/>
      <c r="BX11" s="1204"/>
      <c r="BY11" s="1204"/>
      <c r="BZ11" s="1204"/>
      <c r="CA11" s="1204"/>
      <c r="CB11" s="1204"/>
      <c r="CC11" s="1204"/>
      <c r="CD11" s="1204"/>
      <c r="CE11" s="1204"/>
      <c r="CF11" s="1204"/>
      <c r="CG11" s="1204"/>
      <c r="CH11" s="1204"/>
      <c r="CI11" s="1204"/>
      <c r="CJ11" s="1204"/>
      <c r="CK11" s="1204"/>
      <c r="CL11" s="1204"/>
      <c r="CM11" s="1204"/>
      <c r="CN11" s="1204"/>
      <c r="CO11" s="1204"/>
      <c r="CP11" s="1204"/>
      <c r="CQ11" s="1204"/>
      <c r="CR11" s="1204"/>
      <c r="CS11" s="1204"/>
      <c r="CT11" s="1204"/>
      <c r="CU11" s="1204"/>
      <c r="CV11" s="1204"/>
      <c r="CW11" s="1204"/>
      <c r="CX11" s="1204"/>
      <c r="CY11" s="1204"/>
      <c r="CZ11" s="1204"/>
      <c r="DA11" s="1204"/>
      <c r="DB11" s="1204"/>
      <c r="DC11" s="1204"/>
      <c r="DD11" s="1204"/>
      <c r="DE11" s="1204"/>
    </row>
    <row r="12" spans="1:109" s="253" customFormat="1" x14ac:dyDescent="0.15">
      <c r="A12" s="1204"/>
      <c r="B12" s="1204"/>
      <c r="C12" s="1204"/>
      <c r="D12" s="1204"/>
      <c r="E12" s="1204"/>
      <c r="F12" s="1204"/>
      <c r="G12" s="1204"/>
      <c r="H12" s="1204"/>
      <c r="I12" s="1204"/>
      <c r="J12" s="1204"/>
      <c r="K12" s="1204"/>
      <c r="L12" s="1204"/>
      <c r="M12" s="1204"/>
      <c r="N12" s="1204"/>
      <c r="O12" s="1204"/>
      <c r="P12" s="1204"/>
      <c r="Q12" s="1204"/>
      <c r="R12" s="1204"/>
      <c r="S12" s="1204"/>
      <c r="T12" s="1204"/>
      <c r="U12" s="1204"/>
      <c r="V12" s="1204"/>
      <c r="W12" s="1204"/>
      <c r="X12" s="1204"/>
      <c r="Y12" s="1204"/>
      <c r="Z12" s="1204"/>
      <c r="AA12" s="1204"/>
      <c r="AB12" s="1204"/>
      <c r="AC12" s="1204"/>
      <c r="AD12" s="1204"/>
      <c r="AE12" s="1204"/>
      <c r="AF12" s="1204"/>
      <c r="AG12" s="1204"/>
      <c r="AH12" s="1204"/>
      <c r="AI12" s="1204"/>
      <c r="AJ12" s="1204"/>
      <c r="AK12" s="1204"/>
      <c r="AL12" s="1204"/>
      <c r="AM12" s="1204"/>
      <c r="AN12" s="1204"/>
      <c r="AO12" s="1204"/>
      <c r="AP12" s="1204"/>
      <c r="AQ12" s="1204"/>
      <c r="AR12" s="1204"/>
      <c r="AS12" s="1204"/>
      <c r="AT12" s="1204"/>
      <c r="AU12" s="1204"/>
      <c r="AV12" s="1204"/>
      <c r="AW12" s="1204"/>
      <c r="AX12" s="1204"/>
      <c r="AY12" s="1204"/>
      <c r="AZ12" s="1204"/>
      <c r="BA12" s="1204"/>
      <c r="BB12" s="1204"/>
      <c r="BC12" s="1204"/>
      <c r="BD12" s="1204"/>
      <c r="BE12" s="1204"/>
      <c r="BF12" s="1204"/>
      <c r="BG12" s="1204"/>
      <c r="BH12" s="1204"/>
      <c r="BI12" s="1204"/>
      <c r="BJ12" s="1204"/>
      <c r="BK12" s="1204"/>
      <c r="BL12" s="1204"/>
      <c r="BM12" s="1204"/>
      <c r="BN12" s="1204"/>
      <c r="BO12" s="1204"/>
      <c r="BP12" s="1204"/>
      <c r="BQ12" s="1204"/>
      <c r="BR12" s="1204"/>
      <c r="BS12" s="1204"/>
      <c r="BT12" s="1204"/>
      <c r="BU12" s="1204"/>
      <c r="BV12" s="1204"/>
      <c r="BW12" s="1204"/>
      <c r="BX12" s="1204"/>
      <c r="BY12" s="1204"/>
      <c r="BZ12" s="1204"/>
      <c r="CA12" s="1204"/>
      <c r="CB12" s="1204"/>
      <c r="CC12" s="1204"/>
      <c r="CD12" s="1204"/>
      <c r="CE12" s="1204"/>
      <c r="CF12" s="1204"/>
      <c r="CG12" s="1204"/>
      <c r="CH12" s="1204"/>
      <c r="CI12" s="1204"/>
      <c r="CJ12" s="1204"/>
      <c r="CK12" s="1204"/>
      <c r="CL12" s="1204"/>
      <c r="CM12" s="1204"/>
      <c r="CN12" s="1204"/>
      <c r="CO12" s="1204"/>
      <c r="CP12" s="1204"/>
      <c r="CQ12" s="1204"/>
      <c r="CR12" s="1204"/>
      <c r="CS12" s="1204"/>
      <c r="CT12" s="1204"/>
      <c r="CU12" s="1204"/>
      <c r="CV12" s="1204"/>
      <c r="CW12" s="1204"/>
      <c r="CX12" s="1204"/>
      <c r="CY12" s="1204"/>
      <c r="CZ12" s="1204"/>
      <c r="DA12" s="1204"/>
      <c r="DB12" s="1204"/>
      <c r="DC12" s="1204"/>
      <c r="DD12" s="1204"/>
      <c r="DE12" s="1204"/>
    </row>
    <row r="13" spans="1:109" s="253" customFormat="1" x14ac:dyDescent="0.15">
      <c r="A13" s="1204"/>
      <c r="B13" s="1204"/>
      <c r="C13" s="1204"/>
      <c r="D13" s="1204"/>
      <c r="E13" s="1204"/>
      <c r="F13" s="1204"/>
      <c r="G13" s="1204"/>
      <c r="H13" s="1204"/>
      <c r="I13" s="1204"/>
      <c r="J13" s="1204"/>
      <c r="K13" s="1204"/>
      <c r="L13" s="1204"/>
      <c r="M13" s="1204"/>
      <c r="N13" s="1204"/>
      <c r="O13" s="1204"/>
      <c r="P13" s="1204"/>
      <c r="Q13" s="1204"/>
      <c r="R13" s="1204"/>
      <c r="S13" s="1204"/>
      <c r="T13" s="1204"/>
      <c r="U13" s="1204"/>
      <c r="V13" s="1204"/>
      <c r="W13" s="1204"/>
      <c r="X13" s="1204"/>
      <c r="Y13" s="1204"/>
      <c r="Z13" s="1204"/>
      <c r="AA13" s="1204"/>
      <c r="AB13" s="1204"/>
      <c r="AC13" s="1204"/>
      <c r="AD13" s="1204"/>
      <c r="AE13" s="1204"/>
      <c r="AF13" s="1204"/>
      <c r="AG13" s="1204"/>
      <c r="AH13" s="1204"/>
      <c r="AI13" s="1204"/>
      <c r="AJ13" s="1204"/>
      <c r="AK13" s="1204"/>
      <c r="AL13" s="1204"/>
      <c r="AM13" s="1204"/>
      <c r="AN13" s="1204"/>
      <c r="AO13" s="1204"/>
      <c r="AP13" s="1204"/>
      <c r="AQ13" s="1204"/>
      <c r="AR13" s="1204"/>
      <c r="AS13" s="1204"/>
      <c r="AT13" s="1204"/>
      <c r="AU13" s="1204"/>
      <c r="AV13" s="1204"/>
      <c r="AW13" s="1204"/>
      <c r="AX13" s="1204"/>
      <c r="AY13" s="1204"/>
      <c r="AZ13" s="1204"/>
      <c r="BA13" s="1204"/>
      <c r="BB13" s="1204"/>
      <c r="BC13" s="1204"/>
      <c r="BD13" s="1204"/>
      <c r="BE13" s="1204"/>
      <c r="BF13" s="1204"/>
      <c r="BG13" s="1204"/>
      <c r="BH13" s="1204"/>
      <c r="BI13" s="1204"/>
      <c r="BJ13" s="1204"/>
      <c r="BK13" s="1204"/>
      <c r="BL13" s="1204"/>
      <c r="BM13" s="1204"/>
      <c r="BN13" s="1204"/>
      <c r="BO13" s="1204"/>
      <c r="BP13" s="1204"/>
      <c r="BQ13" s="1204"/>
      <c r="BR13" s="1204"/>
      <c r="BS13" s="1204"/>
      <c r="BT13" s="1204"/>
      <c r="BU13" s="1204"/>
      <c r="BV13" s="1204"/>
      <c r="BW13" s="1204"/>
      <c r="BX13" s="1204"/>
      <c r="BY13" s="1204"/>
      <c r="BZ13" s="1204"/>
      <c r="CA13" s="1204"/>
      <c r="CB13" s="1204"/>
      <c r="CC13" s="1204"/>
      <c r="CD13" s="1204"/>
      <c r="CE13" s="1204"/>
      <c r="CF13" s="1204"/>
      <c r="CG13" s="1204"/>
      <c r="CH13" s="1204"/>
      <c r="CI13" s="1204"/>
      <c r="CJ13" s="1204"/>
      <c r="CK13" s="1204"/>
      <c r="CL13" s="1204"/>
      <c r="CM13" s="1204"/>
      <c r="CN13" s="1204"/>
      <c r="CO13" s="1204"/>
      <c r="CP13" s="1204"/>
      <c r="CQ13" s="1204"/>
      <c r="CR13" s="1204"/>
      <c r="CS13" s="1204"/>
      <c r="CT13" s="1204"/>
      <c r="CU13" s="1204"/>
      <c r="CV13" s="1204"/>
      <c r="CW13" s="1204"/>
      <c r="CX13" s="1204"/>
      <c r="CY13" s="1204"/>
      <c r="CZ13" s="1204"/>
      <c r="DA13" s="1204"/>
      <c r="DB13" s="1204"/>
      <c r="DC13" s="1204"/>
      <c r="DD13" s="1204"/>
      <c r="DE13" s="1204"/>
    </row>
    <row r="14" spans="1:109" s="253" customFormat="1" x14ac:dyDescent="0.15">
      <c r="A14" s="1204"/>
      <c r="B14" s="1204"/>
      <c r="C14" s="1204"/>
      <c r="D14" s="1204"/>
      <c r="E14" s="1204"/>
      <c r="F14" s="1204"/>
      <c r="G14" s="1204"/>
      <c r="H14" s="1204"/>
      <c r="I14" s="1204"/>
      <c r="J14" s="1204"/>
      <c r="K14" s="1204"/>
      <c r="L14" s="1204"/>
      <c r="M14" s="1204"/>
      <c r="N14" s="1204"/>
      <c r="O14" s="1204"/>
      <c r="P14" s="1204"/>
      <c r="Q14" s="1204"/>
      <c r="R14" s="1204"/>
      <c r="S14" s="1204"/>
      <c r="T14" s="1204"/>
      <c r="U14" s="1204"/>
      <c r="V14" s="1204"/>
      <c r="W14" s="1204"/>
      <c r="X14" s="1204"/>
      <c r="Y14" s="1204"/>
      <c r="Z14" s="1204"/>
      <c r="AA14" s="1204"/>
      <c r="AB14" s="1204"/>
      <c r="AC14" s="1204"/>
      <c r="AD14" s="1204"/>
      <c r="AE14" s="1204"/>
      <c r="AF14" s="1204"/>
      <c r="AG14" s="1204"/>
      <c r="AH14" s="1204"/>
      <c r="AI14" s="1204"/>
      <c r="AJ14" s="1204"/>
      <c r="AK14" s="1204"/>
      <c r="AL14" s="1204"/>
      <c r="AM14" s="1204"/>
      <c r="AN14" s="1204"/>
      <c r="AO14" s="1204"/>
      <c r="AP14" s="1204"/>
      <c r="AQ14" s="1204"/>
      <c r="AR14" s="1204"/>
      <c r="AS14" s="1204"/>
      <c r="AT14" s="1204"/>
      <c r="AU14" s="1204"/>
      <c r="AV14" s="1204"/>
      <c r="AW14" s="1204"/>
      <c r="AX14" s="1204"/>
      <c r="AY14" s="1204"/>
      <c r="AZ14" s="1204"/>
      <c r="BA14" s="1204"/>
      <c r="BB14" s="1204"/>
      <c r="BC14" s="1204"/>
      <c r="BD14" s="1204"/>
      <c r="BE14" s="1204"/>
      <c r="BF14" s="1204"/>
      <c r="BG14" s="1204"/>
      <c r="BH14" s="1204"/>
      <c r="BI14" s="1204"/>
      <c r="BJ14" s="1204"/>
      <c r="BK14" s="1204"/>
      <c r="BL14" s="1204"/>
      <c r="BM14" s="1204"/>
      <c r="BN14" s="1204"/>
      <c r="BO14" s="1204"/>
      <c r="BP14" s="1204"/>
      <c r="BQ14" s="1204"/>
      <c r="BR14" s="1204"/>
      <c r="BS14" s="1204"/>
      <c r="BT14" s="1204"/>
      <c r="BU14" s="1204"/>
      <c r="BV14" s="1204"/>
      <c r="BW14" s="1204"/>
      <c r="BX14" s="1204"/>
      <c r="BY14" s="1204"/>
      <c r="BZ14" s="1204"/>
      <c r="CA14" s="1204"/>
      <c r="CB14" s="1204"/>
      <c r="CC14" s="1204"/>
      <c r="CD14" s="1204"/>
      <c r="CE14" s="1204"/>
      <c r="CF14" s="1204"/>
      <c r="CG14" s="1204"/>
      <c r="CH14" s="1204"/>
      <c r="CI14" s="1204"/>
      <c r="CJ14" s="1204"/>
      <c r="CK14" s="1204"/>
      <c r="CL14" s="1204"/>
      <c r="CM14" s="1204"/>
      <c r="CN14" s="1204"/>
      <c r="CO14" s="1204"/>
      <c r="CP14" s="1204"/>
      <c r="CQ14" s="1204"/>
      <c r="CR14" s="1204"/>
      <c r="CS14" s="1204"/>
      <c r="CT14" s="1204"/>
      <c r="CU14" s="1204"/>
      <c r="CV14" s="1204"/>
      <c r="CW14" s="1204"/>
      <c r="CX14" s="1204"/>
      <c r="CY14" s="1204"/>
      <c r="CZ14" s="1204"/>
      <c r="DA14" s="1204"/>
      <c r="DB14" s="1204"/>
      <c r="DC14" s="1204"/>
      <c r="DD14" s="1204"/>
      <c r="DE14" s="1204"/>
    </row>
    <row r="15" spans="1:109" s="253" customFormat="1" x14ac:dyDescent="0.15">
      <c r="A15" s="255"/>
      <c r="B15" s="1204"/>
      <c r="C15" s="1204"/>
      <c r="D15" s="1204"/>
      <c r="E15" s="1204"/>
      <c r="F15" s="1204"/>
      <c r="G15" s="1204"/>
      <c r="H15" s="1204"/>
      <c r="I15" s="1204"/>
      <c r="J15" s="1204"/>
      <c r="K15" s="1204"/>
      <c r="L15" s="1204"/>
      <c r="M15" s="1204"/>
      <c r="N15" s="1204"/>
      <c r="O15" s="1204"/>
      <c r="P15" s="1204"/>
      <c r="Q15" s="1204"/>
      <c r="R15" s="1204"/>
      <c r="S15" s="1204"/>
      <c r="T15" s="1204"/>
      <c r="U15" s="1204"/>
      <c r="V15" s="1204"/>
      <c r="W15" s="1204"/>
      <c r="X15" s="1204"/>
      <c r="Y15" s="1204"/>
      <c r="Z15" s="1204"/>
      <c r="AA15" s="1204"/>
      <c r="AB15" s="1204"/>
      <c r="AC15" s="1204"/>
      <c r="AD15" s="1204"/>
      <c r="AE15" s="1204"/>
      <c r="AF15" s="1204"/>
      <c r="AG15" s="1204"/>
      <c r="AH15" s="1204"/>
      <c r="AI15" s="1204"/>
      <c r="AJ15" s="1204"/>
      <c r="AK15" s="1204"/>
      <c r="AL15" s="1204"/>
      <c r="AM15" s="1204"/>
      <c r="AN15" s="1204"/>
      <c r="AO15" s="1204"/>
      <c r="AP15" s="1204"/>
      <c r="AQ15" s="1204"/>
      <c r="AR15" s="1204"/>
      <c r="AS15" s="1204"/>
      <c r="AT15" s="1204"/>
      <c r="AU15" s="1204"/>
      <c r="AV15" s="1204"/>
      <c r="AW15" s="1204"/>
      <c r="AX15" s="1204"/>
      <c r="AY15" s="1204"/>
      <c r="AZ15" s="1204"/>
      <c r="BA15" s="1204"/>
      <c r="BB15" s="1204"/>
      <c r="BC15" s="1204"/>
      <c r="BD15" s="1204"/>
      <c r="BE15" s="1204"/>
      <c r="BF15" s="1204"/>
      <c r="BG15" s="1204"/>
      <c r="BH15" s="1204"/>
      <c r="BI15" s="1204"/>
      <c r="BJ15" s="1204"/>
      <c r="BK15" s="1204"/>
      <c r="BL15" s="1204"/>
      <c r="BM15" s="1204"/>
      <c r="BN15" s="1204"/>
      <c r="BO15" s="1204"/>
      <c r="BP15" s="1204"/>
      <c r="BQ15" s="1204"/>
      <c r="BR15" s="1204"/>
      <c r="BS15" s="1204"/>
      <c r="BT15" s="1204"/>
      <c r="BU15" s="1204"/>
      <c r="BV15" s="1204"/>
      <c r="BW15" s="1204"/>
      <c r="BX15" s="1204"/>
      <c r="BY15" s="1204"/>
      <c r="BZ15" s="1204"/>
      <c r="CA15" s="1204"/>
      <c r="CB15" s="1204"/>
      <c r="CC15" s="1204"/>
      <c r="CD15" s="1204"/>
      <c r="CE15" s="1204"/>
      <c r="CF15" s="1204"/>
      <c r="CG15" s="1204"/>
      <c r="CH15" s="1204"/>
      <c r="CI15" s="1204"/>
      <c r="CJ15" s="1204"/>
      <c r="CK15" s="1204"/>
      <c r="CL15" s="1204"/>
      <c r="CM15" s="1204"/>
      <c r="CN15" s="1204"/>
      <c r="CO15" s="1204"/>
      <c r="CP15" s="1204"/>
      <c r="CQ15" s="1204"/>
      <c r="CR15" s="1204"/>
      <c r="CS15" s="1204"/>
      <c r="CT15" s="1204"/>
      <c r="CU15" s="1204"/>
      <c r="CV15" s="1204"/>
      <c r="CW15" s="1204"/>
      <c r="CX15" s="1204"/>
      <c r="CY15" s="1204"/>
      <c r="CZ15" s="1204"/>
      <c r="DA15" s="1204"/>
      <c r="DB15" s="1204"/>
      <c r="DC15" s="1204"/>
      <c r="DD15" s="1204"/>
      <c r="DE15" s="1204"/>
    </row>
    <row r="16" spans="1:109" s="253" customFormat="1" x14ac:dyDescent="0.15">
      <c r="A16" s="255"/>
      <c r="B16" s="1204"/>
      <c r="C16" s="1204"/>
      <c r="D16" s="1204"/>
      <c r="E16" s="1204"/>
      <c r="F16" s="1204"/>
      <c r="G16" s="1204"/>
      <c r="H16" s="1204"/>
      <c r="I16" s="1204"/>
      <c r="J16" s="1204"/>
      <c r="K16" s="1204"/>
      <c r="L16" s="1204"/>
      <c r="M16" s="1204"/>
      <c r="N16" s="1204"/>
      <c r="O16" s="1204"/>
      <c r="P16" s="1204"/>
      <c r="Q16" s="1204"/>
      <c r="R16" s="1204"/>
      <c r="S16" s="1204"/>
      <c r="T16" s="1204"/>
      <c r="U16" s="1204"/>
      <c r="V16" s="1204"/>
      <c r="W16" s="1204"/>
      <c r="X16" s="1204"/>
      <c r="Y16" s="1204"/>
      <c r="Z16" s="1204"/>
      <c r="AA16" s="1204"/>
      <c r="AB16" s="1204"/>
      <c r="AC16" s="1204"/>
      <c r="AD16" s="1204"/>
      <c r="AE16" s="1204"/>
      <c r="AF16" s="1204"/>
      <c r="AG16" s="1204"/>
      <c r="AH16" s="1204"/>
      <c r="AI16" s="1204"/>
      <c r="AJ16" s="1204"/>
      <c r="AK16" s="1204"/>
      <c r="AL16" s="1204"/>
      <c r="AM16" s="1204"/>
      <c r="AN16" s="1204"/>
      <c r="AO16" s="1204"/>
      <c r="AP16" s="1204"/>
      <c r="AQ16" s="1204"/>
      <c r="AR16" s="1204"/>
      <c r="AS16" s="1204"/>
      <c r="AT16" s="1204"/>
      <c r="AU16" s="1204"/>
      <c r="AV16" s="1204"/>
      <c r="AW16" s="1204"/>
      <c r="AX16" s="1204"/>
      <c r="AY16" s="1204"/>
      <c r="AZ16" s="1204"/>
      <c r="BA16" s="1204"/>
      <c r="BB16" s="1204"/>
      <c r="BC16" s="1204"/>
      <c r="BD16" s="1204"/>
      <c r="BE16" s="1204"/>
      <c r="BF16" s="1204"/>
      <c r="BG16" s="1204"/>
      <c r="BH16" s="1204"/>
      <c r="BI16" s="1204"/>
      <c r="BJ16" s="1204"/>
      <c r="BK16" s="1204"/>
      <c r="BL16" s="1204"/>
      <c r="BM16" s="1204"/>
      <c r="BN16" s="1204"/>
      <c r="BO16" s="1204"/>
      <c r="BP16" s="1204"/>
      <c r="BQ16" s="1204"/>
      <c r="BR16" s="1204"/>
      <c r="BS16" s="1204"/>
      <c r="BT16" s="1204"/>
      <c r="BU16" s="1204"/>
      <c r="BV16" s="1204"/>
      <c r="BW16" s="1204"/>
      <c r="BX16" s="1204"/>
      <c r="BY16" s="1204"/>
      <c r="BZ16" s="1204"/>
      <c r="CA16" s="1204"/>
      <c r="CB16" s="1204"/>
      <c r="CC16" s="1204"/>
      <c r="CD16" s="1204"/>
      <c r="CE16" s="1204"/>
      <c r="CF16" s="1204"/>
      <c r="CG16" s="1204"/>
      <c r="CH16" s="1204"/>
      <c r="CI16" s="1204"/>
      <c r="CJ16" s="1204"/>
      <c r="CK16" s="1204"/>
      <c r="CL16" s="1204"/>
      <c r="CM16" s="1204"/>
      <c r="CN16" s="1204"/>
      <c r="CO16" s="1204"/>
      <c r="CP16" s="1204"/>
      <c r="CQ16" s="1204"/>
      <c r="CR16" s="1204"/>
      <c r="CS16" s="1204"/>
      <c r="CT16" s="1204"/>
      <c r="CU16" s="1204"/>
      <c r="CV16" s="1204"/>
      <c r="CW16" s="1204"/>
      <c r="CX16" s="1204"/>
      <c r="CY16" s="1204"/>
      <c r="CZ16" s="1204"/>
      <c r="DA16" s="1204"/>
      <c r="DB16" s="1204"/>
      <c r="DC16" s="1204"/>
      <c r="DD16" s="1204"/>
      <c r="DE16" s="1204"/>
    </row>
    <row r="17" spans="1:109" s="253" customFormat="1" x14ac:dyDescent="0.15">
      <c r="A17" s="255"/>
      <c r="B17" s="1204"/>
      <c r="C17" s="1204"/>
      <c r="D17" s="1204"/>
      <c r="E17" s="1204"/>
      <c r="F17" s="1204"/>
      <c r="G17" s="1204"/>
      <c r="H17" s="1204"/>
      <c r="I17" s="1204"/>
      <c r="J17" s="1204"/>
      <c r="K17" s="1204"/>
      <c r="L17" s="1204"/>
      <c r="M17" s="1204"/>
      <c r="N17" s="1204"/>
      <c r="O17" s="1204"/>
      <c r="P17" s="1204"/>
      <c r="Q17" s="1204"/>
      <c r="R17" s="1204"/>
      <c r="S17" s="1204"/>
      <c r="T17" s="1204"/>
      <c r="U17" s="1204"/>
      <c r="V17" s="1204"/>
      <c r="W17" s="1204"/>
      <c r="X17" s="1204"/>
      <c r="Y17" s="1204"/>
      <c r="Z17" s="1204"/>
      <c r="AA17" s="1204"/>
      <c r="AB17" s="1204"/>
      <c r="AC17" s="1204"/>
      <c r="AD17" s="1204"/>
      <c r="AE17" s="1204"/>
      <c r="AF17" s="1204"/>
      <c r="AG17" s="1204"/>
      <c r="AH17" s="1204"/>
      <c r="AI17" s="1204"/>
      <c r="AJ17" s="1204"/>
      <c r="AK17" s="1204"/>
      <c r="AL17" s="1204"/>
      <c r="AM17" s="1204"/>
      <c r="AN17" s="1204"/>
      <c r="AO17" s="1204"/>
      <c r="AP17" s="1204"/>
      <c r="AQ17" s="1204"/>
      <c r="AR17" s="1204"/>
      <c r="AS17" s="1204"/>
      <c r="AT17" s="1204"/>
      <c r="AU17" s="1204"/>
      <c r="AV17" s="1204"/>
      <c r="AW17" s="1204"/>
      <c r="AX17" s="1204"/>
      <c r="AY17" s="1204"/>
      <c r="AZ17" s="1204"/>
      <c r="BA17" s="1204"/>
      <c r="BB17" s="1204"/>
      <c r="BC17" s="1204"/>
      <c r="BD17" s="1204"/>
      <c r="BE17" s="1204"/>
      <c r="BF17" s="1204"/>
      <c r="BG17" s="1204"/>
      <c r="BH17" s="1204"/>
      <c r="BI17" s="1204"/>
      <c r="BJ17" s="1204"/>
      <c r="BK17" s="1204"/>
      <c r="BL17" s="1204"/>
      <c r="BM17" s="1204"/>
      <c r="BN17" s="1204"/>
      <c r="BO17" s="1204"/>
      <c r="BP17" s="1204"/>
      <c r="BQ17" s="1204"/>
      <c r="BR17" s="1204"/>
      <c r="BS17" s="1204"/>
      <c r="BT17" s="1204"/>
      <c r="BU17" s="1204"/>
      <c r="BV17" s="1204"/>
      <c r="BW17" s="1204"/>
      <c r="BX17" s="1204"/>
      <c r="BY17" s="1204"/>
      <c r="BZ17" s="1204"/>
      <c r="CA17" s="1204"/>
      <c r="CB17" s="1204"/>
      <c r="CC17" s="1204"/>
      <c r="CD17" s="1204"/>
      <c r="CE17" s="1204"/>
      <c r="CF17" s="1204"/>
      <c r="CG17" s="1204"/>
      <c r="CH17" s="1204"/>
      <c r="CI17" s="1204"/>
      <c r="CJ17" s="1204"/>
      <c r="CK17" s="1204"/>
      <c r="CL17" s="1204"/>
      <c r="CM17" s="1204"/>
      <c r="CN17" s="1204"/>
      <c r="CO17" s="1204"/>
      <c r="CP17" s="1204"/>
      <c r="CQ17" s="1204"/>
      <c r="CR17" s="1204"/>
      <c r="CS17" s="1204"/>
      <c r="CT17" s="1204"/>
      <c r="CU17" s="1204"/>
      <c r="CV17" s="1204"/>
      <c r="CW17" s="1204"/>
      <c r="CX17" s="1204"/>
      <c r="CY17" s="1204"/>
      <c r="CZ17" s="1204"/>
      <c r="DA17" s="1204"/>
      <c r="DB17" s="1204"/>
      <c r="DC17" s="1204"/>
      <c r="DD17" s="1204"/>
      <c r="DE17" s="1204"/>
    </row>
    <row r="18" spans="1:109" s="253" customFormat="1" x14ac:dyDescent="0.15">
      <c r="A18" s="255"/>
      <c r="B18" s="1204"/>
      <c r="C18" s="1204"/>
      <c r="D18" s="1204"/>
      <c r="E18" s="1204"/>
      <c r="F18" s="1204"/>
      <c r="G18" s="1204"/>
      <c r="H18" s="1204"/>
      <c r="I18" s="1204"/>
      <c r="J18" s="1204"/>
      <c r="K18" s="1204"/>
      <c r="L18" s="1204"/>
      <c r="M18" s="1204"/>
      <c r="N18" s="1204"/>
      <c r="O18" s="1204"/>
      <c r="P18" s="1204"/>
      <c r="Q18" s="1204"/>
      <c r="R18" s="1204"/>
      <c r="S18" s="1204"/>
      <c r="T18" s="1204"/>
      <c r="U18" s="1204"/>
      <c r="V18" s="1204"/>
      <c r="W18" s="1204"/>
      <c r="X18" s="1204"/>
      <c r="Y18" s="1204"/>
      <c r="Z18" s="1204"/>
      <c r="AA18" s="1204"/>
      <c r="AB18" s="1204"/>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D18" s="1204"/>
      <c r="BE18" s="1204"/>
      <c r="BF18" s="1204"/>
      <c r="BG18" s="1204"/>
      <c r="BH18" s="1204"/>
      <c r="BI18" s="1204"/>
      <c r="BJ18" s="1204"/>
      <c r="BK18" s="1204"/>
      <c r="BL18" s="1204"/>
      <c r="BM18" s="1204"/>
      <c r="BN18" s="1204"/>
      <c r="BO18" s="1204"/>
      <c r="BP18" s="1204"/>
      <c r="BQ18" s="1204"/>
      <c r="BR18" s="1204"/>
      <c r="BS18" s="1204"/>
      <c r="BT18" s="1204"/>
      <c r="BU18" s="1204"/>
      <c r="BV18" s="1204"/>
      <c r="BW18" s="1204"/>
      <c r="BX18" s="1204"/>
      <c r="BY18" s="1204"/>
      <c r="BZ18" s="1204"/>
      <c r="CA18" s="1204"/>
      <c r="CB18" s="1204"/>
      <c r="CC18" s="1204"/>
      <c r="CD18" s="1204"/>
      <c r="CE18" s="1204"/>
      <c r="CF18" s="1204"/>
      <c r="CG18" s="1204"/>
      <c r="CH18" s="1204"/>
      <c r="CI18" s="1204"/>
      <c r="CJ18" s="1204"/>
      <c r="CK18" s="1204"/>
      <c r="CL18" s="1204"/>
      <c r="CM18" s="1204"/>
      <c r="CN18" s="1204"/>
      <c r="CO18" s="1204"/>
      <c r="CP18" s="1204"/>
      <c r="CQ18" s="1204"/>
      <c r="CR18" s="1204"/>
      <c r="CS18" s="1204"/>
      <c r="CT18" s="1204"/>
      <c r="CU18" s="1204"/>
      <c r="CV18" s="1204"/>
      <c r="CW18" s="1204"/>
      <c r="CX18" s="1204"/>
      <c r="CY18" s="1204"/>
      <c r="CZ18" s="1204"/>
      <c r="DA18" s="1204"/>
      <c r="DB18" s="1204"/>
      <c r="DC18" s="1204"/>
      <c r="DD18" s="1204"/>
      <c r="DE18" s="1204"/>
    </row>
    <row r="19" spans="1:109" x14ac:dyDescent="0.15">
      <c r="DD19" s="255"/>
      <c r="DE19" s="255"/>
    </row>
    <row r="20" spans="1:109" x14ac:dyDescent="0.15">
      <c r="DD20" s="255"/>
      <c r="DE20" s="255"/>
    </row>
    <row r="21" spans="1:109" ht="17.25" customHeight="1" x14ac:dyDescent="0.15">
      <c r="B21" s="1205"/>
      <c r="C21" s="257"/>
      <c r="D21" s="257"/>
      <c r="E21" s="257"/>
      <c r="F21" s="257"/>
      <c r="G21" s="257"/>
      <c r="H21" s="257"/>
      <c r="I21" s="257"/>
      <c r="J21" s="257"/>
      <c r="K21" s="257"/>
      <c r="L21" s="257"/>
      <c r="M21" s="257"/>
      <c r="N21" s="1206"/>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6"/>
      <c r="AU21" s="257"/>
      <c r="AV21" s="257"/>
      <c r="AW21" s="257"/>
      <c r="AX21" s="257"/>
      <c r="AY21" s="257"/>
      <c r="AZ21" s="257"/>
      <c r="BA21" s="257"/>
      <c r="BB21" s="257"/>
      <c r="BC21" s="257"/>
      <c r="BD21" s="257"/>
      <c r="BE21" s="257"/>
      <c r="BF21" s="1206"/>
      <c r="BG21" s="257"/>
      <c r="BH21" s="257"/>
      <c r="BI21" s="257"/>
      <c r="BJ21" s="257"/>
      <c r="BK21" s="257"/>
      <c r="BL21" s="257"/>
      <c r="BM21" s="257"/>
      <c r="BN21" s="257"/>
      <c r="BO21" s="257"/>
      <c r="BP21" s="257"/>
      <c r="BQ21" s="257"/>
      <c r="BR21" s="1206"/>
      <c r="BS21" s="257"/>
      <c r="BT21" s="257"/>
      <c r="BU21" s="257"/>
      <c r="BV21" s="257"/>
      <c r="BW21" s="257"/>
      <c r="BX21" s="257"/>
      <c r="BY21" s="257"/>
      <c r="BZ21" s="257"/>
      <c r="CA21" s="257"/>
      <c r="CB21" s="257"/>
      <c r="CC21" s="257"/>
      <c r="CD21" s="1206"/>
      <c r="CE21" s="257"/>
      <c r="CF21" s="257"/>
      <c r="CG21" s="257"/>
      <c r="CH21" s="257"/>
      <c r="CI21" s="257"/>
      <c r="CJ21" s="257"/>
      <c r="CK21" s="257"/>
      <c r="CL21" s="257"/>
      <c r="CM21" s="257"/>
      <c r="CN21" s="257"/>
      <c r="CO21" s="257"/>
      <c r="CP21" s="1206"/>
      <c r="CQ21" s="257"/>
      <c r="CR21" s="257"/>
      <c r="CS21" s="257"/>
      <c r="CT21" s="257"/>
      <c r="CU21" s="257"/>
      <c r="CV21" s="257"/>
      <c r="CW21" s="257"/>
      <c r="CX21" s="257"/>
      <c r="CY21" s="257"/>
      <c r="CZ21" s="257"/>
      <c r="DA21" s="257"/>
      <c r="DB21" s="1206"/>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1207"/>
      <c r="DD40" s="1207"/>
      <c r="DE40" s="255"/>
    </row>
    <row r="41" spans="2:109" ht="17.25" x14ac:dyDescent="0.15">
      <c r="B41" s="256" t="s">
        <v>571</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1208"/>
      <c r="I42" s="1209"/>
      <c r="J42" s="1209"/>
      <c r="K42" s="1209"/>
      <c r="AM42" s="1208"/>
      <c r="AN42" s="1208" t="s">
        <v>572</v>
      </c>
      <c r="AP42" s="1209"/>
      <c r="AQ42" s="1209"/>
      <c r="AR42" s="1209"/>
      <c r="AY42" s="1208"/>
      <c r="BA42" s="1209"/>
      <c r="BB42" s="1209"/>
      <c r="BC42" s="1209"/>
      <c r="BK42" s="1208"/>
      <c r="BM42" s="1209"/>
      <c r="BN42" s="1209"/>
      <c r="BO42" s="1209"/>
      <c r="BW42" s="1208"/>
      <c r="BY42" s="1209"/>
      <c r="BZ42" s="1209"/>
      <c r="CA42" s="1209"/>
      <c r="CI42" s="1208"/>
      <c r="CK42" s="1209"/>
      <c r="CL42" s="1209"/>
      <c r="CM42" s="1209"/>
      <c r="CU42" s="1208"/>
      <c r="CW42" s="1209"/>
      <c r="CX42" s="1209"/>
      <c r="CY42" s="1209"/>
    </row>
    <row r="43" spans="2:109" ht="13.5" customHeight="1" x14ac:dyDescent="0.15">
      <c r="B43" s="259"/>
      <c r="AN43" s="1210" t="s">
        <v>573</v>
      </c>
      <c r="AO43" s="1211"/>
      <c r="AP43" s="1211"/>
      <c r="AQ43" s="1211"/>
      <c r="AR43" s="1211"/>
      <c r="AS43" s="1211"/>
      <c r="AT43" s="1211"/>
      <c r="AU43" s="1211"/>
      <c r="AV43" s="1211"/>
      <c r="AW43" s="1211"/>
      <c r="AX43" s="1211"/>
      <c r="AY43" s="1211"/>
      <c r="AZ43" s="1211"/>
      <c r="BA43" s="1211"/>
      <c r="BB43" s="1211"/>
      <c r="BC43" s="1211"/>
      <c r="BD43" s="1211"/>
      <c r="BE43" s="1211"/>
      <c r="BF43" s="1211"/>
      <c r="BG43" s="1211"/>
      <c r="BH43" s="1211"/>
      <c r="BI43" s="1211"/>
      <c r="BJ43" s="1211"/>
      <c r="BK43" s="1211"/>
      <c r="BL43" s="1211"/>
      <c r="BM43" s="1211"/>
      <c r="BN43" s="1211"/>
      <c r="BO43" s="1211"/>
      <c r="BP43" s="1211"/>
      <c r="BQ43" s="1211"/>
      <c r="BR43" s="1211"/>
      <c r="BS43" s="1211"/>
      <c r="BT43" s="1211"/>
      <c r="BU43" s="1211"/>
      <c r="BV43" s="1211"/>
      <c r="BW43" s="1211"/>
      <c r="BX43" s="1211"/>
      <c r="BY43" s="1211"/>
      <c r="BZ43" s="1211"/>
      <c r="CA43" s="1211"/>
      <c r="CB43" s="1211"/>
      <c r="CC43" s="1211"/>
      <c r="CD43" s="1211"/>
      <c r="CE43" s="1211"/>
      <c r="CF43" s="1211"/>
      <c r="CG43" s="1211"/>
      <c r="CH43" s="1211"/>
      <c r="CI43" s="1211"/>
      <c r="CJ43" s="1211"/>
      <c r="CK43" s="1211"/>
      <c r="CL43" s="1211"/>
      <c r="CM43" s="1211"/>
      <c r="CN43" s="1211"/>
      <c r="CO43" s="1211"/>
      <c r="CP43" s="1211"/>
      <c r="CQ43" s="1211"/>
      <c r="CR43" s="1211"/>
      <c r="CS43" s="1211"/>
      <c r="CT43" s="1211"/>
      <c r="CU43" s="1211"/>
      <c r="CV43" s="1211"/>
      <c r="CW43" s="1211"/>
      <c r="CX43" s="1211"/>
      <c r="CY43" s="1211"/>
      <c r="CZ43" s="1211"/>
      <c r="DA43" s="1211"/>
      <c r="DB43" s="1211"/>
      <c r="DC43" s="1212"/>
    </row>
    <row r="44" spans="2:109" x14ac:dyDescent="0.15">
      <c r="B44" s="259"/>
      <c r="AN44" s="1213"/>
      <c r="AO44" s="1214"/>
      <c r="AP44" s="1214"/>
      <c r="AQ44" s="1214"/>
      <c r="AR44" s="1214"/>
      <c r="AS44" s="1214"/>
      <c r="AT44" s="1214"/>
      <c r="AU44" s="1214"/>
      <c r="AV44" s="1214"/>
      <c r="AW44" s="1214"/>
      <c r="AX44" s="1214"/>
      <c r="AY44" s="1214"/>
      <c r="AZ44" s="1214"/>
      <c r="BA44" s="1214"/>
      <c r="BB44" s="1214"/>
      <c r="BC44" s="1214"/>
      <c r="BD44" s="1214"/>
      <c r="BE44" s="1214"/>
      <c r="BF44" s="1214"/>
      <c r="BG44" s="1214"/>
      <c r="BH44" s="1214"/>
      <c r="BI44" s="1214"/>
      <c r="BJ44" s="1214"/>
      <c r="BK44" s="1214"/>
      <c r="BL44" s="1214"/>
      <c r="BM44" s="1214"/>
      <c r="BN44" s="1214"/>
      <c r="BO44" s="1214"/>
      <c r="BP44" s="1214"/>
      <c r="BQ44" s="1214"/>
      <c r="BR44" s="1214"/>
      <c r="BS44" s="1214"/>
      <c r="BT44" s="1214"/>
      <c r="BU44" s="1214"/>
      <c r="BV44" s="1214"/>
      <c r="BW44" s="1214"/>
      <c r="BX44" s="1214"/>
      <c r="BY44" s="1214"/>
      <c r="BZ44" s="1214"/>
      <c r="CA44" s="1214"/>
      <c r="CB44" s="1214"/>
      <c r="CC44" s="1214"/>
      <c r="CD44" s="1214"/>
      <c r="CE44" s="1214"/>
      <c r="CF44" s="1214"/>
      <c r="CG44" s="1214"/>
      <c r="CH44" s="1214"/>
      <c r="CI44" s="1214"/>
      <c r="CJ44" s="1214"/>
      <c r="CK44" s="1214"/>
      <c r="CL44" s="1214"/>
      <c r="CM44" s="1214"/>
      <c r="CN44" s="1214"/>
      <c r="CO44" s="1214"/>
      <c r="CP44" s="1214"/>
      <c r="CQ44" s="1214"/>
      <c r="CR44" s="1214"/>
      <c r="CS44" s="1214"/>
      <c r="CT44" s="1214"/>
      <c r="CU44" s="1214"/>
      <c r="CV44" s="1214"/>
      <c r="CW44" s="1214"/>
      <c r="CX44" s="1214"/>
      <c r="CY44" s="1214"/>
      <c r="CZ44" s="1214"/>
      <c r="DA44" s="1214"/>
      <c r="DB44" s="1214"/>
      <c r="DC44" s="1215"/>
    </row>
    <row r="45" spans="2:109" x14ac:dyDescent="0.15">
      <c r="B45" s="259"/>
      <c r="AN45" s="1213"/>
      <c r="AO45" s="1214"/>
      <c r="AP45" s="1214"/>
      <c r="AQ45" s="1214"/>
      <c r="AR45" s="1214"/>
      <c r="AS45" s="1214"/>
      <c r="AT45" s="1214"/>
      <c r="AU45" s="1214"/>
      <c r="AV45" s="1214"/>
      <c r="AW45" s="1214"/>
      <c r="AX45" s="1214"/>
      <c r="AY45" s="1214"/>
      <c r="AZ45" s="1214"/>
      <c r="BA45" s="1214"/>
      <c r="BB45" s="1214"/>
      <c r="BC45" s="1214"/>
      <c r="BD45" s="1214"/>
      <c r="BE45" s="1214"/>
      <c r="BF45" s="1214"/>
      <c r="BG45" s="1214"/>
      <c r="BH45" s="1214"/>
      <c r="BI45" s="1214"/>
      <c r="BJ45" s="1214"/>
      <c r="BK45" s="1214"/>
      <c r="BL45" s="1214"/>
      <c r="BM45" s="1214"/>
      <c r="BN45" s="1214"/>
      <c r="BO45" s="1214"/>
      <c r="BP45" s="1214"/>
      <c r="BQ45" s="1214"/>
      <c r="BR45" s="1214"/>
      <c r="BS45" s="1214"/>
      <c r="BT45" s="1214"/>
      <c r="BU45" s="1214"/>
      <c r="BV45" s="1214"/>
      <c r="BW45" s="1214"/>
      <c r="BX45" s="1214"/>
      <c r="BY45" s="1214"/>
      <c r="BZ45" s="1214"/>
      <c r="CA45" s="1214"/>
      <c r="CB45" s="1214"/>
      <c r="CC45" s="1214"/>
      <c r="CD45" s="1214"/>
      <c r="CE45" s="1214"/>
      <c r="CF45" s="1214"/>
      <c r="CG45" s="1214"/>
      <c r="CH45" s="1214"/>
      <c r="CI45" s="1214"/>
      <c r="CJ45" s="1214"/>
      <c r="CK45" s="1214"/>
      <c r="CL45" s="1214"/>
      <c r="CM45" s="1214"/>
      <c r="CN45" s="1214"/>
      <c r="CO45" s="1214"/>
      <c r="CP45" s="1214"/>
      <c r="CQ45" s="1214"/>
      <c r="CR45" s="1214"/>
      <c r="CS45" s="1214"/>
      <c r="CT45" s="1214"/>
      <c r="CU45" s="1214"/>
      <c r="CV45" s="1214"/>
      <c r="CW45" s="1214"/>
      <c r="CX45" s="1214"/>
      <c r="CY45" s="1214"/>
      <c r="CZ45" s="1214"/>
      <c r="DA45" s="1214"/>
      <c r="DB45" s="1214"/>
      <c r="DC45" s="1215"/>
    </row>
    <row r="46" spans="2:109" x14ac:dyDescent="0.15">
      <c r="B46" s="259"/>
      <c r="AN46" s="1213"/>
      <c r="AO46" s="1214"/>
      <c r="AP46" s="1214"/>
      <c r="AQ46" s="1214"/>
      <c r="AR46" s="1214"/>
      <c r="AS46" s="1214"/>
      <c r="AT46" s="1214"/>
      <c r="AU46" s="1214"/>
      <c r="AV46" s="1214"/>
      <c r="AW46" s="1214"/>
      <c r="AX46" s="1214"/>
      <c r="AY46" s="1214"/>
      <c r="AZ46" s="1214"/>
      <c r="BA46" s="1214"/>
      <c r="BB46" s="1214"/>
      <c r="BC46" s="1214"/>
      <c r="BD46" s="1214"/>
      <c r="BE46" s="1214"/>
      <c r="BF46" s="1214"/>
      <c r="BG46" s="1214"/>
      <c r="BH46" s="1214"/>
      <c r="BI46" s="1214"/>
      <c r="BJ46" s="1214"/>
      <c r="BK46" s="1214"/>
      <c r="BL46" s="1214"/>
      <c r="BM46" s="1214"/>
      <c r="BN46" s="1214"/>
      <c r="BO46" s="1214"/>
      <c r="BP46" s="1214"/>
      <c r="BQ46" s="1214"/>
      <c r="BR46" s="1214"/>
      <c r="BS46" s="1214"/>
      <c r="BT46" s="1214"/>
      <c r="BU46" s="1214"/>
      <c r="BV46" s="1214"/>
      <c r="BW46" s="1214"/>
      <c r="BX46" s="1214"/>
      <c r="BY46" s="1214"/>
      <c r="BZ46" s="1214"/>
      <c r="CA46" s="1214"/>
      <c r="CB46" s="1214"/>
      <c r="CC46" s="1214"/>
      <c r="CD46" s="1214"/>
      <c r="CE46" s="1214"/>
      <c r="CF46" s="1214"/>
      <c r="CG46" s="1214"/>
      <c r="CH46" s="1214"/>
      <c r="CI46" s="1214"/>
      <c r="CJ46" s="1214"/>
      <c r="CK46" s="1214"/>
      <c r="CL46" s="1214"/>
      <c r="CM46" s="1214"/>
      <c r="CN46" s="1214"/>
      <c r="CO46" s="1214"/>
      <c r="CP46" s="1214"/>
      <c r="CQ46" s="1214"/>
      <c r="CR46" s="1214"/>
      <c r="CS46" s="1214"/>
      <c r="CT46" s="1214"/>
      <c r="CU46" s="1214"/>
      <c r="CV46" s="1214"/>
      <c r="CW46" s="1214"/>
      <c r="CX46" s="1214"/>
      <c r="CY46" s="1214"/>
      <c r="CZ46" s="1214"/>
      <c r="DA46" s="1214"/>
      <c r="DB46" s="1214"/>
      <c r="DC46" s="1215"/>
    </row>
    <row r="47" spans="2:109" x14ac:dyDescent="0.15">
      <c r="B47" s="259"/>
      <c r="AN47" s="1216"/>
      <c r="AO47" s="1217"/>
      <c r="AP47" s="1217"/>
      <c r="AQ47" s="1217"/>
      <c r="AR47" s="1217"/>
      <c r="AS47" s="1217"/>
      <c r="AT47" s="1217"/>
      <c r="AU47" s="1217"/>
      <c r="AV47" s="1217"/>
      <c r="AW47" s="1217"/>
      <c r="AX47" s="1217"/>
      <c r="AY47" s="1217"/>
      <c r="AZ47" s="1217"/>
      <c r="BA47" s="1217"/>
      <c r="BB47" s="1217"/>
      <c r="BC47" s="1217"/>
      <c r="BD47" s="1217"/>
      <c r="BE47" s="1217"/>
      <c r="BF47" s="1217"/>
      <c r="BG47" s="1217"/>
      <c r="BH47" s="1217"/>
      <c r="BI47" s="1217"/>
      <c r="BJ47" s="1217"/>
      <c r="BK47" s="1217"/>
      <c r="BL47" s="1217"/>
      <c r="BM47" s="1217"/>
      <c r="BN47" s="1217"/>
      <c r="BO47" s="1217"/>
      <c r="BP47" s="1217"/>
      <c r="BQ47" s="1217"/>
      <c r="BR47" s="1217"/>
      <c r="BS47" s="1217"/>
      <c r="BT47" s="1217"/>
      <c r="BU47" s="1217"/>
      <c r="BV47" s="1217"/>
      <c r="BW47" s="1217"/>
      <c r="BX47" s="1217"/>
      <c r="BY47" s="1217"/>
      <c r="BZ47" s="1217"/>
      <c r="CA47" s="1217"/>
      <c r="CB47" s="1217"/>
      <c r="CC47" s="1217"/>
      <c r="CD47" s="1217"/>
      <c r="CE47" s="1217"/>
      <c r="CF47" s="1217"/>
      <c r="CG47" s="1217"/>
      <c r="CH47" s="1217"/>
      <c r="CI47" s="1217"/>
      <c r="CJ47" s="1217"/>
      <c r="CK47" s="1217"/>
      <c r="CL47" s="1217"/>
      <c r="CM47" s="1217"/>
      <c r="CN47" s="1217"/>
      <c r="CO47" s="1217"/>
      <c r="CP47" s="1217"/>
      <c r="CQ47" s="1217"/>
      <c r="CR47" s="1217"/>
      <c r="CS47" s="1217"/>
      <c r="CT47" s="1217"/>
      <c r="CU47" s="1217"/>
      <c r="CV47" s="1217"/>
      <c r="CW47" s="1217"/>
      <c r="CX47" s="1217"/>
      <c r="CY47" s="1217"/>
      <c r="CZ47" s="1217"/>
      <c r="DA47" s="1217"/>
      <c r="DB47" s="1217"/>
      <c r="DC47" s="1218"/>
    </row>
    <row r="48" spans="2:109" x14ac:dyDescent="0.15">
      <c r="B48" s="259"/>
      <c r="H48" s="1219"/>
      <c r="I48" s="1219"/>
      <c r="J48" s="1219"/>
      <c r="AN48" s="1219"/>
      <c r="AO48" s="1219"/>
      <c r="AP48" s="1219"/>
      <c r="AZ48" s="1219"/>
      <c r="BA48" s="1219"/>
      <c r="BB48" s="1219"/>
      <c r="BL48" s="1219"/>
      <c r="BM48" s="1219"/>
      <c r="BN48" s="1219"/>
      <c r="BX48" s="1219"/>
      <c r="BY48" s="1219"/>
      <c r="BZ48" s="1219"/>
      <c r="CJ48" s="1219"/>
      <c r="CK48" s="1219"/>
      <c r="CL48" s="1219"/>
      <c r="CV48" s="1219"/>
      <c r="CW48" s="1219"/>
      <c r="CX48" s="1219"/>
    </row>
    <row r="49" spans="1:109" x14ac:dyDescent="0.15">
      <c r="B49" s="259"/>
      <c r="AN49" s="255" t="s">
        <v>574</v>
      </c>
    </row>
    <row r="50" spans="1:109" x14ac:dyDescent="0.15">
      <c r="B50" s="259"/>
      <c r="G50" s="1220"/>
      <c r="H50" s="1220"/>
      <c r="I50" s="1220"/>
      <c r="J50" s="1220"/>
      <c r="K50" s="1221"/>
      <c r="L50" s="1221"/>
      <c r="M50" s="1222"/>
      <c r="N50" s="1222"/>
      <c r="AN50" s="1223"/>
      <c r="AO50" s="1224"/>
      <c r="AP50" s="1224"/>
      <c r="AQ50" s="1224"/>
      <c r="AR50" s="1224"/>
      <c r="AS50" s="1224"/>
      <c r="AT50" s="1224"/>
      <c r="AU50" s="1224"/>
      <c r="AV50" s="1224"/>
      <c r="AW50" s="1224"/>
      <c r="AX50" s="1224"/>
      <c r="AY50" s="1224"/>
      <c r="AZ50" s="1224"/>
      <c r="BA50" s="1224"/>
      <c r="BB50" s="1224"/>
      <c r="BC50" s="1224"/>
      <c r="BD50" s="1224"/>
      <c r="BE50" s="1224"/>
      <c r="BF50" s="1224"/>
      <c r="BG50" s="1224"/>
      <c r="BH50" s="1224"/>
      <c r="BI50" s="1224"/>
      <c r="BJ50" s="1224"/>
      <c r="BK50" s="1224"/>
      <c r="BL50" s="1224"/>
      <c r="BM50" s="1224"/>
      <c r="BN50" s="1224"/>
      <c r="BO50" s="1225"/>
      <c r="BP50" s="1226" t="s">
        <v>530</v>
      </c>
      <c r="BQ50" s="1226"/>
      <c r="BR50" s="1226"/>
      <c r="BS50" s="1226"/>
      <c r="BT50" s="1226"/>
      <c r="BU50" s="1226"/>
      <c r="BV50" s="1226"/>
      <c r="BW50" s="1226"/>
      <c r="BX50" s="1226" t="s">
        <v>531</v>
      </c>
      <c r="BY50" s="1226"/>
      <c r="BZ50" s="1226"/>
      <c r="CA50" s="1226"/>
      <c r="CB50" s="1226"/>
      <c r="CC50" s="1226"/>
      <c r="CD50" s="1226"/>
      <c r="CE50" s="1226"/>
      <c r="CF50" s="1226" t="s">
        <v>532</v>
      </c>
      <c r="CG50" s="1226"/>
      <c r="CH50" s="1226"/>
      <c r="CI50" s="1226"/>
      <c r="CJ50" s="1226"/>
      <c r="CK50" s="1226"/>
      <c r="CL50" s="1226"/>
      <c r="CM50" s="1226"/>
      <c r="CN50" s="1226" t="s">
        <v>533</v>
      </c>
      <c r="CO50" s="1226"/>
      <c r="CP50" s="1226"/>
      <c r="CQ50" s="1226"/>
      <c r="CR50" s="1226"/>
      <c r="CS50" s="1226"/>
      <c r="CT50" s="1226"/>
      <c r="CU50" s="1226"/>
      <c r="CV50" s="1226" t="s">
        <v>534</v>
      </c>
      <c r="CW50" s="1226"/>
      <c r="CX50" s="1226"/>
      <c r="CY50" s="1226"/>
      <c r="CZ50" s="1226"/>
      <c r="DA50" s="1226"/>
      <c r="DB50" s="1226"/>
      <c r="DC50" s="1226"/>
    </row>
    <row r="51" spans="1:109" ht="13.5" customHeight="1" x14ac:dyDescent="0.15">
      <c r="B51" s="259"/>
      <c r="G51" s="1227"/>
      <c r="H51" s="1227"/>
      <c r="I51" s="1228"/>
      <c r="J51" s="1228"/>
      <c r="K51" s="1229"/>
      <c r="L51" s="1229"/>
      <c r="M51" s="1229"/>
      <c r="N51" s="1229"/>
      <c r="AM51" s="1219"/>
      <c r="AN51" s="1230" t="s">
        <v>575</v>
      </c>
      <c r="AO51" s="1230"/>
      <c r="AP51" s="1230"/>
      <c r="AQ51" s="1230"/>
      <c r="AR51" s="1230"/>
      <c r="AS51" s="1230"/>
      <c r="AT51" s="1230"/>
      <c r="AU51" s="1230"/>
      <c r="AV51" s="1230"/>
      <c r="AW51" s="1230"/>
      <c r="AX51" s="1230"/>
      <c r="AY51" s="1230"/>
      <c r="AZ51" s="1230"/>
      <c r="BA51" s="1230"/>
      <c r="BB51" s="1230" t="s">
        <v>576</v>
      </c>
      <c r="BC51" s="1230"/>
      <c r="BD51" s="1230"/>
      <c r="BE51" s="1230"/>
      <c r="BF51" s="1230"/>
      <c r="BG51" s="1230"/>
      <c r="BH51" s="1230"/>
      <c r="BI51" s="1230"/>
      <c r="BJ51" s="1230"/>
      <c r="BK51" s="1230"/>
      <c r="BL51" s="1230"/>
      <c r="BM51" s="1230"/>
      <c r="BN51" s="1230"/>
      <c r="BO51" s="1230"/>
      <c r="BP51" s="1231">
        <v>129.5</v>
      </c>
      <c r="BQ51" s="1231"/>
      <c r="BR51" s="1231"/>
      <c r="BS51" s="1231"/>
      <c r="BT51" s="1231"/>
      <c r="BU51" s="1231"/>
      <c r="BV51" s="1231"/>
      <c r="BW51" s="1231"/>
      <c r="BX51" s="1231">
        <v>113.8</v>
      </c>
      <c r="BY51" s="1231"/>
      <c r="BZ51" s="1231"/>
      <c r="CA51" s="1231"/>
      <c r="CB51" s="1231"/>
      <c r="CC51" s="1231"/>
      <c r="CD51" s="1231"/>
      <c r="CE51" s="1231"/>
      <c r="CF51" s="1231">
        <v>98.4</v>
      </c>
      <c r="CG51" s="1231"/>
      <c r="CH51" s="1231"/>
      <c r="CI51" s="1231"/>
      <c r="CJ51" s="1231"/>
      <c r="CK51" s="1231"/>
      <c r="CL51" s="1231"/>
      <c r="CM51" s="1231"/>
      <c r="CN51" s="1231">
        <v>97.9</v>
      </c>
      <c r="CO51" s="1231"/>
      <c r="CP51" s="1231"/>
      <c r="CQ51" s="1231"/>
      <c r="CR51" s="1231"/>
      <c r="CS51" s="1231"/>
      <c r="CT51" s="1231"/>
      <c r="CU51" s="1231"/>
      <c r="CV51" s="1231">
        <v>95.7</v>
      </c>
      <c r="CW51" s="1231"/>
      <c r="CX51" s="1231"/>
      <c r="CY51" s="1231"/>
      <c r="CZ51" s="1231"/>
      <c r="DA51" s="1231"/>
      <c r="DB51" s="1231"/>
      <c r="DC51" s="1231"/>
    </row>
    <row r="52" spans="1:109" x14ac:dyDescent="0.15">
      <c r="B52" s="259"/>
      <c r="G52" s="1227"/>
      <c r="H52" s="1227"/>
      <c r="I52" s="1228"/>
      <c r="J52" s="1228"/>
      <c r="K52" s="1229"/>
      <c r="L52" s="1229"/>
      <c r="M52" s="1229"/>
      <c r="N52" s="1229"/>
      <c r="AM52" s="1219"/>
      <c r="AN52" s="1230"/>
      <c r="AO52" s="1230"/>
      <c r="AP52" s="1230"/>
      <c r="AQ52" s="1230"/>
      <c r="AR52" s="1230"/>
      <c r="AS52" s="1230"/>
      <c r="AT52" s="1230"/>
      <c r="AU52" s="1230"/>
      <c r="AV52" s="1230"/>
      <c r="AW52" s="1230"/>
      <c r="AX52" s="1230"/>
      <c r="AY52" s="1230"/>
      <c r="AZ52" s="1230"/>
      <c r="BA52" s="1230"/>
      <c r="BB52" s="1230"/>
      <c r="BC52" s="1230"/>
      <c r="BD52" s="1230"/>
      <c r="BE52" s="1230"/>
      <c r="BF52" s="1230"/>
      <c r="BG52" s="1230"/>
      <c r="BH52" s="1230"/>
      <c r="BI52" s="1230"/>
      <c r="BJ52" s="1230"/>
      <c r="BK52" s="1230"/>
      <c r="BL52" s="1230"/>
      <c r="BM52" s="1230"/>
      <c r="BN52" s="1230"/>
      <c r="BO52" s="1230"/>
      <c r="BP52" s="1231"/>
      <c r="BQ52" s="1231"/>
      <c r="BR52" s="1231"/>
      <c r="BS52" s="1231"/>
      <c r="BT52" s="1231"/>
      <c r="BU52" s="1231"/>
      <c r="BV52" s="1231"/>
      <c r="BW52" s="1231"/>
      <c r="BX52" s="1231"/>
      <c r="BY52" s="1231"/>
      <c r="BZ52" s="1231"/>
      <c r="CA52" s="1231"/>
      <c r="CB52" s="1231"/>
      <c r="CC52" s="1231"/>
      <c r="CD52" s="1231"/>
      <c r="CE52" s="1231"/>
      <c r="CF52" s="1231"/>
      <c r="CG52" s="1231"/>
      <c r="CH52" s="1231"/>
      <c r="CI52" s="1231"/>
      <c r="CJ52" s="1231"/>
      <c r="CK52" s="1231"/>
      <c r="CL52" s="1231"/>
      <c r="CM52" s="1231"/>
      <c r="CN52" s="1231"/>
      <c r="CO52" s="1231"/>
      <c r="CP52" s="1231"/>
      <c r="CQ52" s="1231"/>
      <c r="CR52" s="1231"/>
      <c r="CS52" s="1231"/>
      <c r="CT52" s="1231"/>
      <c r="CU52" s="1231"/>
      <c r="CV52" s="1231"/>
      <c r="CW52" s="1231"/>
      <c r="CX52" s="1231"/>
      <c r="CY52" s="1231"/>
      <c r="CZ52" s="1231"/>
      <c r="DA52" s="1231"/>
      <c r="DB52" s="1231"/>
      <c r="DC52" s="1231"/>
    </row>
    <row r="53" spans="1:109" x14ac:dyDescent="0.15">
      <c r="A53" s="1209"/>
      <c r="B53" s="259"/>
      <c r="G53" s="1227"/>
      <c r="H53" s="1227"/>
      <c r="I53" s="1220"/>
      <c r="J53" s="1220"/>
      <c r="K53" s="1229"/>
      <c r="L53" s="1229"/>
      <c r="M53" s="1229"/>
      <c r="N53" s="1229"/>
      <c r="AM53" s="1219"/>
      <c r="AN53" s="1230"/>
      <c r="AO53" s="1230"/>
      <c r="AP53" s="1230"/>
      <c r="AQ53" s="1230"/>
      <c r="AR53" s="1230"/>
      <c r="AS53" s="1230"/>
      <c r="AT53" s="1230"/>
      <c r="AU53" s="1230"/>
      <c r="AV53" s="1230"/>
      <c r="AW53" s="1230"/>
      <c r="AX53" s="1230"/>
      <c r="AY53" s="1230"/>
      <c r="AZ53" s="1230"/>
      <c r="BA53" s="1230"/>
      <c r="BB53" s="1230" t="s">
        <v>577</v>
      </c>
      <c r="BC53" s="1230"/>
      <c r="BD53" s="1230"/>
      <c r="BE53" s="1230"/>
      <c r="BF53" s="1230"/>
      <c r="BG53" s="1230"/>
      <c r="BH53" s="1230"/>
      <c r="BI53" s="1230"/>
      <c r="BJ53" s="1230"/>
      <c r="BK53" s="1230"/>
      <c r="BL53" s="1230"/>
      <c r="BM53" s="1230"/>
      <c r="BN53" s="1230"/>
      <c r="BO53" s="1230"/>
      <c r="BP53" s="1231">
        <v>66.8</v>
      </c>
      <c r="BQ53" s="1231"/>
      <c r="BR53" s="1231"/>
      <c r="BS53" s="1231"/>
      <c r="BT53" s="1231"/>
      <c r="BU53" s="1231"/>
      <c r="BV53" s="1231"/>
      <c r="BW53" s="1231"/>
      <c r="BX53" s="1231">
        <v>68.5</v>
      </c>
      <c r="BY53" s="1231"/>
      <c r="BZ53" s="1231"/>
      <c r="CA53" s="1231"/>
      <c r="CB53" s="1231"/>
      <c r="CC53" s="1231"/>
      <c r="CD53" s="1231"/>
      <c r="CE53" s="1231"/>
      <c r="CF53" s="1231">
        <v>70.3</v>
      </c>
      <c r="CG53" s="1231"/>
      <c r="CH53" s="1231"/>
      <c r="CI53" s="1231"/>
      <c r="CJ53" s="1231"/>
      <c r="CK53" s="1231"/>
      <c r="CL53" s="1231"/>
      <c r="CM53" s="1231"/>
      <c r="CN53" s="1231">
        <v>72</v>
      </c>
      <c r="CO53" s="1231"/>
      <c r="CP53" s="1231"/>
      <c r="CQ53" s="1231"/>
      <c r="CR53" s="1231"/>
      <c r="CS53" s="1231"/>
      <c r="CT53" s="1231"/>
      <c r="CU53" s="1231"/>
      <c r="CV53" s="1231">
        <v>73</v>
      </c>
      <c r="CW53" s="1231"/>
      <c r="CX53" s="1231"/>
      <c r="CY53" s="1231"/>
      <c r="CZ53" s="1231"/>
      <c r="DA53" s="1231"/>
      <c r="DB53" s="1231"/>
      <c r="DC53" s="1231"/>
    </row>
    <row r="54" spans="1:109" x14ac:dyDescent="0.15">
      <c r="A54" s="1209"/>
      <c r="B54" s="259"/>
      <c r="G54" s="1227"/>
      <c r="H54" s="1227"/>
      <c r="I54" s="1220"/>
      <c r="J54" s="1220"/>
      <c r="K54" s="1229"/>
      <c r="L54" s="1229"/>
      <c r="M54" s="1229"/>
      <c r="N54" s="1229"/>
      <c r="AM54" s="1219"/>
      <c r="AN54" s="1230"/>
      <c r="AO54" s="1230"/>
      <c r="AP54" s="1230"/>
      <c r="AQ54" s="1230"/>
      <c r="AR54" s="1230"/>
      <c r="AS54" s="1230"/>
      <c r="AT54" s="1230"/>
      <c r="AU54" s="1230"/>
      <c r="AV54" s="1230"/>
      <c r="AW54" s="1230"/>
      <c r="AX54" s="1230"/>
      <c r="AY54" s="1230"/>
      <c r="AZ54" s="1230"/>
      <c r="BA54" s="1230"/>
      <c r="BB54" s="1230"/>
      <c r="BC54" s="1230"/>
      <c r="BD54" s="1230"/>
      <c r="BE54" s="1230"/>
      <c r="BF54" s="1230"/>
      <c r="BG54" s="1230"/>
      <c r="BH54" s="1230"/>
      <c r="BI54" s="1230"/>
      <c r="BJ54" s="1230"/>
      <c r="BK54" s="1230"/>
      <c r="BL54" s="1230"/>
      <c r="BM54" s="1230"/>
      <c r="BN54" s="1230"/>
      <c r="BO54" s="1230"/>
      <c r="BP54" s="1231"/>
      <c r="BQ54" s="1231"/>
      <c r="BR54" s="1231"/>
      <c r="BS54" s="1231"/>
      <c r="BT54" s="1231"/>
      <c r="BU54" s="1231"/>
      <c r="BV54" s="1231"/>
      <c r="BW54" s="1231"/>
      <c r="BX54" s="1231"/>
      <c r="BY54" s="1231"/>
      <c r="BZ54" s="1231"/>
      <c r="CA54" s="1231"/>
      <c r="CB54" s="1231"/>
      <c r="CC54" s="1231"/>
      <c r="CD54" s="1231"/>
      <c r="CE54" s="1231"/>
      <c r="CF54" s="1231"/>
      <c r="CG54" s="1231"/>
      <c r="CH54" s="1231"/>
      <c r="CI54" s="1231"/>
      <c r="CJ54" s="1231"/>
      <c r="CK54" s="1231"/>
      <c r="CL54" s="1231"/>
      <c r="CM54" s="1231"/>
      <c r="CN54" s="1231"/>
      <c r="CO54" s="1231"/>
      <c r="CP54" s="1231"/>
      <c r="CQ54" s="1231"/>
      <c r="CR54" s="1231"/>
      <c r="CS54" s="1231"/>
      <c r="CT54" s="1231"/>
      <c r="CU54" s="1231"/>
      <c r="CV54" s="1231"/>
      <c r="CW54" s="1231"/>
      <c r="CX54" s="1231"/>
      <c r="CY54" s="1231"/>
      <c r="CZ54" s="1231"/>
      <c r="DA54" s="1231"/>
      <c r="DB54" s="1231"/>
      <c r="DC54" s="1231"/>
    </row>
    <row r="55" spans="1:109" x14ac:dyDescent="0.15">
      <c r="A55" s="1209"/>
      <c r="B55" s="259"/>
      <c r="G55" s="1220"/>
      <c r="H55" s="1220"/>
      <c r="I55" s="1220"/>
      <c r="J55" s="1220"/>
      <c r="K55" s="1229"/>
      <c r="L55" s="1229"/>
      <c r="M55" s="1229"/>
      <c r="N55" s="1229"/>
      <c r="AN55" s="1226" t="s">
        <v>578</v>
      </c>
      <c r="AO55" s="1226"/>
      <c r="AP55" s="1226"/>
      <c r="AQ55" s="1226"/>
      <c r="AR55" s="1226"/>
      <c r="AS55" s="1226"/>
      <c r="AT55" s="1226"/>
      <c r="AU55" s="1226"/>
      <c r="AV55" s="1226"/>
      <c r="AW55" s="1226"/>
      <c r="AX55" s="1226"/>
      <c r="AY55" s="1226"/>
      <c r="AZ55" s="1226"/>
      <c r="BA55" s="1226"/>
      <c r="BB55" s="1230" t="s">
        <v>576</v>
      </c>
      <c r="BC55" s="1230"/>
      <c r="BD55" s="1230"/>
      <c r="BE55" s="1230"/>
      <c r="BF55" s="1230"/>
      <c r="BG55" s="1230"/>
      <c r="BH55" s="1230"/>
      <c r="BI55" s="1230"/>
      <c r="BJ55" s="1230"/>
      <c r="BK55" s="1230"/>
      <c r="BL55" s="1230"/>
      <c r="BM55" s="1230"/>
      <c r="BN55" s="1230"/>
      <c r="BO55" s="1230"/>
      <c r="BP55" s="1231">
        <v>49.1</v>
      </c>
      <c r="BQ55" s="1231"/>
      <c r="BR55" s="1231"/>
      <c r="BS55" s="1231"/>
      <c r="BT55" s="1231"/>
      <c r="BU55" s="1231"/>
      <c r="BV55" s="1231"/>
      <c r="BW55" s="1231"/>
      <c r="BX55" s="1231">
        <v>41.5</v>
      </c>
      <c r="BY55" s="1231"/>
      <c r="BZ55" s="1231"/>
      <c r="CA55" s="1231"/>
      <c r="CB55" s="1231"/>
      <c r="CC55" s="1231"/>
      <c r="CD55" s="1231"/>
      <c r="CE55" s="1231"/>
      <c r="CF55" s="1231">
        <v>25.4</v>
      </c>
      <c r="CG55" s="1231"/>
      <c r="CH55" s="1231"/>
      <c r="CI55" s="1231"/>
      <c r="CJ55" s="1231"/>
      <c r="CK55" s="1231"/>
      <c r="CL55" s="1231"/>
      <c r="CM55" s="1231"/>
      <c r="CN55" s="1231">
        <v>17.600000000000001</v>
      </c>
      <c r="CO55" s="1231"/>
      <c r="CP55" s="1231"/>
      <c r="CQ55" s="1231"/>
      <c r="CR55" s="1231"/>
      <c r="CS55" s="1231"/>
      <c r="CT55" s="1231"/>
      <c r="CU55" s="1231"/>
      <c r="CV55" s="1231">
        <v>17.2</v>
      </c>
      <c r="CW55" s="1231"/>
      <c r="CX55" s="1231"/>
      <c r="CY55" s="1231"/>
      <c r="CZ55" s="1231"/>
      <c r="DA55" s="1231"/>
      <c r="DB55" s="1231"/>
      <c r="DC55" s="1231"/>
    </row>
    <row r="56" spans="1:109" x14ac:dyDescent="0.15">
      <c r="A56" s="1209"/>
      <c r="B56" s="259"/>
      <c r="G56" s="1220"/>
      <c r="H56" s="1220"/>
      <c r="I56" s="1220"/>
      <c r="J56" s="1220"/>
      <c r="K56" s="1229"/>
      <c r="L56" s="1229"/>
      <c r="M56" s="1229"/>
      <c r="N56" s="1229"/>
      <c r="AN56" s="1226"/>
      <c r="AO56" s="1226"/>
      <c r="AP56" s="1226"/>
      <c r="AQ56" s="1226"/>
      <c r="AR56" s="1226"/>
      <c r="AS56" s="1226"/>
      <c r="AT56" s="1226"/>
      <c r="AU56" s="1226"/>
      <c r="AV56" s="1226"/>
      <c r="AW56" s="1226"/>
      <c r="AX56" s="1226"/>
      <c r="AY56" s="1226"/>
      <c r="AZ56" s="1226"/>
      <c r="BA56" s="1226"/>
      <c r="BB56" s="1230"/>
      <c r="BC56" s="1230"/>
      <c r="BD56" s="1230"/>
      <c r="BE56" s="1230"/>
      <c r="BF56" s="1230"/>
      <c r="BG56" s="1230"/>
      <c r="BH56" s="1230"/>
      <c r="BI56" s="1230"/>
      <c r="BJ56" s="1230"/>
      <c r="BK56" s="1230"/>
      <c r="BL56" s="1230"/>
      <c r="BM56" s="1230"/>
      <c r="BN56" s="1230"/>
      <c r="BO56" s="1230"/>
      <c r="BP56" s="1231"/>
      <c r="BQ56" s="1231"/>
      <c r="BR56" s="1231"/>
      <c r="BS56" s="1231"/>
      <c r="BT56" s="1231"/>
      <c r="BU56" s="1231"/>
      <c r="BV56" s="1231"/>
      <c r="BW56" s="1231"/>
      <c r="BX56" s="1231"/>
      <c r="BY56" s="1231"/>
      <c r="BZ56" s="1231"/>
      <c r="CA56" s="1231"/>
      <c r="CB56" s="1231"/>
      <c r="CC56" s="1231"/>
      <c r="CD56" s="1231"/>
      <c r="CE56" s="1231"/>
      <c r="CF56" s="1231"/>
      <c r="CG56" s="1231"/>
      <c r="CH56" s="1231"/>
      <c r="CI56" s="1231"/>
      <c r="CJ56" s="1231"/>
      <c r="CK56" s="1231"/>
      <c r="CL56" s="1231"/>
      <c r="CM56" s="1231"/>
      <c r="CN56" s="1231"/>
      <c r="CO56" s="1231"/>
      <c r="CP56" s="1231"/>
      <c r="CQ56" s="1231"/>
      <c r="CR56" s="1231"/>
      <c r="CS56" s="1231"/>
      <c r="CT56" s="1231"/>
      <c r="CU56" s="1231"/>
      <c r="CV56" s="1231"/>
      <c r="CW56" s="1231"/>
      <c r="CX56" s="1231"/>
      <c r="CY56" s="1231"/>
      <c r="CZ56" s="1231"/>
      <c r="DA56" s="1231"/>
      <c r="DB56" s="1231"/>
      <c r="DC56" s="1231"/>
    </row>
    <row r="57" spans="1:109" s="1209" customFormat="1" x14ac:dyDescent="0.15">
      <c r="B57" s="1232"/>
      <c r="G57" s="1220"/>
      <c r="H57" s="1220"/>
      <c r="I57" s="1233"/>
      <c r="J57" s="1233"/>
      <c r="K57" s="1229"/>
      <c r="L57" s="1229"/>
      <c r="M57" s="1229"/>
      <c r="N57" s="1229"/>
      <c r="AM57" s="255"/>
      <c r="AN57" s="1226"/>
      <c r="AO57" s="1226"/>
      <c r="AP57" s="1226"/>
      <c r="AQ57" s="1226"/>
      <c r="AR57" s="1226"/>
      <c r="AS57" s="1226"/>
      <c r="AT57" s="1226"/>
      <c r="AU57" s="1226"/>
      <c r="AV57" s="1226"/>
      <c r="AW57" s="1226"/>
      <c r="AX57" s="1226"/>
      <c r="AY57" s="1226"/>
      <c r="AZ57" s="1226"/>
      <c r="BA57" s="1226"/>
      <c r="BB57" s="1230" t="s">
        <v>577</v>
      </c>
      <c r="BC57" s="1230"/>
      <c r="BD57" s="1230"/>
      <c r="BE57" s="1230"/>
      <c r="BF57" s="1230"/>
      <c r="BG57" s="1230"/>
      <c r="BH57" s="1230"/>
      <c r="BI57" s="1230"/>
      <c r="BJ57" s="1230"/>
      <c r="BK57" s="1230"/>
      <c r="BL57" s="1230"/>
      <c r="BM57" s="1230"/>
      <c r="BN57" s="1230"/>
      <c r="BO57" s="1230"/>
      <c r="BP57" s="1231">
        <v>61</v>
      </c>
      <c r="BQ57" s="1231"/>
      <c r="BR57" s="1231"/>
      <c r="BS57" s="1231"/>
      <c r="BT57" s="1231"/>
      <c r="BU57" s="1231"/>
      <c r="BV57" s="1231"/>
      <c r="BW57" s="1231"/>
      <c r="BX57" s="1231">
        <v>61.7</v>
      </c>
      <c r="BY57" s="1231"/>
      <c r="BZ57" s="1231"/>
      <c r="CA57" s="1231"/>
      <c r="CB57" s="1231"/>
      <c r="CC57" s="1231"/>
      <c r="CD57" s="1231"/>
      <c r="CE57" s="1231"/>
      <c r="CF57" s="1231">
        <v>63.2</v>
      </c>
      <c r="CG57" s="1231"/>
      <c r="CH57" s="1231"/>
      <c r="CI57" s="1231"/>
      <c r="CJ57" s="1231"/>
      <c r="CK57" s="1231"/>
      <c r="CL57" s="1231"/>
      <c r="CM57" s="1231"/>
      <c r="CN57" s="1231">
        <v>65.3</v>
      </c>
      <c r="CO57" s="1231"/>
      <c r="CP57" s="1231"/>
      <c r="CQ57" s="1231"/>
      <c r="CR57" s="1231"/>
      <c r="CS57" s="1231"/>
      <c r="CT57" s="1231"/>
      <c r="CU57" s="1231"/>
      <c r="CV57" s="1231">
        <v>66.900000000000006</v>
      </c>
      <c r="CW57" s="1231"/>
      <c r="CX57" s="1231"/>
      <c r="CY57" s="1231"/>
      <c r="CZ57" s="1231"/>
      <c r="DA57" s="1231"/>
      <c r="DB57" s="1231"/>
      <c r="DC57" s="1231"/>
      <c r="DD57" s="1234"/>
      <c r="DE57" s="1232"/>
    </row>
    <row r="58" spans="1:109" s="1209" customFormat="1" x14ac:dyDescent="0.15">
      <c r="A58" s="255"/>
      <c r="B58" s="1232"/>
      <c r="G58" s="1220"/>
      <c r="H58" s="1220"/>
      <c r="I58" s="1233"/>
      <c r="J58" s="1233"/>
      <c r="K58" s="1229"/>
      <c r="L58" s="1229"/>
      <c r="M58" s="1229"/>
      <c r="N58" s="1229"/>
      <c r="AM58" s="255"/>
      <c r="AN58" s="1226"/>
      <c r="AO58" s="1226"/>
      <c r="AP58" s="1226"/>
      <c r="AQ58" s="1226"/>
      <c r="AR58" s="1226"/>
      <c r="AS58" s="1226"/>
      <c r="AT58" s="1226"/>
      <c r="AU58" s="1226"/>
      <c r="AV58" s="1226"/>
      <c r="AW58" s="1226"/>
      <c r="AX58" s="1226"/>
      <c r="AY58" s="1226"/>
      <c r="AZ58" s="1226"/>
      <c r="BA58" s="1226"/>
      <c r="BB58" s="1230"/>
      <c r="BC58" s="1230"/>
      <c r="BD58" s="1230"/>
      <c r="BE58" s="1230"/>
      <c r="BF58" s="1230"/>
      <c r="BG58" s="1230"/>
      <c r="BH58" s="1230"/>
      <c r="BI58" s="1230"/>
      <c r="BJ58" s="1230"/>
      <c r="BK58" s="1230"/>
      <c r="BL58" s="1230"/>
      <c r="BM58" s="1230"/>
      <c r="BN58" s="1230"/>
      <c r="BO58" s="1230"/>
      <c r="BP58" s="1231"/>
      <c r="BQ58" s="1231"/>
      <c r="BR58" s="1231"/>
      <c r="BS58" s="1231"/>
      <c r="BT58" s="1231"/>
      <c r="BU58" s="1231"/>
      <c r="BV58" s="1231"/>
      <c r="BW58" s="1231"/>
      <c r="BX58" s="1231"/>
      <c r="BY58" s="1231"/>
      <c r="BZ58" s="1231"/>
      <c r="CA58" s="1231"/>
      <c r="CB58" s="1231"/>
      <c r="CC58" s="1231"/>
      <c r="CD58" s="1231"/>
      <c r="CE58" s="1231"/>
      <c r="CF58" s="1231"/>
      <c r="CG58" s="1231"/>
      <c r="CH58" s="1231"/>
      <c r="CI58" s="1231"/>
      <c r="CJ58" s="1231"/>
      <c r="CK58" s="1231"/>
      <c r="CL58" s="1231"/>
      <c r="CM58" s="1231"/>
      <c r="CN58" s="1231"/>
      <c r="CO58" s="1231"/>
      <c r="CP58" s="1231"/>
      <c r="CQ58" s="1231"/>
      <c r="CR58" s="1231"/>
      <c r="CS58" s="1231"/>
      <c r="CT58" s="1231"/>
      <c r="CU58" s="1231"/>
      <c r="CV58" s="1231"/>
      <c r="CW58" s="1231"/>
      <c r="CX58" s="1231"/>
      <c r="CY58" s="1231"/>
      <c r="CZ58" s="1231"/>
      <c r="DA58" s="1231"/>
      <c r="DB58" s="1231"/>
      <c r="DC58" s="1231"/>
      <c r="DD58" s="1234"/>
      <c r="DE58" s="1232"/>
    </row>
    <row r="59" spans="1:109" s="1209" customFormat="1" x14ac:dyDescent="0.15">
      <c r="A59" s="255"/>
      <c r="B59" s="1232"/>
      <c r="K59" s="1235"/>
      <c r="L59" s="1235"/>
      <c r="M59" s="1235"/>
      <c r="N59" s="1235"/>
      <c r="AQ59" s="1235"/>
      <c r="AR59" s="1235"/>
      <c r="AS59" s="1235"/>
      <c r="AT59" s="1235"/>
      <c r="BC59" s="1235"/>
      <c r="BD59" s="1235"/>
      <c r="BE59" s="1235"/>
      <c r="BF59" s="1235"/>
      <c r="BO59" s="1235"/>
      <c r="BP59" s="1235"/>
      <c r="BQ59" s="1235"/>
      <c r="BR59" s="1235"/>
      <c r="CA59" s="1235"/>
      <c r="CB59" s="1235"/>
      <c r="CC59" s="1235"/>
      <c r="CD59" s="1235"/>
      <c r="CM59" s="1235"/>
      <c r="CN59" s="1235"/>
      <c r="CO59" s="1235"/>
      <c r="CP59" s="1235"/>
      <c r="CY59" s="1235"/>
      <c r="CZ59" s="1235"/>
      <c r="DA59" s="1235"/>
      <c r="DB59" s="1235"/>
      <c r="DC59" s="1235"/>
      <c r="DD59" s="1234"/>
      <c r="DE59" s="1232"/>
    </row>
    <row r="60" spans="1:109" s="1209" customFormat="1" x14ac:dyDescent="0.15">
      <c r="A60" s="255"/>
      <c r="B60" s="1232"/>
      <c r="K60" s="1235"/>
      <c r="L60" s="1235"/>
      <c r="M60" s="1235"/>
      <c r="N60" s="1235"/>
      <c r="AQ60" s="1235"/>
      <c r="AR60" s="1235"/>
      <c r="AS60" s="1235"/>
      <c r="AT60" s="1235"/>
      <c r="BC60" s="1235"/>
      <c r="BD60" s="1235"/>
      <c r="BE60" s="1235"/>
      <c r="BF60" s="1235"/>
      <c r="BO60" s="1235"/>
      <c r="BP60" s="1235"/>
      <c r="BQ60" s="1235"/>
      <c r="BR60" s="1235"/>
      <c r="CA60" s="1235"/>
      <c r="CB60" s="1235"/>
      <c r="CC60" s="1235"/>
      <c r="CD60" s="1235"/>
      <c r="CM60" s="1235"/>
      <c r="CN60" s="1235"/>
      <c r="CO60" s="1235"/>
      <c r="CP60" s="1235"/>
      <c r="CY60" s="1235"/>
      <c r="CZ60" s="1235"/>
      <c r="DA60" s="1235"/>
      <c r="DB60" s="1235"/>
      <c r="DC60" s="1235"/>
      <c r="DD60" s="1234"/>
      <c r="DE60" s="1232"/>
    </row>
    <row r="61" spans="1:109" s="1209" customFormat="1" x14ac:dyDescent="0.15">
      <c r="A61" s="255"/>
      <c r="B61" s="1236"/>
      <c r="C61" s="1237"/>
      <c r="D61" s="1237"/>
      <c r="E61" s="1237"/>
      <c r="F61" s="1237"/>
      <c r="G61" s="1237"/>
      <c r="H61" s="1237"/>
      <c r="I61" s="1237"/>
      <c r="J61" s="1237"/>
      <c r="K61" s="1237"/>
      <c r="L61" s="1237"/>
      <c r="M61" s="1238"/>
      <c r="N61" s="1238"/>
      <c r="O61" s="1237"/>
      <c r="P61" s="1237"/>
      <c r="Q61" s="1237"/>
      <c r="R61" s="1237"/>
      <c r="S61" s="1237"/>
      <c r="T61" s="1237"/>
      <c r="U61" s="1237"/>
      <c r="V61" s="1237"/>
      <c r="W61" s="1237"/>
      <c r="X61" s="1237"/>
      <c r="Y61" s="1237"/>
      <c r="Z61" s="1237"/>
      <c r="AA61" s="1237"/>
      <c r="AB61" s="1237"/>
      <c r="AC61" s="1237"/>
      <c r="AD61" s="1237"/>
      <c r="AE61" s="1237"/>
      <c r="AF61" s="1237"/>
      <c r="AG61" s="1237"/>
      <c r="AH61" s="1237"/>
      <c r="AI61" s="1237"/>
      <c r="AJ61" s="1237"/>
      <c r="AK61" s="1237"/>
      <c r="AL61" s="1237"/>
      <c r="AM61" s="1237"/>
      <c r="AN61" s="1237"/>
      <c r="AO61" s="1237"/>
      <c r="AP61" s="1237"/>
      <c r="AQ61" s="1237"/>
      <c r="AR61" s="1237"/>
      <c r="AS61" s="1238"/>
      <c r="AT61" s="1238"/>
      <c r="AU61" s="1237"/>
      <c r="AV61" s="1237"/>
      <c r="AW61" s="1237"/>
      <c r="AX61" s="1237"/>
      <c r="AY61" s="1237"/>
      <c r="AZ61" s="1237"/>
      <c r="BA61" s="1237"/>
      <c r="BB61" s="1237"/>
      <c r="BC61" s="1237"/>
      <c r="BD61" s="1237"/>
      <c r="BE61" s="1238"/>
      <c r="BF61" s="1238"/>
      <c r="BG61" s="1237"/>
      <c r="BH61" s="1237"/>
      <c r="BI61" s="1237"/>
      <c r="BJ61" s="1237"/>
      <c r="BK61" s="1237"/>
      <c r="BL61" s="1237"/>
      <c r="BM61" s="1237"/>
      <c r="BN61" s="1237"/>
      <c r="BO61" s="1237"/>
      <c r="BP61" s="1237"/>
      <c r="BQ61" s="1238"/>
      <c r="BR61" s="1238"/>
      <c r="BS61" s="1237"/>
      <c r="BT61" s="1237"/>
      <c r="BU61" s="1237"/>
      <c r="BV61" s="1237"/>
      <c r="BW61" s="1237"/>
      <c r="BX61" s="1237"/>
      <c r="BY61" s="1237"/>
      <c r="BZ61" s="1237"/>
      <c r="CA61" s="1237"/>
      <c r="CB61" s="1237"/>
      <c r="CC61" s="1238"/>
      <c r="CD61" s="1238"/>
      <c r="CE61" s="1237"/>
      <c r="CF61" s="1237"/>
      <c r="CG61" s="1237"/>
      <c r="CH61" s="1237"/>
      <c r="CI61" s="1237"/>
      <c r="CJ61" s="1237"/>
      <c r="CK61" s="1237"/>
      <c r="CL61" s="1237"/>
      <c r="CM61" s="1237"/>
      <c r="CN61" s="1237"/>
      <c r="CO61" s="1238"/>
      <c r="CP61" s="1238"/>
      <c r="CQ61" s="1237"/>
      <c r="CR61" s="1237"/>
      <c r="CS61" s="1237"/>
      <c r="CT61" s="1237"/>
      <c r="CU61" s="1237"/>
      <c r="CV61" s="1237"/>
      <c r="CW61" s="1237"/>
      <c r="CX61" s="1237"/>
      <c r="CY61" s="1237"/>
      <c r="CZ61" s="1237"/>
      <c r="DA61" s="1238"/>
      <c r="DB61" s="1238"/>
      <c r="DC61" s="1238"/>
      <c r="DD61" s="1239"/>
      <c r="DE61" s="1232"/>
    </row>
    <row r="62" spans="1:109" x14ac:dyDescent="0.15">
      <c r="B62" s="1207"/>
      <c r="C62" s="1207"/>
      <c r="D62" s="1207"/>
      <c r="E62" s="1207"/>
      <c r="F62" s="1207"/>
      <c r="G62" s="1207"/>
      <c r="H62" s="1207"/>
      <c r="I62" s="1207"/>
      <c r="J62" s="1207"/>
      <c r="K62" s="1207"/>
      <c r="L62" s="1207"/>
      <c r="M62" s="1207"/>
      <c r="N62" s="1207"/>
      <c r="O62" s="1207"/>
      <c r="P62" s="1207"/>
      <c r="Q62" s="1207"/>
      <c r="R62" s="1207"/>
      <c r="S62" s="1207"/>
      <c r="T62" s="1207"/>
      <c r="U62" s="1207"/>
      <c r="V62" s="1207"/>
      <c r="W62" s="1207"/>
      <c r="X62" s="1207"/>
      <c r="Y62" s="1207"/>
      <c r="Z62" s="1207"/>
      <c r="AA62" s="1207"/>
      <c r="AB62" s="1207"/>
      <c r="AC62" s="1207"/>
      <c r="AD62" s="1207"/>
      <c r="AE62" s="1207"/>
      <c r="AF62" s="1207"/>
      <c r="AG62" s="1207"/>
      <c r="AH62" s="1207"/>
      <c r="AI62" s="1207"/>
      <c r="AJ62" s="1207"/>
      <c r="AK62" s="1207"/>
      <c r="AL62" s="1207"/>
      <c r="AM62" s="1207"/>
      <c r="AN62" s="1207"/>
      <c r="AO62" s="1207"/>
      <c r="AP62" s="1207"/>
      <c r="AQ62" s="1207"/>
      <c r="AR62" s="1207"/>
      <c r="AS62" s="1207"/>
      <c r="AT62" s="1207"/>
      <c r="AU62" s="1207"/>
      <c r="AV62" s="1207"/>
      <c r="AW62" s="1207"/>
      <c r="AX62" s="1207"/>
      <c r="AY62" s="1207"/>
      <c r="AZ62" s="1207"/>
      <c r="BA62" s="1207"/>
      <c r="BB62" s="1207"/>
      <c r="BC62" s="1207"/>
      <c r="BD62" s="1207"/>
      <c r="BE62" s="1207"/>
      <c r="BF62" s="1207"/>
      <c r="BG62" s="1207"/>
      <c r="BH62" s="1207"/>
      <c r="BI62" s="1207"/>
      <c r="BJ62" s="1207"/>
      <c r="BK62" s="1207"/>
      <c r="BL62" s="1207"/>
      <c r="BM62" s="1207"/>
      <c r="BN62" s="1207"/>
      <c r="BO62" s="1207"/>
      <c r="BP62" s="1207"/>
      <c r="BQ62" s="1207"/>
      <c r="BR62" s="1207"/>
      <c r="BS62" s="1207"/>
      <c r="BT62" s="1207"/>
      <c r="BU62" s="1207"/>
      <c r="BV62" s="1207"/>
      <c r="BW62" s="1207"/>
      <c r="BX62" s="1207"/>
      <c r="BY62" s="1207"/>
      <c r="BZ62" s="1207"/>
      <c r="CA62" s="1207"/>
      <c r="CB62" s="1207"/>
      <c r="CC62" s="1207"/>
      <c r="CD62" s="1207"/>
      <c r="CE62" s="1207"/>
      <c r="CF62" s="1207"/>
      <c r="CG62" s="1207"/>
      <c r="CH62" s="1207"/>
      <c r="CI62" s="1207"/>
      <c r="CJ62" s="1207"/>
      <c r="CK62" s="1207"/>
      <c r="CL62" s="1207"/>
      <c r="CM62" s="1207"/>
      <c r="CN62" s="1207"/>
      <c r="CO62" s="1207"/>
      <c r="CP62" s="1207"/>
      <c r="CQ62" s="1207"/>
      <c r="CR62" s="1207"/>
      <c r="CS62" s="1207"/>
      <c r="CT62" s="1207"/>
      <c r="CU62" s="1207"/>
      <c r="CV62" s="1207"/>
      <c r="CW62" s="1207"/>
      <c r="CX62" s="1207"/>
      <c r="CY62" s="1207"/>
      <c r="CZ62" s="1207"/>
      <c r="DA62" s="1207"/>
      <c r="DB62" s="1207"/>
      <c r="DC62" s="1207"/>
      <c r="DD62" s="1207"/>
      <c r="DE62" s="255"/>
    </row>
    <row r="63" spans="1:109" ht="17.25" x14ac:dyDescent="0.15">
      <c r="B63" s="312" t="s">
        <v>579</v>
      </c>
    </row>
    <row r="64" spans="1:109" x14ac:dyDescent="0.15">
      <c r="B64" s="259"/>
      <c r="G64" s="1208"/>
      <c r="I64" s="1240"/>
      <c r="J64" s="1240"/>
      <c r="K64" s="1240"/>
      <c r="L64" s="1240"/>
      <c r="M64" s="1240"/>
      <c r="N64" s="1241"/>
      <c r="AM64" s="1208"/>
      <c r="AN64" s="1208" t="s">
        <v>572</v>
      </c>
      <c r="AP64" s="1209"/>
      <c r="AQ64" s="1209"/>
      <c r="AR64" s="1209"/>
      <c r="AY64" s="1208"/>
      <c r="BA64" s="1209"/>
      <c r="BB64" s="1209"/>
      <c r="BC64" s="1209"/>
      <c r="BK64" s="1208"/>
      <c r="BM64" s="1209"/>
      <c r="BN64" s="1209"/>
      <c r="BO64" s="1209"/>
      <c r="BW64" s="1208"/>
      <c r="BY64" s="1209"/>
      <c r="BZ64" s="1209"/>
      <c r="CA64" s="1209"/>
      <c r="CI64" s="1208"/>
      <c r="CK64" s="1209"/>
      <c r="CL64" s="1209"/>
      <c r="CM64" s="1209"/>
      <c r="CU64" s="1208"/>
      <c r="CW64" s="1209"/>
      <c r="CX64" s="1209"/>
      <c r="CY64" s="1209"/>
    </row>
    <row r="65" spans="2:107" x14ac:dyDescent="0.15">
      <c r="B65" s="259"/>
      <c r="AN65" s="1242" t="s">
        <v>580</v>
      </c>
      <c r="AO65" s="1211"/>
      <c r="AP65" s="1211"/>
      <c r="AQ65" s="1211"/>
      <c r="AR65" s="1211"/>
      <c r="AS65" s="1211"/>
      <c r="AT65" s="1211"/>
      <c r="AU65" s="1211"/>
      <c r="AV65" s="1211"/>
      <c r="AW65" s="1211"/>
      <c r="AX65" s="1211"/>
      <c r="AY65" s="1211"/>
      <c r="AZ65" s="1211"/>
      <c r="BA65" s="1211"/>
      <c r="BB65" s="1211"/>
      <c r="BC65" s="1211"/>
      <c r="BD65" s="1211"/>
      <c r="BE65" s="1211"/>
      <c r="BF65" s="1211"/>
      <c r="BG65" s="1211"/>
      <c r="BH65" s="1211"/>
      <c r="BI65" s="1211"/>
      <c r="BJ65" s="1211"/>
      <c r="BK65" s="1211"/>
      <c r="BL65" s="1211"/>
      <c r="BM65" s="1211"/>
      <c r="BN65" s="1211"/>
      <c r="BO65" s="1211"/>
      <c r="BP65" s="1211"/>
      <c r="BQ65" s="1211"/>
      <c r="BR65" s="1211"/>
      <c r="BS65" s="1211"/>
      <c r="BT65" s="1211"/>
      <c r="BU65" s="1211"/>
      <c r="BV65" s="1211"/>
      <c r="BW65" s="1211"/>
      <c r="BX65" s="1211"/>
      <c r="BY65" s="1211"/>
      <c r="BZ65" s="1211"/>
      <c r="CA65" s="1211"/>
      <c r="CB65" s="1211"/>
      <c r="CC65" s="1211"/>
      <c r="CD65" s="1211"/>
      <c r="CE65" s="1211"/>
      <c r="CF65" s="1211"/>
      <c r="CG65" s="1211"/>
      <c r="CH65" s="1211"/>
      <c r="CI65" s="1211"/>
      <c r="CJ65" s="1211"/>
      <c r="CK65" s="1211"/>
      <c r="CL65" s="1211"/>
      <c r="CM65" s="1211"/>
      <c r="CN65" s="1211"/>
      <c r="CO65" s="1211"/>
      <c r="CP65" s="1211"/>
      <c r="CQ65" s="1211"/>
      <c r="CR65" s="1211"/>
      <c r="CS65" s="1211"/>
      <c r="CT65" s="1211"/>
      <c r="CU65" s="1211"/>
      <c r="CV65" s="1211"/>
      <c r="CW65" s="1211"/>
      <c r="CX65" s="1211"/>
      <c r="CY65" s="1211"/>
      <c r="CZ65" s="1211"/>
      <c r="DA65" s="1211"/>
      <c r="DB65" s="1211"/>
      <c r="DC65" s="1212"/>
    </row>
    <row r="66" spans="2:107" x14ac:dyDescent="0.15">
      <c r="B66" s="259"/>
      <c r="AN66" s="1213"/>
      <c r="AO66" s="1214"/>
      <c r="AP66" s="1214"/>
      <c r="AQ66" s="1214"/>
      <c r="AR66" s="1214"/>
      <c r="AS66" s="1214"/>
      <c r="AT66" s="1214"/>
      <c r="AU66" s="1214"/>
      <c r="AV66" s="1214"/>
      <c r="AW66" s="1214"/>
      <c r="AX66" s="1214"/>
      <c r="AY66" s="1214"/>
      <c r="AZ66" s="1214"/>
      <c r="BA66" s="1214"/>
      <c r="BB66" s="1214"/>
      <c r="BC66" s="1214"/>
      <c r="BD66" s="1214"/>
      <c r="BE66" s="1214"/>
      <c r="BF66" s="1214"/>
      <c r="BG66" s="1214"/>
      <c r="BH66" s="1214"/>
      <c r="BI66" s="1214"/>
      <c r="BJ66" s="1214"/>
      <c r="BK66" s="1214"/>
      <c r="BL66" s="1214"/>
      <c r="BM66" s="1214"/>
      <c r="BN66" s="1214"/>
      <c r="BO66" s="1214"/>
      <c r="BP66" s="1214"/>
      <c r="BQ66" s="1214"/>
      <c r="BR66" s="1214"/>
      <c r="BS66" s="1214"/>
      <c r="BT66" s="1214"/>
      <c r="BU66" s="1214"/>
      <c r="BV66" s="1214"/>
      <c r="BW66" s="1214"/>
      <c r="BX66" s="1214"/>
      <c r="BY66" s="1214"/>
      <c r="BZ66" s="1214"/>
      <c r="CA66" s="1214"/>
      <c r="CB66" s="1214"/>
      <c r="CC66" s="1214"/>
      <c r="CD66" s="1214"/>
      <c r="CE66" s="1214"/>
      <c r="CF66" s="1214"/>
      <c r="CG66" s="1214"/>
      <c r="CH66" s="1214"/>
      <c r="CI66" s="1214"/>
      <c r="CJ66" s="1214"/>
      <c r="CK66" s="1214"/>
      <c r="CL66" s="1214"/>
      <c r="CM66" s="1214"/>
      <c r="CN66" s="1214"/>
      <c r="CO66" s="1214"/>
      <c r="CP66" s="1214"/>
      <c r="CQ66" s="1214"/>
      <c r="CR66" s="1214"/>
      <c r="CS66" s="1214"/>
      <c r="CT66" s="1214"/>
      <c r="CU66" s="1214"/>
      <c r="CV66" s="1214"/>
      <c r="CW66" s="1214"/>
      <c r="CX66" s="1214"/>
      <c r="CY66" s="1214"/>
      <c r="CZ66" s="1214"/>
      <c r="DA66" s="1214"/>
      <c r="DB66" s="1214"/>
      <c r="DC66" s="1215"/>
    </row>
    <row r="67" spans="2:107" x14ac:dyDescent="0.15">
      <c r="B67" s="259"/>
      <c r="AN67" s="1213"/>
      <c r="AO67" s="1214"/>
      <c r="AP67" s="1214"/>
      <c r="AQ67" s="1214"/>
      <c r="AR67" s="1214"/>
      <c r="AS67" s="1214"/>
      <c r="AT67" s="1214"/>
      <c r="AU67" s="1214"/>
      <c r="AV67" s="1214"/>
      <c r="AW67" s="1214"/>
      <c r="AX67" s="1214"/>
      <c r="AY67" s="1214"/>
      <c r="AZ67" s="1214"/>
      <c r="BA67" s="1214"/>
      <c r="BB67" s="1214"/>
      <c r="BC67" s="1214"/>
      <c r="BD67" s="1214"/>
      <c r="BE67" s="1214"/>
      <c r="BF67" s="1214"/>
      <c r="BG67" s="1214"/>
      <c r="BH67" s="1214"/>
      <c r="BI67" s="1214"/>
      <c r="BJ67" s="1214"/>
      <c r="BK67" s="1214"/>
      <c r="BL67" s="1214"/>
      <c r="BM67" s="1214"/>
      <c r="BN67" s="1214"/>
      <c r="BO67" s="1214"/>
      <c r="BP67" s="1214"/>
      <c r="BQ67" s="1214"/>
      <c r="BR67" s="1214"/>
      <c r="BS67" s="1214"/>
      <c r="BT67" s="1214"/>
      <c r="BU67" s="1214"/>
      <c r="BV67" s="1214"/>
      <c r="BW67" s="1214"/>
      <c r="BX67" s="1214"/>
      <c r="BY67" s="1214"/>
      <c r="BZ67" s="1214"/>
      <c r="CA67" s="1214"/>
      <c r="CB67" s="1214"/>
      <c r="CC67" s="1214"/>
      <c r="CD67" s="1214"/>
      <c r="CE67" s="1214"/>
      <c r="CF67" s="1214"/>
      <c r="CG67" s="1214"/>
      <c r="CH67" s="1214"/>
      <c r="CI67" s="1214"/>
      <c r="CJ67" s="1214"/>
      <c r="CK67" s="1214"/>
      <c r="CL67" s="1214"/>
      <c r="CM67" s="1214"/>
      <c r="CN67" s="1214"/>
      <c r="CO67" s="1214"/>
      <c r="CP67" s="1214"/>
      <c r="CQ67" s="1214"/>
      <c r="CR67" s="1214"/>
      <c r="CS67" s="1214"/>
      <c r="CT67" s="1214"/>
      <c r="CU67" s="1214"/>
      <c r="CV67" s="1214"/>
      <c r="CW67" s="1214"/>
      <c r="CX67" s="1214"/>
      <c r="CY67" s="1214"/>
      <c r="CZ67" s="1214"/>
      <c r="DA67" s="1214"/>
      <c r="DB67" s="1214"/>
      <c r="DC67" s="1215"/>
    </row>
    <row r="68" spans="2:107" x14ac:dyDescent="0.15">
      <c r="B68" s="259"/>
      <c r="AN68" s="1213"/>
      <c r="AO68" s="1214"/>
      <c r="AP68" s="1214"/>
      <c r="AQ68" s="1214"/>
      <c r="AR68" s="1214"/>
      <c r="AS68" s="1214"/>
      <c r="AT68" s="1214"/>
      <c r="AU68" s="1214"/>
      <c r="AV68" s="1214"/>
      <c r="AW68" s="1214"/>
      <c r="AX68" s="1214"/>
      <c r="AY68" s="1214"/>
      <c r="AZ68" s="1214"/>
      <c r="BA68" s="1214"/>
      <c r="BB68" s="1214"/>
      <c r="BC68" s="1214"/>
      <c r="BD68" s="1214"/>
      <c r="BE68" s="1214"/>
      <c r="BF68" s="1214"/>
      <c r="BG68" s="1214"/>
      <c r="BH68" s="1214"/>
      <c r="BI68" s="1214"/>
      <c r="BJ68" s="1214"/>
      <c r="BK68" s="1214"/>
      <c r="BL68" s="1214"/>
      <c r="BM68" s="1214"/>
      <c r="BN68" s="1214"/>
      <c r="BO68" s="1214"/>
      <c r="BP68" s="1214"/>
      <c r="BQ68" s="1214"/>
      <c r="BR68" s="1214"/>
      <c r="BS68" s="1214"/>
      <c r="BT68" s="1214"/>
      <c r="BU68" s="1214"/>
      <c r="BV68" s="1214"/>
      <c r="BW68" s="1214"/>
      <c r="BX68" s="1214"/>
      <c r="BY68" s="1214"/>
      <c r="BZ68" s="1214"/>
      <c r="CA68" s="1214"/>
      <c r="CB68" s="1214"/>
      <c r="CC68" s="1214"/>
      <c r="CD68" s="1214"/>
      <c r="CE68" s="1214"/>
      <c r="CF68" s="1214"/>
      <c r="CG68" s="1214"/>
      <c r="CH68" s="1214"/>
      <c r="CI68" s="1214"/>
      <c r="CJ68" s="1214"/>
      <c r="CK68" s="1214"/>
      <c r="CL68" s="1214"/>
      <c r="CM68" s="1214"/>
      <c r="CN68" s="1214"/>
      <c r="CO68" s="1214"/>
      <c r="CP68" s="1214"/>
      <c r="CQ68" s="1214"/>
      <c r="CR68" s="1214"/>
      <c r="CS68" s="1214"/>
      <c r="CT68" s="1214"/>
      <c r="CU68" s="1214"/>
      <c r="CV68" s="1214"/>
      <c r="CW68" s="1214"/>
      <c r="CX68" s="1214"/>
      <c r="CY68" s="1214"/>
      <c r="CZ68" s="1214"/>
      <c r="DA68" s="1214"/>
      <c r="DB68" s="1214"/>
      <c r="DC68" s="1215"/>
    </row>
    <row r="69" spans="2:107" x14ac:dyDescent="0.15">
      <c r="B69" s="259"/>
      <c r="AN69" s="1216"/>
      <c r="AO69" s="1217"/>
      <c r="AP69" s="1217"/>
      <c r="AQ69" s="1217"/>
      <c r="AR69" s="1217"/>
      <c r="AS69" s="1217"/>
      <c r="AT69" s="1217"/>
      <c r="AU69" s="1217"/>
      <c r="AV69" s="1217"/>
      <c r="AW69" s="1217"/>
      <c r="AX69" s="1217"/>
      <c r="AY69" s="1217"/>
      <c r="AZ69" s="1217"/>
      <c r="BA69" s="1217"/>
      <c r="BB69" s="1217"/>
      <c r="BC69" s="1217"/>
      <c r="BD69" s="1217"/>
      <c r="BE69" s="1217"/>
      <c r="BF69" s="1217"/>
      <c r="BG69" s="1217"/>
      <c r="BH69" s="1217"/>
      <c r="BI69" s="1217"/>
      <c r="BJ69" s="1217"/>
      <c r="BK69" s="1217"/>
      <c r="BL69" s="1217"/>
      <c r="BM69" s="1217"/>
      <c r="BN69" s="1217"/>
      <c r="BO69" s="1217"/>
      <c r="BP69" s="1217"/>
      <c r="BQ69" s="1217"/>
      <c r="BR69" s="1217"/>
      <c r="BS69" s="1217"/>
      <c r="BT69" s="1217"/>
      <c r="BU69" s="1217"/>
      <c r="BV69" s="1217"/>
      <c r="BW69" s="1217"/>
      <c r="BX69" s="1217"/>
      <c r="BY69" s="1217"/>
      <c r="BZ69" s="1217"/>
      <c r="CA69" s="1217"/>
      <c r="CB69" s="1217"/>
      <c r="CC69" s="1217"/>
      <c r="CD69" s="1217"/>
      <c r="CE69" s="1217"/>
      <c r="CF69" s="1217"/>
      <c r="CG69" s="1217"/>
      <c r="CH69" s="1217"/>
      <c r="CI69" s="1217"/>
      <c r="CJ69" s="1217"/>
      <c r="CK69" s="1217"/>
      <c r="CL69" s="1217"/>
      <c r="CM69" s="1217"/>
      <c r="CN69" s="1217"/>
      <c r="CO69" s="1217"/>
      <c r="CP69" s="1217"/>
      <c r="CQ69" s="1217"/>
      <c r="CR69" s="1217"/>
      <c r="CS69" s="1217"/>
      <c r="CT69" s="1217"/>
      <c r="CU69" s="1217"/>
      <c r="CV69" s="1217"/>
      <c r="CW69" s="1217"/>
      <c r="CX69" s="1217"/>
      <c r="CY69" s="1217"/>
      <c r="CZ69" s="1217"/>
      <c r="DA69" s="1217"/>
      <c r="DB69" s="1217"/>
      <c r="DC69" s="1218"/>
    </row>
    <row r="70" spans="2:107" x14ac:dyDescent="0.15">
      <c r="B70" s="259"/>
      <c r="H70" s="1243"/>
      <c r="I70" s="1243"/>
      <c r="J70" s="1244"/>
      <c r="K70" s="1244"/>
      <c r="L70" s="1245"/>
      <c r="M70" s="1244"/>
      <c r="N70" s="1245"/>
      <c r="AN70" s="1219"/>
      <c r="AO70" s="1219"/>
      <c r="AP70" s="1219"/>
      <c r="AZ70" s="1219"/>
      <c r="BA70" s="1219"/>
      <c r="BB70" s="1219"/>
      <c r="BL70" s="1219"/>
      <c r="BM70" s="1219"/>
      <c r="BN70" s="1219"/>
      <c r="BX70" s="1219"/>
      <c r="BY70" s="1219"/>
      <c r="BZ70" s="1219"/>
      <c r="CJ70" s="1219"/>
      <c r="CK70" s="1219"/>
      <c r="CL70" s="1219"/>
      <c r="CV70" s="1219"/>
      <c r="CW70" s="1219"/>
      <c r="CX70" s="1219"/>
    </row>
    <row r="71" spans="2:107" x14ac:dyDescent="0.15">
      <c r="B71" s="259"/>
      <c r="G71" s="1246"/>
      <c r="I71" s="1247"/>
      <c r="J71" s="1244"/>
      <c r="K71" s="1244"/>
      <c r="L71" s="1245"/>
      <c r="M71" s="1244"/>
      <c r="N71" s="1245"/>
      <c r="AM71" s="1246"/>
      <c r="AN71" s="255" t="s">
        <v>574</v>
      </c>
    </row>
    <row r="72" spans="2:107" x14ac:dyDescent="0.15">
      <c r="B72" s="259"/>
      <c r="G72" s="1220"/>
      <c r="H72" s="1220"/>
      <c r="I72" s="1220"/>
      <c r="J72" s="1220"/>
      <c r="K72" s="1221"/>
      <c r="L72" s="1221"/>
      <c r="M72" s="1222"/>
      <c r="N72" s="1222"/>
      <c r="AN72" s="1223"/>
      <c r="AO72" s="1224"/>
      <c r="AP72" s="1224"/>
      <c r="AQ72" s="1224"/>
      <c r="AR72" s="1224"/>
      <c r="AS72" s="1224"/>
      <c r="AT72" s="1224"/>
      <c r="AU72" s="1224"/>
      <c r="AV72" s="1224"/>
      <c r="AW72" s="1224"/>
      <c r="AX72" s="1224"/>
      <c r="AY72" s="1224"/>
      <c r="AZ72" s="1224"/>
      <c r="BA72" s="1224"/>
      <c r="BB72" s="1224"/>
      <c r="BC72" s="1224"/>
      <c r="BD72" s="1224"/>
      <c r="BE72" s="1224"/>
      <c r="BF72" s="1224"/>
      <c r="BG72" s="1224"/>
      <c r="BH72" s="1224"/>
      <c r="BI72" s="1224"/>
      <c r="BJ72" s="1224"/>
      <c r="BK72" s="1224"/>
      <c r="BL72" s="1224"/>
      <c r="BM72" s="1224"/>
      <c r="BN72" s="1224"/>
      <c r="BO72" s="1225"/>
      <c r="BP72" s="1226" t="s">
        <v>530</v>
      </c>
      <c r="BQ72" s="1226"/>
      <c r="BR72" s="1226"/>
      <c r="BS72" s="1226"/>
      <c r="BT72" s="1226"/>
      <c r="BU72" s="1226"/>
      <c r="BV72" s="1226"/>
      <c r="BW72" s="1226"/>
      <c r="BX72" s="1226" t="s">
        <v>531</v>
      </c>
      <c r="BY72" s="1226"/>
      <c r="BZ72" s="1226"/>
      <c r="CA72" s="1226"/>
      <c r="CB72" s="1226"/>
      <c r="CC72" s="1226"/>
      <c r="CD72" s="1226"/>
      <c r="CE72" s="1226"/>
      <c r="CF72" s="1226" t="s">
        <v>532</v>
      </c>
      <c r="CG72" s="1226"/>
      <c r="CH72" s="1226"/>
      <c r="CI72" s="1226"/>
      <c r="CJ72" s="1226"/>
      <c r="CK72" s="1226"/>
      <c r="CL72" s="1226"/>
      <c r="CM72" s="1226"/>
      <c r="CN72" s="1226" t="s">
        <v>533</v>
      </c>
      <c r="CO72" s="1226"/>
      <c r="CP72" s="1226"/>
      <c r="CQ72" s="1226"/>
      <c r="CR72" s="1226"/>
      <c r="CS72" s="1226"/>
      <c r="CT72" s="1226"/>
      <c r="CU72" s="1226"/>
      <c r="CV72" s="1226" t="s">
        <v>534</v>
      </c>
      <c r="CW72" s="1226"/>
      <c r="CX72" s="1226"/>
      <c r="CY72" s="1226"/>
      <c r="CZ72" s="1226"/>
      <c r="DA72" s="1226"/>
      <c r="DB72" s="1226"/>
      <c r="DC72" s="1226"/>
    </row>
    <row r="73" spans="2:107" x14ac:dyDescent="0.15">
      <c r="B73" s="259"/>
      <c r="G73" s="1227"/>
      <c r="H73" s="1227"/>
      <c r="I73" s="1227"/>
      <c r="J73" s="1227"/>
      <c r="K73" s="1248"/>
      <c r="L73" s="1248"/>
      <c r="M73" s="1248"/>
      <c r="N73" s="1248"/>
      <c r="AM73" s="1219"/>
      <c r="AN73" s="1230" t="s">
        <v>575</v>
      </c>
      <c r="AO73" s="1230"/>
      <c r="AP73" s="1230"/>
      <c r="AQ73" s="1230"/>
      <c r="AR73" s="1230"/>
      <c r="AS73" s="1230"/>
      <c r="AT73" s="1230"/>
      <c r="AU73" s="1230"/>
      <c r="AV73" s="1230"/>
      <c r="AW73" s="1230"/>
      <c r="AX73" s="1230"/>
      <c r="AY73" s="1230"/>
      <c r="AZ73" s="1230"/>
      <c r="BA73" s="1230"/>
      <c r="BB73" s="1230" t="s">
        <v>576</v>
      </c>
      <c r="BC73" s="1230"/>
      <c r="BD73" s="1230"/>
      <c r="BE73" s="1230"/>
      <c r="BF73" s="1230"/>
      <c r="BG73" s="1230"/>
      <c r="BH73" s="1230"/>
      <c r="BI73" s="1230"/>
      <c r="BJ73" s="1230"/>
      <c r="BK73" s="1230"/>
      <c r="BL73" s="1230"/>
      <c r="BM73" s="1230"/>
      <c r="BN73" s="1230"/>
      <c r="BO73" s="1230"/>
      <c r="BP73" s="1231">
        <v>129.5</v>
      </c>
      <c r="BQ73" s="1231"/>
      <c r="BR73" s="1231"/>
      <c r="BS73" s="1231"/>
      <c r="BT73" s="1231"/>
      <c r="BU73" s="1231"/>
      <c r="BV73" s="1231"/>
      <c r="BW73" s="1231"/>
      <c r="BX73" s="1231">
        <v>113.8</v>
      </c>
      <c r="BY73" s="1231"/>
      <c r="BZ73" s="1231"/>
      <c r="CA73" s="1231"/>
      <c r="CB73" s="1231"/>
      <c r="CC73" s="1231"/>
      <c r="CD73" s="1231"/>
      <c r="CE73" s="1231"/>
      <c r="CF73" s="1231">
        <v>98.4</v>
      </c>
      <c r="CG73" s="1231"/>
      <c r="CH73" s="1231"/>
      <c r="CI73" s="1231"/>
      <c r="CJ73" s="1231"/>
      <c r="CK73" s="1231"/>
      <c r="CL73" s="1231"/>
      <c r="CM73" s="1231"/>
      <c r="CN73" s="1231">
        <v>97.9</v>
      </c>
      <c r="CO73" s="1231"/>
      <c r="CP73" s="1231"/>
      <c r="CQ73" s="1231"/>
      <c r="CR73" s="1231"/>
      <c r="CS73" s="1231"/>
      <c r="CT73" s="1231"/>
      <c r="CU73" s="1231"/>
      <c r="CV73" s="1231">
        <v>95.7</v>
      </c>
      <c r="CW73" s="1231"/>
      <c r="CX73" s="1231"/>
      <c r="CY73" s="1231"/>
      <c r="CZ73" s="1231"/>
      <c r="DA73" s="1231"/>
      <c r="DB73" s="1231"/>
      <c r="DC73" s="1231"/>
    </row>
    <row r="74" spans="2:107" x14ac:dyDescent="0.15">
      <c r="B74" s="259"/>
      <c r="G74" s="1227"/>
      <c r="H74" s="1227"/>
      <c r="I74" s="1227"/>
      <c r="J74" s="1227"/>
      <c r="K74" s="1248"/>
      <c r="L74" s="1248"/>
      <c r="M74" s="1248"/>
      <c r="N74" s="1248"/>
      <c r="AM74" s="1219"/>
      <c r="AN74" s="1230"/>
      <c r="AO74" s="1230"/>
      <c r="AP74" s="1230"/>
      <c r="AQ74" s="1230"/>
      <c r="AR74" s="1230"/>
      <c r="AS74" s="1230"/>
      <c r="AT74" s="1230"/>
      <c r="AU74" s="1230"/>
      <c r="AV74" s="1230"/>
      <c r="AW74" s="1230"/>
      <c r="AX74" s="1230"/>
      <c r="AY74" s="1230"/>
      <c r="AZ74" s="1230"/>
      <c r="BA74" s="1230"/>
      <c r="BB74" s="1230"/>
      <c r="BC74" s="1230"/>
      <c r="BD74" s="1230"/>
      <c r="BE74" s="1230"/>
      <c r="BF74" s="1230"/>
      <c r="BG74" s="1230"/>
      <c r="BH74" s="1230"/>
      <c r="BI74" s="1230"/>
      <c r="BJ74" s="1230"/>
      <c r="BK74" s="1230"/>
      <c r="BL74" s="1230"/>
      <c r="BM74" s="1230"/>
      <c r="BN74" s="1230"/>
      <c r="BO74" s="1230"/>
      <c r="BP74" s="1231"/>
      <c r="BQ74" s="1231"/>
      <c r="BR74" s="1231"/>
      <c r="BS74" s="1231"/>
      <c r="BT74" s="1231"/>
      <c r="BU74" s="1231"/>
      <c r="BV74" s="1231"/>
      <c r="BW74" s="1231"/>
      <c r="BX74" s="1231"/>
      <c r="BY74" s="1231"/>
      <c r="BZ74" s="1231"/>
      <c r="CA74" s="1231"/>
      <c r="CB74" s="1231"/>
      <c r="CC74" s="1231"/>
      <c r="CD74" s="1231"/>
      <c r="CE74" s="1231"/>
      <c r="CF74" s="1231"/>
      <c r="CG74" s="1231"/>
      <c r="CH74" s="1231"/>
      <c r="CI74" s="1231"/>
      <c r="CJ74" s="1231"/>
      <c r="CK74" s="1231"/>
      <c r="CL74" s="1231"/>
      <c r="CM74" s="1231"/>
      <c r="CN74" s="1231"/>
      <c r="CO74" s="1231"/>
      <c r="CP74" s="1231"/>
      <c r="CQ74" s="1231"/>
      <c r="CR74" s="1231"/>
      <c r="CS74" s="1231"/>
      <c r="CT74" s="1231"/>
      <c r="CU74" s="1231"/>
      <c r="CV74" s="1231"/>
      <c r="CW74" s="1231"/>
      <c r="CX74" s="1231"/>
      <c r="CY74" s="1231"/>
      <c r="CZ74" s="1231"/>
      <c r="DA74" s="1231"/>
      <c r="DB74" s="1231"/>
      <c r="DC74" s="1231"/>
    </row>
    <row r="75" spans="2:107" x14ac:dyDescent="0.15">
      <c r="B75" s="259"/>
      <c r="G75" s="1227"/>
      <c r="H75" s="1227"/>
      <c r="I75" s="1220"/>
      <c r="J75" s="1220"/>
      <c r="K75" s="1229"/>
      <c r="L75" s="1229"/>
      <c r="M75" s="1229"/>
      <c r="N75" s="1229"/>
      <c r="AM75" s="1219"/>
      <c r="AN75" s="1230"/>
      <c r="AO75" s="1230"/>
      <c r="AP75" s="1230"/>
      <c r="AQ75" s="1230"/>
      <c r="AR75" s="1230"/>
      <c r="AS75" s="1230"/>
      <c r="AT75" s="1230"/>
      <c r="AU75" s="1230"/>
      <c r="AV75" s="1230"/>
      <c r="AW75" s="1230"/>
      <c r="AX75" s="1230"/>
      <c r="AY75" s="1230"/>
      <c r="AZ75" s="1230"/>
      <c r="BA75" s="1230"/>
      <c r="BB75" s="1230" t="s">
        <v>581</v>
      </c>
      <c r="BC75" s="1230"/>
      <c r="BD75" s="1230"/>
      <c r="BE75" s="1230"/>
      <c r="BF75" s="1230"/>
      <c r="BG75" s="1230"/>
      <c r="BH75" s="1230"/>
      <c r="BI75" s="1230"/>
      <c r="BJ75" s="1230"/>
      <c r="BK75" s="1230"/>
      <c r="BL75" s="1230"/>
      <c r="BM75" s="1230"/>
      <c r="BN75" s="1230"/>
      <c r="BO75" s="1230"/>
      <c r="BP75" s="1231">
        <v>9.5</v>
      </c>
      <c r="BQ75" s="1231"/>
      <c r="BR75" s="1231"/>
      <c r="BS75" s="1231"/>
      <c r="BT75" s="1231"/>
      <c r="BU75" s="1231"/>
      <c r="BV75" s="1231"/>
      <c r="BW75" s="1231"/>
      <c r="BX75" s="1231">
        <v>9.1</v>
      </c>
      <c r="BY75" s="1231"/>
      <c r="BZ75" s="1231"/>
      <c r="CA75" s="1231"/>
      <c r="CB75" s="1231"/>
      <c r="CC75" s="1231"/>
      <c r="CD75" s="1231"/>
      <c r="CE75" s="1231"/>
      <c r="CF75" s="1231">
        <v>9.8000000000000007</v>
      </c>
      <c r="CG75" s="1231"/>
      <c r="CH75" s="1231"/>
      <c r="CI75" s="1231"/>
      <c r="CJ75" s="1231"/>
      <c r="CK75" s="1231"/>
      <c r="CL75" s="1231"/>
      <c r="CM75" s="1231"/>
      <c r="CN75" s="1231">
        <v>10.4</v>
      </c>
      <c r="CO75" s="1231"/>
      <c r="CP75" s="1231"/>
      <c r="CQ75" s="1231"/>
      <c r="CR75" s="1231"/>
      <c r="CS75" s="1231"/>
      <c r="CT75" s="1231"/>
      <c r="CU75" s="1231"/>
      <c r="CV75" s="1231">
        <v>10.3</v>
      </c>
      <c r="CW75" s="1231"/>
      <c r="CX75" s="1231"/>
      <c r="CY75" s="1231"/>
      <c r="CZ75" s="1231"/>
      <c r="DA75" s="1231"/>
      <c r="DB75" s="1231"/>
      <c r="DC75" s="1231"/>
    </row>
    <row r="76" spans="2:107" x14ac:dyDescent="0.15">
      <c r="B76" s="259"/>
      <c r="G76" s="1227"/>
      <c r="H76" s="1227"/>
      <c r="I76" s="1220"/>
      <c r="J76" s="1220"/>
      <c r="K76" s="1229"/>
      <c r="L76" s="1229"/>
      <c r="M76" s="1229"/>
      <c r="N76" s="1229"/>
      <c r="AM76" s="1219"/>
      <c r="AN76" s="1230"/>
      <c r="AO76" s="1230"/>
      <c r="AP76" s="1230"/>
      <c r="AQ76" s="1230"/>
      <c r="AR76" s="1230"/>
      <c r="AS76" s="1230"/>
      <c r="AT76" s="1230"/>
      <c r="AU76" s="1230"/>
      <c r="AV76" s="1230"/>
      <c r="AW76" s="1230"/>
      <c r="AX76" s="1230"/>
      <c r="AY76" s="1230"/>
      <c r="AZ76" s="1230"/>
      <c r="BA76" s="1230"/>
      <c r="BB76" s="1230"/>
      <c r="BC76" s="1230"/>
      <c r="BD76" s="1230"/>
      <c r="BE76" s="1230"/>
      <c r="BF76" s="1230"/>
      <c r="BG76" s="1230"/>
      <c r="BH76" s="1230"/>
      <c r="BI76" s="1230"/>
      <c r="BJ76" s="1230"/>
      <c r="BK76" s="1230"/>
      <c r="BL76" s="1230"/>
      <c r="BM76" s="1230"/>
      <c r="BN76" s="1230"/>
      <c r="BO76" s="1230"/>
      <c r="BP76" s="1231"/>
      <c r="BQ76" s="1231"/>
      <c r="BR76" s="1231"/>
      <c r="BS76" s="1231"/>
      <c r="BT76" s="1231"/>
      <c r="BU76" s="1231"/>
      <c r="BV76" s="1231"/>
      <c r="BW76" s="1231"/>
      <c r="BX76" s="1231"/>
      <c r="BY76" s="1231"/>
      <c r="BZ76" s="1231"/>
      <c r="CA76" s="1231"/>
      <c r="CB76" s="1231"/>
      <c r="CC76" s="1231"/>
      <c r="CD76" s="1231"/>
      <c r="CE76" s="1231"/>
      <c r="CF76" s="1231"/>
      <c r="CG76" s="1231"/>
      <c r="CH76" s="1231"/>
      <c r="CI76" s="1231"/>
      <c r="CJ76" s="1231"/>
      <c r="CK76" s="1231"/>
      <c r="CL76" s="1231"/>
      <c r="CM76" s="1231"/>
      <c r="CN76" s="1231"/>
      <c r="CO76" s="1231"/>
      <c r="CP76" s="1231"/>
      <c r="CQ76" s="1231"/>
      <c r="CR76" s="1231"/>
      <c r="CS76" s="1231"/>
      <c r="CT76" s="1231"/>
      <c r="CU76" s="1231"/>
      <c r="CV76" s="1231"/>
      <c r="CW76" s="1231"/>
      <c r="CX76" s="1231"/>
      <c r="CY76" s="1231"/>
      <c r="CZ76" s="1231"/>
      <c r="DA76" s="1231"/>
      <c r="DB76" s="1231"/>
      <c r="DC76" s="1231"/>
    </row>
    <row r="77" spans="2:107" x14ac:dyDescent="0.15">
      <c r="B77" s="259"/>
      <c r="G77" s="1220"/>
      <c r="H77" s="1220"/>
      <c r="I77" s="1220"/>
      <c r="J77" s="1220"/>
      <c r="K77" s="1248"/>
      <c r="L77" s="1248"/>
      <c r="M77" s="1248"/>
      <c r="N77" s="1248"/>
      <c r="AN77" s="1226" t="s">
        <v>578</v>
      </c>
      <c r="AO77" s="1226"/>
      <c r="AP77" s="1226"/>
      <c r="AQ77" s="1226"/>
      <c r="AR77" s="1226"/>
      <c r="AS77" s="1226"/>
      <c r="AT77" s="1226"/>
      <c r="AU77" s="1226"/>
      <c r="AV77" s="1226"/>
      <c r="AW77" s="1226"/>
      <c r="AX77" s="1226"/>
      <c r="AY77" s="1226"/>
      <c r="AZ77" s="1226"/>
      <c r="BA77" s="1226"/>
      <c r="BB77" s="1230" t="s">
        <v>576</v>
      </c>
      <c r="BC77" s="1230"/>
      <c r="BD77" s="1230"/>
      <c r="BE77" s="1230"/>
      <c r="BF77" s="1230"/>
      <c r="BG77" s="1230"/>
      <c r="BH77" s="1230"/>
      <c r="BI77" s="1230"/>
      <c r="BJ77" s="1230"/>
      <c r="BK77" s="1230"/>
      <c r="BL77" s="1230"/>
      <c r="BM77" s="1230"/>
      <c r="BN77" s="1230"/>
      <c r="BO77" s="1230"/>
      <c r="BP77" s="1231">
        <v>49.1</v>
      </c>
      <c r="BQ77" s="1231"/>
      <c r="BR77" s="1231"/>
      <c r="BS77" s="1231"/>
      <c r="BT77" s="1231"/>
      <c r="BU77" s="1231"/>
      <c r="BV77" s="1231"/>
      <c r="BW77" s="1231"/>
      <c r="BX77" s="1231">
        <v>41.5</v>
      </c>
      <c r="BY77" s="1231"/>
      <c r="BZ77" s="1231"/>
      <c r="CA77" s="1231"/>
      <c r="CB77" s="1231"/>
      <c r="CC77" s="1231"/>
      <c r="CD77" s="1231"/>
      <c r="CE77" s="1231"/>
      <c r="CF77" s="1231">
        <v>25.4</v>
      </c>
      <c r="CG77" s="1231"/>
      <c r="CH77" s="1231"/>
      <c r="CI77" s="1231"/>
      <c r="CJ77" s="1231"/>
      <c r="CK77" s="1231"/>
      <c r="CL77" s="1231"/>
      <c r="CM77" s="1231"/>
      <c r="CN77" s="1231">
        <v>17.600000000000001</v>
      </c>
      <c r="CO77" s="1231"/>
      <c r="CP77" s="1231"/>
      <c r="CQ77" s="1231"/>
      <c r="CR77" s="1231"/>
      <c r="CS77" s="1231"/>
      <c r="CT77" s="1231"/>
      <c r="CU77" s="1231"/>
      <c r="CV77" s="1231">
        <v>17.2</v>
      </c>
      <c r="CW77" s="1231"/>
      <c r="CX77" s="1231"/>
      <c r="CY77" s="1231"/>
      <c r="CZ77" s="1231"/>
      <c r="DA77" s="1231"/>
      <c r="DB77" s="1231"/>
      <c r="DC77" s="1231"/>
    </row>
    <row r="78" spans="2:107" x14ac:dyDescent="0.15">
      <c r="B78" s="259"/>
      <c r="G78" s="1220"/>
      <c r="H78" s="1220"/>
      <c r="I78" s="1220"/>
      <c r="J78" s="1220"/>
      <c r="K78" s="1248"/>
      <c r="L78" s="1248"/>
      <c r="M78" s="1248"/>
      <c r="N78" s="1248"/>
      <c r="AN78" s="1226"/>
      <c r="AO78" s="1226"/>
      <c r="AP78" s="1226"/>
      <c r="AQ78" s="1226"/>
      <c r="AR78" s="1226"/>
      <c r="AS78" s="1226"/>
      <c r="AT78" s="1226"/>
      <c r="AU78" s="1226"/>
      <c r="AV78" s="1226"/>
      <c r="AW78" s="1226"/>
      <c r="AX78" s="1226"/>
      <c r="AY78" s="1226"/>
      <c r="AZ78" s="1226"/>
      <c r="BA78" s="1226"/>
      <c r="BB78" s="1230"/>
      <c r="BC78" s="1230"/>
      <c r="BD78" s="1230"/>
      <c r="BE78" s="1230"/>
      <c r="BF78" s="1230"/>
      <c r="BG78" s="1230"/>
      <c r="BH78" s="1230"/>
      <c r="BI78" s="1230"/>
      <c r="BJ78" s="1230"/>
      <c r="BK78" s="1230"/>
      <c r="BL78" s="1230"/>
      <c r="BM78" s="1230"/>
      <c r="BN78" s="1230"/>
      <c r="BO78" s="1230"/>
      <c r="BP78" s="1231"/>
      <c r="BQ78" s="1231"/>
      <c r="BR78" s="1231"/>
      <c r="BS78" s="1231"/>
      <c r="BT78" s="1231"/>
      <c r="BU78" s="1231"/>
      <c r="BV78" s="1231"/>
      <c r="BW78" s="1231"/>
      <c r="BX78" s="1231"/>
      <c r="BY78" s="1231"/>
      <c r="BZ78" s="1231"/>
      <c r="CA78" s="1231"/>
      <c r="CB78" s="1231"/>
      <c r="CC78" s="1231"/>
      <c r="CD78" s="1231"/>
      <c r="CE78" s="1231"/>
      <c r="CF78" s="1231"/>
      <c r="CG78" s="1231"/>
      <c r="CH78" s="1231"/>
      <c r="CI78" s="1231"/>
      <c r="CJ78" s="1231"/>
      <c r="CK78" s="1231"/>
      <c r="CL78" s="1231"/>
      <c r="CM78" s="1231"/>
      <c r="CN78" s="1231"/>
      <c r="CO78" s="1231"/>
      <c r="CP78" s="1231"/>
      <c r="CQ78" s="1231"/>
      <c r="CR78" s="1231"/>
      <c r="CS78" s="1231"/>
      <c r="CT78" s="1231"/>
      <c r="CU78" s="1231"/>
      <c r="CV78" s="1231"/>
      <c r="CW78" s="1231"/>
      <c r="CX78" s="1231"/>
      <c r="CY78" s="1231"/>
      <c r="CZ78" s="1231"/>
      <c r="DA78" s="1231"/>
      <c r="DB78" s="1231"/>
      <c r="DC78" s="1231"/>
    </row>
    <row r="79" spans="2:107" x14ac:dyDescent="0.15">
      <c r="B79" s="259"/>
      <c r="G79" s="1220"/>
      <c r="H79" s="1220"/>
      <c r="I79" s="1233"/>
      <c r="J79" s="1233"/>
      <c r="K79" s="1249"/>
      <c r="L79" s="1249"/>
      <c r="M79" s="1249"/>
      <c r="N79" s="1249"/>
      <c r="AN79" s="1226"/>
      <c r="AO79" s="1226"/>
      <c r="AP79" s="1226"/>
      <c r="AQ79" s="1226"/>
      <c r="AR79" s="1226"/>
      <c r="AS79" s="1226"/>
      <c r="AT79" s="1226"/>
      <c r="AU79" s="1226"/>
      <c r="AV79" s="1226"/>
      <c r="AW79" s="1226"/>
      <c r="AX79" s="1226"/>
      <c r="AY79" s="1226"/>
      <c r="AZ79" s="1226"/>
      <c r="BA79" s="1226"/>
      <c r="BB79" s="1230" t="s">
        <v>581</v>
      </c>
      <c r="BC79" s="1230"/>
      <c r="BD79" s="1230"/>
      <c r="BE79" s="1230"/>
      <c r="BF79" s="1230"/>
      <c r="BG79" s="1230"/>
      <c r="BH79" s="1230"/>
      <c r="BI79" s="1230"/>
      <c r="BJ79" s="1230"/>
      <c r="BK79" s="1230"/>
      <c r="BL79" s="1230"/>
      <c r="BM79" s="1230"/>
      <c r="BN79" s="1230"/>
      <c r="BO79" s="1230"/>
      <c r="BP79" s="1231">
        <v>9.5</v>
      </c>
      <c r="BQ79" s="1231"/>
      <c r="BR79" s="1231"/>
      <c r="BS79" s="1231"/>
      <c r="BT79" s="1231"/>
      <c r="BU79" s="1231"/>
      <c r="BV79" s="1231"/>
      <c r="BW79" s="1231"/>
      <c r="BX79" s="1231">
        <v>9.1999999999999993</v>
      </c>
      <c r="BY79" s="1231"/>
      <c r="BZ79" s="1231"/>
      <c r="CA79" s="1231"/>
      <c r="CB79" s="1231"/>
      <c r="CC79" s="1231"/>
      <c r="CD79" s="1231"/>
      <c r="CE79" s="1231"/>
      <c r="CF79" s="1231">
        <v>8.3000000000000007</v>
      </c>
      <c r="CG79" s="1231"/>
      <c r="CH79" s="1231"/>
      <c r="CI79" s="1231"/>
      <c r="CJ79" s="1231"/>
      <c r="CK79" s="1231"/>
      <c r="CL79" s="1231"/>
      <c r="CM79" s="1231"/>
      <c r="CN79" s="1231">
        <v>8.4</v>
      </c>
      <c r="CO79" s="1231"/>
      <c r="CP79" s="1231"/>
      <c r="CQ79" s="1231"/>
      <c r="CR79" s="1231"/>
      <c r="CS79" s="1231"/>
      <c r="CT79" s="1231"/>
      <c r="CU79" s="1231"/>
      <c r="CV79" s="1231">
        <v>8.6</v>
      </c>
      <c r="CW79" s="1231"/>
      <c r="CX79" s="1231"/>
      <c r="CY79" s="1231"/>
      <c r="CZ79" s="1231"/>
      <c r="DA79" s="1231"/>
      <c r="DB79" s="1231"/>
      <c r="DC79" s="1231"/>
    </row>
    <row r="80" spans="2:107" x14ac:dyDescent="0.15">
      <c r="B80" s="259"/>
      <c r="G80" s="1220"/>
      <c r="H80" s="1220"/>
      <c r="I80" s="1233"/>
      <c r="J80" s="1233"/>
      <c r="K80" s="1249"/>
      <c r="L80" s="1249"/>
      <c r="M80" s="1249"/>
      <c r="N80" s="1249"/>
      <c r="AN80" s="1226"/>
      <c r="AO80" s="1226"/>
      <c r="AP80" s="1226"/>
      <c r="AQ80" s="1226"/>
      <c r="AR80" s="1226"/>
      <c r="AS80" s="1226"/>
      <c r="AT80" s="1226"/>
      <c r="AU80" s="1226"/>
      <c r="AV80" s="1226"/>
      <c r="AW80" s="1226"/>
      <c r="AX80" s="1226"/>
      <c r="AY80" s="1226"/>
      <c r="AZ80" s="1226"/>
      <c r="BA80" s="1226"/>
      <c r="BB80" s="1230"/>
      <c r="BC80" s="1230"/>
      <c r="BD80" s="1230"/>
      <c r="BE80" s="1230"/>
      <c r="BF80" s="1230"/>
      <c r="BG80" s="1230"/>
      <c r="BH80" s="1230"/>
      <c r="BI80" s="1230"/>
      <c r="BJ80" s="1230"/>
      <c r="BK80" s="1230"/>
      <c r="BL80" s="1230"/>
      <c r="BM80" s="1230"/>
      <c r="BN80" s="1230"/>
      <c r="BO80" s="1230"/>
      <c r="BP80" s="1231"/>
      <c r="BQ80" s="1231"/>
      <c r="BR80" s="1231"/>
      <c r="BS80" s="1231"/>
      <c r="BT80" s="1231"/>
      <c r="BU80" s="1231"/>
      <c r="BV80" s="1231"/>
      <c r="BW80" s="1231"/>
      <c r="BX80" s="1231"/>
      <c r="BY80" s="1231"/>
      <c r="BZ80" s="1231"/>
      <c r="CA80" s="1231"/>
      <c r="CB80" s="1231"/>
      <c r="CC80" s="1231"/>
      <c r="CD80" s="1231"/>
      <c r="CE80" s="1231"/>
      <c r="CF80" s="1231"/>
      <c r="CG80" s="1231"/>
      <c r="CH80" s="1231"/>
      <c r="CI80" s="1231"/>
      <c r="CJ80" s="1231"/>
      <c r="CK80" s="1231"/>
      <c r="CL80" s="1231"/>
      <c r="CM80" s="1231"/>
      <c r="CN80" s="1231"/>
      <c r="CO80" s="1231"/>
      <c r="CP80" s="1231"/>
      <c r="CQ80" s="1231"/>
      <c r="CR80" s="1231"/>
      <c r="CS80" s="1231"/>
      <c r="CT80" s="1231"/>
      <c r="CU80" s="1231"/>
      <c r="CV80" s="1231"/>
      <c r="CW80" s="1231"/>
      <c r="CX80" s="1231"/>
      <c r="CY80" s="1231"/>
      <c r="CZ80" s="1231"/>
      <c r="DA80" s="1231"/>
      <c r="DB80" s="1231"/>
      <c r="DC80" s="1231"/>
    </row>
    <row r="81" spans="2:109" x14ac:dyDescent="0.15">
      <c r="B81" s="259"/>
    </row>
    <row r="82" spans="2:109" ht="17.25" x14ac:dyDescent="0.15">
      <c r="B82" s="259"/>
      <c r="K82" s="1250"/>
      <c r="L82" s="1250"/>
      <c r="M82" s="1250"/>
      <c r="N82" s="1250"/>
      <c r="AQ82" s="1250"/>
      <c r="AR82" s="1250"/>
      <c r="AS82" s="1250"/>
      <c r="AT82" s="1250"/>
      <c r="BC82" s="1250"/>
      <c r="BD82" s="1250"/>
      <c r="BE82" s="1250"/>
      <c r="BF82" s="1250"/>
      <c r="BO82" s="1250"/>
      <c r="BP82" s="1250"/>
      <c r="BQ82" s="1250"/>
      <c r="BR82" s="1250"/>
      <c r="CA82" s="1250"/>
      <c r="CB82" s="1250"/>
      <c r="CC82" s="1250"/>
      <c r="CD82" s="1250"/>
      <c r="CM82" s="1250"/>
      <c r="CN82" s="1250"/>
      <c r="CO82" s="1250"/>
      <c r="CP82" s="1250"/>
      <c r="CY82" s="1250"/>
      <c r="CZ82" s="1250"/>
      <c r="DA82" s="1250"/>
      <c r="DB82" s="1250"/>
      <c r="DC82" s="1250"/>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C43sTufMZ+quDer+fEevoDtrQeaH3nU+IWEg7r4m9DEicD60IM0dsYe7w5SiTvfjrk3CrJMWcd9pwI99iuyn1Q==" saltValue="9ulrRfzl1pA+U75pchaCU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7A6C21-545B-4E2B-B7EB-3EE3D8D16CA4}">
  <sheetPr>
    <pageSetUpPr fitToPage="1"/>
  </sheetPr>
  <dimension ref="A1:DR125"/>
  <sheetViews>
    <sheetView showGridLines="0" zoomScale="80" zoomScaleNormal="80" zoomScaleSheetLayoutView="70" workbookViewId="0">
      <selection activeCell="AN65" sqref="AN65:DC69"/>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480</v>
      </c>
    </row>
  </sheetData>
  <sheetProtection algorithmName="SHA-512" hashValue="3nJ+jIPoT/X4Rwy38ZszSqvmUsJKm85YQRhNjUn8eYDq8SCLvYRf1eKfD4PiaqtSpF8i+Qn9MTwi9clpnSK7iQ==" saltValue="dSCHOj+IPdFUrDNs7K/sG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0969F-A055-4B70-BD20-B2CFDD119B7B}">
  <sheetPr>
    <pageSetUpPr fitToPage="1"/>
  </sheetPr>
  <dimension ref="A1:DR125"/>
  <sheetViews>
    <sheetView showGridLines="0" zoomScale="90" zoomScaleNormal="90" zoomScaleSheetLayoutView="55" workbookViewId="0">
      <selection activeCell="AN65" sqref="AN65:DC69"/>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480</v>
      </c>
    </row>
  </sheetData>
  <sheetProtection algorithmName="SHA-512" hashValue="OwN67XglbfBn/ySF91REimUGNQV+qseo66UoQuWfTBMDbevlGYegL6fl4zj8wdtXP97uRb1OStOcsbpWG2zJlg==" saltValue="8Wq0I7alpVfAY1WwuVct2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529</v>
      </c>
      <c r="G2" s="149"/>
      <c r="H2" s="150"/>
    </row>
    <row r="3" spans="1:8" x14ac:dyDescent="0.15">
      <c r="A3" s="146" t="s">
        <v>522</v>
      </c>
      <c r="B3" s="151"/>
      <c r="C3" s="152"/>
      <c r="D3" s="153">
        <v>35527</v>
      </c>
      <c r="E3" s="154"/>
      <c r="F3" s="155">
        <v>94081</v>
      </c>
      <c r="G3" s="156"/>
      <c r="H3" s="157"/>
    </row>
    <row r="4" spans="1:8" x14ac:dyDescent="0.15">
      <c r="A4" s="158"/>
      <c r="B4" s="159"/>
      <c r="C4" s="160"/>
      <c r="D4" s="161">
        <v>20574</v>
      </c>
      <c r="E4" s="162"/>
      <c r="F4" s="163">
        <v>48949</v>
      </c>
      <c r="G4" s="164"/>
      <c r="H4" s="165"/>
    </row>
    <row r="5" spans="1:8" x14ac:dyDescent="0.15">
      <c r="A5" s="146" t="s">
        <v>524</v>
      </c>
      <c r="B5" s="151"/>
      <c r="C5" s="152"/>
      <c r="D5" s="153">
        <v>48894</v>
      </c>
      <c r="E5" s="154"/>
      <c r="F5" s="155">
        <v>92632</v>
      </c>
      <c r="G5" s="156"/>
      <c r="H5" s="157"/>
    </row>
    <row r="6" spans="1:8" x14ac:dyDescent="0.15">
      <c r="A6" s="158"/>
      <c r="B6" s="159"/>
      <c r="C6" s="160"/>
      <c r="D6" s="161">
        <v>22434</v>
      </c>
      <c r="E6" s="162"/>
      <c r="F6" s="163">
        <v>47978</v>
      </c>
      <c r="G6" s="164"/>
      <c r="H6" s="165"/>
    </row>
    <row r="7" spans="1:8" x14ac:dyDescent="0.15">
      <c r="A7" s="146" t="s">
        <v>525</v>
      </c>
      <c r="B7" s="151"/>
      <c r="C7" s="152"/>
      <c r="D7" s="153">
        <v>43014</v>
      </c>
      <c r="E7" s="154"/>
      <c r="F7" s="155">
        <v>69604</v>
      </c>
      <c r="G7" s="156"/>
      <c r="H7" s="157"/>
    </row>
    <row r="8" spans="1:8" x14ac:dyDescent="0.15">
      <c r="A8" s="158"/>
      <c r="B8" s="159"/>
      <c r="C8" s="160"/>
      <c r="D8" s="161">
        <v>27320</v>
      </c>
      <c r="E8" s="162"/>
      <c r="F8" s="163">
        <v>36247</v>
      </c>
      <c r="G8" s="164"/>
      <c r="H8" s="165"/>
    </row>
    <row r="9" spans="1:8" x14ac:dyDescent="0.15">
      <c r="A9" s="146" t="s">
        <v>526</v>
      </c>
      <c r="B9" s="151"/>
      <c r="C9" s="152"/>
      <c r="D9" s="153">
        <v>73156</v>
      </c>
      <c r="E9" s="154"/>
      <c r="F9" s="155">
        <v>68410</v>
      </c>
      <c r="G9" s="156"/>
      <c r="H9" s="157"/>
    </row>
    <row r="10" spans="1:8" x14ac:dyDescent="0.15">
      <c r="A10" s="158"/>
      <c r="B10" s="159"/>
      <c r="C10" s="160"/>
      <c r="D10" s="161">
        <v>29022</v>
      </c>
      <c r="E10" s="162"/>
      <c r="F10" s="163">
        <v>35086</v>
      </c>
      <c r="G10" s="164"/>
      <c r="H10" s="165"/>
    </row>
    <row r="11" spans="1:8" x14ac:dyDescent="0.15">
      <c r="A11" s="146" t="s">
        <v>527</v>
      </c>
      <c r="B11" s="151"/>
      <c r="C11" s="152"/>
      <c r="D11" s="153">
        <v>96941</v>
      </c>
      <c r="E11" s="154"/>
      <c r="F11" s="155">
        <v>73019</v>
      </c>
      <c r="G11" s="156"/>
      <c r="H11" s="157"/>
    </row>
    <row r="12" spans="1:8" x14ac:dyDescent="0.15">
      <c r="A12" s="158"/>
      <c r="B12" s="159"/>
      <c r="C12" s="166"/>
      <c r="D12" s="161">
        <v>51045</v>
      </c>
      <c r="E12" s="162"/>
      <c r="F12" s="163">
        <v>39427</v>
      </c>
      <c r="G12" s="164"/>
      <c r="H12" s="165"/>
    </row>
    <row r="13" spans="1:8" x14ac:dyDescent="0.15">
      <c r="A13" s="146"/>
      <c r="B13" s="151"/>
      <c r="C13" s="152"/>
      <c r="D13" s="153">
        <v>59506</v>
      </c>
      <c r="E13" s="154"/>
      <c r="F13" s="155">
        <v>79549</v>
      </c>
      <c r="G13" s="167"/>
      <c r="H13" s="157"/>
    </row>
    <row r="14" spans="1:8" x14ac:dyDescent="0.15">
      <c r="A14" s="158"/>
      <c r="B14" s="159"/>
      <c r="C14" s="160"/>
      <c r="D14" s="161">
        <v>30079</v>
      </c>
      <c r="E14" s="162"/>
      <c r="F14" s="163">
        <v>41537</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0.28000000000000003</v>
      </c>
      <c r="C19" s="168">
        <f>ROUND(VALUE(SUBSTITUTE(実質収支比率等に係る経年分析!G$48,"▲","-")),2)</f>
        <v>0.39</v>
      </c>
      <c r="D19" s="168">
        <f>ROUND(VALUE(SUBSTITUTE(実質収支比率等に係る経年分析!H$48,"▲","-")),2)</f>
        <v>0.45</v>
      </c>
      <c r="E19" s="168">
        <f>ROUND(VALUE(SUBSTITUTE(実質収支比率等に係る経年分析!I$48,"▲","-")),2)</f>
        <v>0.56000000000000005</v>
      </c>
      <c r="F19" s="168">
        <f>ROUND(VALUE(SUBSTITUTE(実質収支比率等に係る経年分析!J$48,"▲","-")),2)</f>
        <v>0.66</v>
      </c>
    </row>
    <row r="20" spans="1:11" x14ac:dyDescent="0.15">
      <c r="A20" s="168" t="s">
        <v>53</v>
      </c>
      <c r="B20" s="168">
        <f>ROUND(VALUE(SUBSTITUTE(実質収支比率等に係る経年分析!F$47,"▲","-")),2)</f>
        <v>17.66</v>
      </c>
      <c r="C20" s="168">
        <f>ROUND(VALUE(SUBSTITUTE(実質収支比率等に係る経年分析!G$47,"▲","-")),2)</f>
        <v>18.190000000000001</v>
      </c>
      <c r="D20" s="168">
        <f>ROUND(VALUE(SUBSTITUTE(実質収支比率等に係る経年分析!H$47,"▲","-")),2)</f>
        <v>18.05</v>
      </c>
      <c r="E20" s="168">
        <f>ROUND(VALUE(SUBSTITUTE(実質収支比率等に係る経年分析!I$47,"▲","-")),2)</f>
        <v>19.899999999999999</v>
      </c>
      <c r="F20" s="168">
        <f>ROUND(VALUE(SUBSTITUTE(実質収支比率等に係る経年分析!J$47,"▲","-")),2)</f>
        <v>22.03</v>
      </c>
    </row>
    <row r="21" spans="1:11" x14ac:dyDescent="0.15">
      <c r="A21" s="168" t="s">
        <v>54</v>
      </c>
      <c r="B21" s="168">
        <f>IF(ISNUMBER(VALUE(SUBSTITUTE(実質収支比率等に係る経年分析!F$49,"▲","-"))),ROUND(VALUE(SUBSTITUTE(実質収支比率等に係る経年分析!F$49,"▲","-")),2),NA())</f>
        <v>0.69</v>
      </c>
      <c r="C21" s="168">
        <f>IF(ISNUMBER(VALUE(SUBSTITUTE(実質収支比率等に係る経年分析!G$49,"▲","-"))),ROUND(VALUE(SUBSTITUTE(実質収支比率等に係る経年分析!G$49,"▲","-")),2),NA())</f>
        <v>1.0900000000000001</v>
      </c>
      <c r="D21" s="168">
        <f>IF(ISNUMBER(VALUE(SUBSTITUTE(実質収支比率等に係る経年分析!H$49,"▲","-"))),ROUND(VALUE(SUBSTITUTE(実質収支比率等に係る経年分析!H$49,"▲","-")),2),NA())</f>
        <v>0.74</v>
      </c>
      <c r="E21" s="168">
        <f>IF(ISNUMBER(VALUE(SUBSTITUTE(実質収支比率等に係る経年分析!I$49,"▲","-"))),ROUND(VALUE(SUBSTITUTE(実質収支比率等に係る経年分析!I$49,"▲","-")),2),NA())</f>
        <v>1.54</v>
      </c>
      <c r="F21" s="168">
        <f>IF(ISNUMBER(VALUE(SUBSTITUTE(実質収支比率等に係る経年分析!J$49,"▲","-"))),ROUND(VALUE(SUBSTITUTE(実質収支比率等に係る経年分析!J$49,"▲","-")),2),NA())</f>
        <v>2.61</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0.23</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0.23</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0.01</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農林業者労働災害共済特別会計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0.01</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0.01</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0.01</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0.01</v>
      </c>
    </row>
    <row r="30" spans="1:11" x14ac:dyDescent="0.15">
      <c r="A30" s="169" t="str">
        <f>IF(連結実質赤字比率に係る赤字・黒字の構成分析!C$40="",NA(),連結実質赤字比率に係る赤字・黒字の構成分析!C$40)</f>
        <v>後期高齢者医療特別会計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0.1</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0.11</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0.09</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0.13</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0.11</v>
      </c>
    </row>
    <row r="31" spans="1:11" x14ac:dyDescent="0.15">
      <c r="A31" s="169" t="str">
        <f>IF(連結実質赤字比率に係る赤字・黒字の構成分析!C$39="",NA(),連結実質赤字比率に係る赤字・黒字の構成分析!C$39)</f>
        <v>下水道事業会計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0.36</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0.53</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0.62</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0.53</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0.35</v>
      </c>
    </row>
    <row r="32" spans="1:11" x14ac:dyDescent="0.15">
      <c r="A32" s="169" t="str">
        <f>IF(連結実質赤字比率に係る赤字・黒字の構成分析!C$38="",NA(),連結実質赤字比率に係る赤字・黒字の構成分析!C$38)</f>
        <v>一般会計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0.25</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0.39</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0.43</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0.54</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0.64</v>
      </c>
    </row>
    <row r="33" spans="1:16" x14ac:dyDescent="0.15">
      <c r="A33" s="169" t="str">
        <f>IF(連結実質赤字比率に係る赤字・黒字の構成分析!C$37="",NA(),連結実質赤字比率に係る赤字・黒字の構成分析!C$37)</f>
        <v>介護保険特別会計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0.89</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0.46</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1.05</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2.11</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1.78</v>
      </c>
    </row>
    <row r="34" spans="1:16" x14ac:dyDescent="0.15">
      <c r="A34" s="169" t="str">
        <f>IF(連結実質赤字比率に係る赤字・黒字の構成分析!C$36="",NA(),連結実質赤字比率に係る赤字・黒字の構成分析!C$36)</f>
        <v>住宅・工業団地事業特別会計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7.68</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6.64</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6.25</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6.35</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6.51</v>
      </c>
    </row>
    <row r="35" spans="1:16" x14ac:dyDescent="0.15">
      <c r="A35" s="169" t="str">
        <f>IF(連結実質赤字比率に係る赤字・黒字の構成分析!C$35="",NA(),連結実質赤字比率に係る赤字・黒字の構成分析!C$35)</f>
        <v>上水道事業会計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11.15</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13.31</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13.97</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13.14</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11.67</v>
      </c>
    </row>
    <row r="36" spans="1:16" x14ac:dyDescent="0.15">
      <c r="A36" s="169" t="str">
        <f>IF(連結実質赤字比率に係る赤字・黒字の構成分析!C$34="",NA(),連結実質赤字比率に係る赤字・黒字の構成分析!C$34)</f>
        <v>病院事業会計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17.7</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19.260000000000002</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19.260000000000002</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19.7</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17.93</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1397</v>
      </c>
      <c r="E42" s="170"/>
      <c r="F42" s="170"/>
      <c r="G42" s="170">
        <f>'実質公債費比率（分子）の構造'!L$52</f>
        <v>1405</v>
      </c>
      <c r="H42" s="170"/>
      <c r="I42" s="170"/>
      <c r="J42" s="170">
        <f>'実質公債費比率（分子）の構造'!M$52</f>
        <v>1418</v>
      </c>
      <c r="K42" s="170"/>
      <c r="L42" s="170"/>
      <c r="M42" s="170">
        <f>'実質公債費比率（分子）の構造'!N$52</f>
        <v>1420</v>
      </c>
      <c r="N42" s="170"/>
      <c r="O42" s="170"/>
      <c r="P42" s="170">
        <f>'実質公債費比率（分子）の構造'!O$52</f>
        <v>1437</v>
      </c>
    </row>
    <row r="43" spans="1:16" x14ac:dyDescent="0.15">
      <c r="A43" s="170" t="s">
        <v>16</v>
      </c>
      <c r="B43" s="170">
        <f>'実質公債費比率（分子）の構造'!K$51</f>
        <v>0</v>
      </c>
      <c r="C43" s="170"/>
      <c r="D43" s="170"/>
      <c r="E43" s="170">
        <f>'実質公債費比率（分子）の構造'!L$51</f>
        <v>0</v>
      </c>
      <c r="F43" s="170"/>
      <c r="G43" s="170"/>
      <c r="H43" s="170" t="str">
        <f>'実質公債費比率（分子）の構造'!M$51</f>
        <v>-</v>
      </c>
      <c r="I43" s="170"/>
      <c r="J43" s="170"/>
      <c r="K43" s="170" t="str">
        <f>'実質公債費比率（分子）の構造'!N$51</f>
        <v>-</v>
      </c>
      <c r="L43" s="170"/>
      <c r="M43" s="170"/>
      <c r="N43" s="170">
        <f>'実質公債費比率（分子）の構造'!O$51</f>
        <v>0</v>
      </c>
      <c r="O43" s="170"/>
      <c r="P43" s="170"/>
    </row>
    <row r="44" spans="1:16" x14ac:dyDescent="0.15">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15">
      <c r="A45" s="170" t="s">
        <v>63</v>
      </c>
      <c r="B45" s="170" t="str">
        <f>'実質公債費比率（分子）の構造'!K$49</f>
        <v>-</v>
      </c>
      <c r="C45" s="170"/>
      <c r="D45" s="170"/>
      <c r="E45" s="170" t="str">
        <f>'実質公債費比率（分子）の構造'!L$49</f>
        <v>-</v>
      </c>
      <c r="F45" s="170"/>
      <c r="G45" s="170"/>
      <c r="H45" s="170" t="str">
        <f>'実質公債費比率（分子）の構造'!M$49</f>
        <v>-</v>
      </c>
      <c r="I45" s="170"/>
      <c r="J45" s="170"/>
      <c r="K45" s="170" t="str">
        <f>'実質公債費比率（分子）の構造'!N$49</f>
        <v>-</v>
      </c>
      <c r="L45" s="170"/>
      <c r="M45" s="170"/>
      <c r="N45" s="170" t="str">
        <f>'実質公債費比率（分子）の構造'!O$49</f>
        <v>-</v>
      </c>
      <c r="O45" s="170"/>
      <c r="P45" s="170"/>
    </row>
    <row r="46" spans="1:16" x14ac:dyDescent="0.15">
      <c r="A46" s="170" t="s">
        <v>64</v>
      </c>
      <c r="B46" s="170">
        <f>'実質公債費比率（分子）の構造'!K$48</f>
        <v>890</v>
      </c>
      <c r="C46" s="170"/>
      <c r="D46" s="170"/>
      <c r="E46" s="170">
        <f>'実質公債費比率（分子）の構造'!L$48</f>
        <v>967</v>
      </c>
      <c r="F46" s="170"/>
      <c r="G46" s="170"/>
      <c r="H46" s="170">
        <f>'実質公債費比率（分子）の構造'!M$48</f>
        <v>1051</v>
      </c>
      <c r="I46" s="170"/>
      <c r="J46" s="170"/>
      <c r="K46" s="170">
        <f>'実質公債費比率（分子）の構造'!N$48</f>
        <v>1034</v>
      </c>
      <c r="L46" s="170"/>
      <c r="M46" s="170"/>
      <c r="N46" s="170">
        <f>'実質公債費比率（分子）の構造'!O$48</f>
        <v>1037</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1272</v>
      </c>
      <c r="C49" s="170"/>
      <c r="D49" s="170"/>
      <c r="E49" s="170">
        <f>'実質公債費比率（分子）の構造'!L$45</f>
        <v>1260</v>
      </c>
      <c r="F49" s="170"/>
      <c r="G49" s="170"/>
      <c r="H49" s="170">
        <f>'実質公債費比率（分子）の構造'!M$45</f>
        <v>1314</v>
      </c>
      <c r="I49" s="170"/>
      <c r="J49" s="170"/>
      <c r="K49" s="170">
        <f>'実質公債費比率（分子）の構造'!N$45</f>
        <v>1355</v>
      </c>
      <c r="L49" s="170"/>
      <c r="M49" s="170"/>
      <c r="N49" s="170">
        <f>'実質公債費比率（分子）の構造'!O$45</f>
        <v>1229</v>
      </c>
      <c r="O49" s="170"/>
      <c r="P49" s="170"/>
    </row>
    <row r="50" spans="1:16" x14ac:dyDescent="0.15">
      <c r="A50" s="170" t="s">
        <v>67</v>
      </c>
      <c r="B50" s="170" t="e">
        <f>NA()</f>
        <v>#N/A</v>
      </c>
      <c r="C50" s="170">
        <f>IF(ISNUMBER('実質公債費比率（分子）の構造'!K$53),'実質公債費比率（分子）の構造'!K$53,NA())</f>
        <v>765</v>
      </c>
      <c r="D50" s="170" t="e">
        <f>NA()</f>
        <v>#N/A</v>
      </c>
      <c r="E50" s="170" t="e">
        <f>NA()</f>
        <v>#N/A</v>
      </c>
      <c r="F50" s="170">
        <f>IF(ISNUMBER('実質公債費比率（分子）の構造'!L$53),'実質公債費比率（分子）の構造'!L$53,NA())</f>
        <v>822</v>
      </c>
      <c r="G50" s="170" t="e">
        <f>NA()</f>
        <v>#N/A</v>
      </c>
      <c r="H50" s="170" t="e">
        <f>NA()</f>
        <v>#N/A</v>
      </c>
      <c r="I50" s="170">
        <f>IF(ISNUMBER('実質公債費比率（分子）の構造'!M$53),'実質公債費比率（分子）の構造'!M$53,NA())</f>
        <v>947</v>
      </c>
      <c r="J50" s="170" t="e">
        <f>NA()</f>
        <v>#N/A</v>
      </c>
      <c r="K50" s="170" t="e">
        <f>NA()</f>
        <v>#N/A</v>
      </c>
      <c r="L50" s="170">
        <f>IF(ISNUMBER('実質公債費比率（分子）の構造'!N$53),'実質公債費比率（分子）の構造'!N$53,NA())</f>
        <v>969</v>
      </c>
      <c r="M50" s="170" t="e">
        <f>NA()</f>
        <v>#N/A</v>
      </c>
      <c r="N50" s="170" t="e">
        <f>NA()</f>
        <v>#N/A</v>
      </c>
      <c r="O50" s="170">
        <f>IF(ISNUMBER('実質公債費比率（分子）の構造'!O$53),'実質公債費比率（分子）の構造'!O$53,NA())</f>
        <v>829</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17705</v>
      </c>
      <c r="E56" s="169"/>
      <c r="F56" s="169"/>
      <c r="G56" s="169">
        <f>'将来負担比率（分子）の構造'!J$52</f>
        <v>17715</v>
      </c>
      <c r="H56" s="169"/>
      <c r="I56" s="169"/>
      <c r="J56" s="169">
        <f>'将来負担比率（分子）の構造'!K$52</f>
        <v>17374</v>
      </c>
      <c r="K56" s="169"/>
      <c r="L56" s="169"/>
      <c r="M56" s="169">
        <f>'将来負担比率（分子）の構造'!L$52</f>
        <v>17241</v>
      </c>
      <c r="N56" s="169"/>
      <c r="O56" s="169"/>
      <c r="P56" s="169">
        <f>'将来負担比率（分子）の構造'!M$52</f>
        <v>17393</v>
      </c>
    </row>
    <row r="57" spans="1:16" x14ac:dyDescent="0.15">
      <c r="A57" s="169" t="s">
        <v>42</v>
      </c>
      <c r="B57" s="169"/>
      <c r="C57" s="169"/>
      <c r="D57" s="169">
        <f>'将来負担比率（分子）の構造'!I$51</f>
        <v>1072</v>
      </c>
      <c r="E57" s="169"/>
      <c r="F57" s="169"/>
      <c r="G57" s="169">
        <f>'将来負担比率（分子）の構造'!J$51</f>
        <v>1203</v>
      </c>
      <c r="H57" s="169"/>
      <c r="I57" s="169"/>
      <c r="J57" s="169">
        <f>'将来負担比率（分子）の構造'!K$51</f>
        <v>1447</v>
      </c>
      <c r="K57" s="169"/>
      <c r="L57" s="169"/>
      <c r="M57" s="169">
        <f>'将来負担比率（分子）の構造'!L$51</f>
        <v>1488</v>
      </c>
      <c r="N57" s="169"/>
      <c r="O57" s="169"/>
      <c r="P57" s="169">
        <f>'将来負担比率（分子）の構造'!M$51</f>
        <v>1180</v>
      </c>
    </row>
    <row r="58" spans="1:16" x14ac:dyDescent="0.15">
      <c r="A58" s="169" t="s">
        <v>41</v>
      </c>
      <c r="B58" s="169"/>
      <c r="C58" s="169"/>
      <c r="D58" s="169">
        <f>'将来負担比率（分子）の構造'!I$50</f>
        <v>5074</v>
      </c>
      <c r="E58" s="169"/>
      <c r="F58" s="169"/>
      <c r="G58" s="169">
        <f>'将来負担比率（分子）の構造'!J$50</f>
        <v>5355</v>
      </c>
      <c r="H58" s="169"/>
      <c r="I58" s="169"/>
      <c r="J58" s="169">
        <f>'将来負担比率（分子）の構造'!K$50</f>
        <v>6257</v>
      </c>
      <c r="K58" s="169"/>
      <c r="L58" s="169"/>
      <c r="M58" s="169">
        <f>'将来負担比率（分子）の構造'!L$50</f>
        <v>6885</v>
      </c>
      <c r="N58" s="169"/>
      <c r="O58" s="169"/>
      <c r="P58" s="169">
        <f>'将来負担比率（分子）の構造'!M$50</f>
        <v>7337</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f>'将来負担比率（分子）の構造'!I$46</f>
        <v>6</v>
      </c>
      <c r="C61" s="169"/>
      <c r="D61" s="169"/>
      <c r="E61" s="169">
        <f>'将来負担比率（分子）の構造'!J$46</f>
        <v>5</v>
      </c>
      <c r="F61" s="169"/>
      <c r="G61" s="169"/>
      <c r="H61" s="169">
        <f>'将来負担比率（分子）の構造'!K$46</f>
        <v>1</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2624</v>
      </c>
      <c r="C62" s="169"/>
      <c r="D62" s="169"/>
      <c r="E62" s="169">
        <f>'将来負担比率（分子）の構造'!J$45</f>
        <v>2574</v>
      </c>
      <c r="F62" s="169"/>
      <c r="G62" s="169"/>
      <c r="H62" s="169">
        <f>'将来負担比率（分子）の構造'!K$45</f>
        <v>2573</v>
      </c>
      <c r="I62" s="169"/>
      <c r="J62" s="169"/>
      <c r="K62" s="169">
        <f>'将来負担比率（分子）の構造'!L$45</f>
        <v>2602</v>
      </c>
      <c r="L62" s="169"/>
      <c r="M62" s="169"/>
      <c r="N62" s="169">
        <f>'将来負担比率（分子）の構造'!M$45</f>
        <v>2675</v>
      </c>
      <c r="O62" s="169"/>
      <c r="P62" s="169"/>
    </row>
    <row r="63" spans="1:16" x14ac:dyDescent="0.15">
      <c r="A63" s="169" t="s">
        <v>34</v>
      </c>
      <c r="B63" s="169">
        <f>'将来負担比率（分子）の構造'!I$44</f>
        <v>2</v>
      </c>
      <c r="C63" s="169"/>
      <c r="D63" s="169"/>
      <c r="E63" s="169">
        <f>'将来負担比率（分子）の構造'!J$44</f>
        <v>0</v>
      </c>
      <c r="F63" s="169"/>
      <c r="G63" s="169"/>
      <c r="H63" s="169" t="str">
        <f>'将来負担比率（分子）の構造'!K$44</f>
        <v>-</v>
      </c>
      <c r="I63" s="169"/>
      <c r="J63" s="169"/>
      <c r="K63" s="169" t="str">
        <f>'将来負担比率（分子）の構造'!L$44</f>
        <v>-</v>
      </c>
      <c r="L63" s="169"/>
      <c r="M63" s="169"/>
      <c r="N63" s="169" t="str">
        <f>'将来負担比率（分子）の構造'!M$44</f>
        <v>-</v>
      </c>
      <c r="O63" s="169"/>
      <c r="P63" s="169"/>
    </row>
    <row r="64" spans="1:16" x14ac:dyDescent="0.15">
      <c r="A64" s="169" t="s">
        <v>33</v>
      </c>
      <c r="B64" s="169">
        <f>'将来負担比率（分子）の構造'!I$43</f>
        <v>17495</v>
      </c>
      <c r="C64" s="169"/>
      <c r="D64" s="169"/>
      <c r="E64" s="169">
        <f>'将来負担比率（分子）の構造'!J$43</f>
        <v>17024</v>
      </c>
      <c r="F64" s="169"/>
      <c r="G64" s="169"/>
      <c r="H64" s="169">
        <f>'将来負担比率（分子）の構造'!K$43</f>
        <v>17197</v>
      </c>
      <c r="I64" s="169"/>
      <c r="J64" s="169"/>
      <c r="K64" s="169">
        <f>'将来負担比率（分子）の構造'!L$43</f>
        <v>17408</v>
      </c>
      <c r="L64" s="169"/>
      <c r="M64" s="169"/>
      <c r="N64" s="169">
        <f>'将来負担比率（分子）の構造'!M$43</f>
        <v>16898</v>
      </c>
      <c r="O64" s="169"/>
      <c r="P64" s="169"/>
    </row>
    <row r="65" spans="1:16" x14ac:dyDescent="0.15">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31</v>
      </c>
      <c r="B66" s="169">
        <f>'将来負担比率（分子）の構造'!I$41</f>
        <v>14435</v>
      </c>
      <c r="C66" s="169"/>
      <c r="D66" s="169"/>
      <c r="E66" s="169">
        <f>'将来負担比率（分子）の構造'!J$41</f>
        <v>14352</v>
      </c>
      <c r="F66" s="169"/>
      <c r="G66" s="169"/>
      <c r="H66" s="169">
        <f>'将来負担比率（分子）の構造'!K$41</f>
        <v>14105</v>
      </c>
      <c r="I66" s="169"/>
      <c r="J66" s="169"/>
      <c r="K66" s="169">
        <f>'将来負担比率（分子）の構造'!L$41</f>
        <v>14131</v>
      </c>
      <c r="L66" s="169"/>
      <c r="M66" s="169"/>
      <c r="N66" s="169">
        <f>'将来負担比率（分子）の構造'!M$41</f>
        <v>14842</v>
      </c>
      <c r="O66" s="169"/>
      <c r="P66" s="169"/>
    </row>
    <row r="67" spans="1:16" x14ac:dyDescent="0.15">
      <c r="A67" s="169" t="s">
        <v>71</v>
      </c>
      <c r="B67" s="169" t="e">
        <f>NA()</f>
        <v>#N/A</v>
      </c>
      <c r="C67" s="169">
        <f>IF(ISNUMBER('将来負担比率（分子）の構造'!I$53), IF('将来負担比率（分子）の構造'!I$53 &lt; 0, 0, '将来負担比率（分子）の構造'!I$53), NA())</f>
        <v>10711</v>
      </c>
      <c r="D67" s="169" t="e">
        <f>NA()</f>
        <v>#N/A</v>
      </c>
      <c r="E67" s="169" t="e">
        <f>NA()</f>
        <v>#N/A</v>
      </c>
      <c r="F67" s="169">
        <f>IF(ISNUMBER('将来負担比率（分子）の構造'!J$53), IF('将来負担比率（分子）の構造'!J$53 &lt; 0, 0, '将来負担比率（分子）の構造'!J$53), NA())</f>
        <v>9681</v>
      </c>
      <c r="G67" s="169" t="e">
        <f>NA()</f>
        <v>#N/A</v>
      </c>
      <c r="H67" s="169" t="e">
        <f>NA()</f>
        <v>#N/A</v>
      </c>
      <c r="I67" s="169">
        <f>IF(ISNUMBER('将来負担比率（分子）の構造'!K$53), IF('将来負担比率（分子）の構造'!K$53 &lt; 0, 0, '将来負担比率（分子）の構造'!K$53), NA())</f>
        <v>8798</v>
      </c>
      <c r="J67" s="169" t="e">
        <f>NA()</f>
        <v>#N/A</v>
      </c>
      <c r="K67" s="169" t="e">
        <f>NA()</f>
        <v>#N/A</v>
      </c>
      <c r="L67" s="169">
        <f>IF(ISNUMBER('将来負担比率（分子）の構造'!L$53), IF('将来負担比率（分子）の構造'!L$53 &lt; 0, 0, '将来負担比率（分子）の構造'!L$53), NA())</f>
        <v>8526</v>
      </c>
      <c r="M67" s="169" t="e">
        <f>NA()</f>
        <v>#N/A</v>
      </c>
      <c r="N67" s="169" t="e">
        <f>NA()</f>
        <v>#N/A</v>
      </c>
      <c r="O67" s="169">
        <f>IF(ISNUMBER('将来負担比率（分子）の構造'!M$53), IF('将来負担比率（分子）の構造'!M$53 &lt; 0, 0, '将来負担比率（分子）の構造'!M$53), NA())</f>
        <v>8505</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1858</v>
      </c>
      <c r="C72" s="173">
        <f>基金残高に係る経年分析!G55</f>
        <v>2003</v>
      </c>
      <c r="D72" s="173">
        <f>基金残高に係る経年分析!H55</f>
        <v>2259</v>
      </c>
    </row>
    <row r="73" spans="1:16" x14ac:dyDescent="0.15">
      <c r="A73" s="172" t="s">
        <v>74</v>
      </c>
      <c r="B73" s="173">
        <f>基金残高に係る経年分析!F56</f>
        <v>731</v>
      </c>
      <c r="C73" s="173">
        <f>基金残高に係る経年分析!G56</f>
        <v>733</v>
      </c>
      <c r="D73" s="173">
        <f>基金残高に係る経年分析!H56</f>
        <v>777</v>
      </c>
    </row>
    <row r="74" spans="1:16" x14ac:dyDescent="0.15">
      <c r="A74" s="172" t="s">
        <v>75</v>
      </c>
      <c r="B74" s="173">
        <f>基金残高に係る経年分析!F57</f>
        <v>3056</v>
      </c>
      <c r="C74" s="173">
        <f>基金残高に係る経年分析!G57</f>
        <v>3518</v>
      </c>
      <c r="D74" s="173">
        <f>基金残高に係る経年分析!H57</f>
        <v>3540</v>
      </c>
    </row>
  </sheetData>
  <sheetProtection algorithmName="SHA-512" hashValue="UT5h61wVhcMrFl1rHlMECgyl/YY4xGGXCjRudKZZHcV9h76JeUey9e+qYrKI5GXc5FaYXNlXJubB6YNNaTPKJA==" saltValue="bHuwaYO9jPPEdEzdvhLg2w=="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202</v>
      </c>
      <c r="DI1" s="705"/>
      <c r="DJ1" s="705"/>
      <c r="DK1" s="705"/>
      <c r="DL1" s="705"/>
      <c r="DM1" s="705"/>
      <c r="DN1" s="706"/>
      <c r="DO1" s="208"/>
      <c r="DP1" s="704" t="s">
        <v>203</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4888410</v>
      </c>
      <c r="S5" s="664"/>
      <c r="T5" s="664"/>
      <c r="U5" s="664"/>
      <c r="V5" s="664"/>
      <c r="W5" s="664"/>
      <c r="X5" s="664"/>
      <c r="Y5" s="689"/>
      <c r="Z5" s="702">
        <v>24</v>
      </c>
      <c r="AA5" s="702"/>
      <c r="AB5" s="702"/>
      <c r="AC5" s="702"/>
      <c r="AD5" s="703">
        <v>4809143</v>
      </c>
      <c r="AE5" s="703"/>
      <c r="AF5" s="703"/>
      <c r="AG5" s="703"/>
      <c r="AH5" s="703"/>
      <c r="AI5" s="703"/>
      <c r="AJ5" s="703"/>
      <c r="AK5" s="703"/>
      <c r="AL5" s="690">
        <v>45.5</v>
      </c>
      <c r="AM5" s="672"/>
      <c r="AN5" s="672"/>
      <c r="AO5" s="691"/>
      <c r="AP5" s="666" t="s">
        <v>216</v>
      </c>
      <c r="AQ5" s="667"/>
      <c r="AR5" s="667"/>
      <c r="AS5" s="667"/>
      <c r="AT5" s="667"/>
      <c r="AU5" s="667"/>
      <c r="AV5" s="667"/>
      <c r="AW5" s="667"/>
      <c r="AX5" s="667"/>
      <c r="AY5" s="667"/>
      <c r="AZ5" s="667"/>
      <c r="BA5" s="667"/>
      <c r="BB5" s="667"/>
      <c r="BC5" s="667"/>
      <c r="BD5" s="667"/>
      <c r="BE5" s="667"/>
      <c r="BF5" s="668"/>
      <c r="BG5" s="608">
        <v>4808893</v>
      </c>
      <c r="BH5" s="609"/>
      <c r="BI5" s="609"/>
      <c r="BJ5" s="609"/>
      <c r="BK5" s="609"/>
      <c r="BL5" s="609"/>
      <c r="BM5" s="609"/>
      <c r="BN5" s="610"/>
      <c r="BO5" s="646">
        <v>98.4</v>
      </c>
      <c r="BP5" s="646"/>
      <c r="BQ5" s="646"/>
      <c r="BR5" s="646"/>
      <c r="BS5" s="647">
        <v>265928</v>
      </c>
      <c r="BT5" s="647"/>
      <c r="BU5" s="647"/>
      <c r="BV5" s="647"/>
      <c r="BW5" s="647"/>
      <c r="BX5" s="647"/>
      <c r="BY5" s="647"/>
      <c r="BZ5" s="647"/>
      <c r="CA5" s="647"/>
      <c r="CB5" s="682"/>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208448</v>
      </c>
      <c r="S6" s="609"/>
      <c r="T6" s="609"/>
      <c r="U6" s="609"/>
      <c r="V6" s="609"/>
      <c r="W6" s="609"/>
      <c r="X6" s="609"/>
      <c r="Y6" s="610"/>
      <c r="Z6" s="646">
        <v>1</v>
      </c>
      <c r="AA6" s="646"/>
      <c r="AB6" s="646"/>
      <c r="AC6" s="646"/>
      <c r="AD6" s="647">
        <v>208448</v>
      </c>
      <c r="AE6" s="647"/>
      <c r="AF6" s="647"/>
      <c r="AG6" s="647"/>
      <c r="AH6" s="647"/>
      <c r="AI6" s="647"/>
      <c r="AJ6" s="647"/>
      <c r="AK6" s="647"/>
      <c r="AL6" s="611">
        <v>2</v>
      </c>
      <c r="AM6" s="612"/>
      <c r="AN6" s="612"/>
      <c r="AO6" s="648"/>
      <c r="AP6" s="605" t="s">
        <v>221</v>
      </c>
      <c r="AQ6" s="606"/>
      <c r="AR6" s="606"/>
      <c r="AS6" s="606"/>
      <c r="AT6" s="606"/>
      <c r="AU6" s="606"/>
      <c r="AV6" s="606"/>
      <c r="AW6" s="606"/>
      <c r="AX6" s="606"/>
      <c r="AY6" s="606"/>
      <c r="AZ6" s="606"/>
      <c r="BA6" s="606"/>
      <c r="BB6" s="606"/>
      <c r="BC6" s="606"/>
      <c r="BD6" s="606"/>
      <c r="BE6" s="606"/>
      <c r="BF6" s="607"/>
      <c r="BG6" s="608">
        <v>4808893</v>
      </c>
      <c r="BH6" s="609"/>
      <c r="BI6" s="609"/>
      <c r="BJ6" s="609"/>
      <c r="BK6" s="609"/>
      <c r="BL6" s="609"/>
      <c r="BM6" s="609"/>
      <c r="BN6" s="610"/>
      <c r="BO6" s="646">
        <v>98.4</v>
      </c>
      <c r="BP6" s="646"/>
      <c r="BQ6" s="646"/>
      <c r="BR6" s="646"/>
      <c r="BS6" s="647">
        <v>265928</v>
      </c>
      <c r="BT6" s="647"/>
      <c r="BU6" s="647"/>
      <c r="BV6" s="647"/>
      <c r="BW6" s="647"/>
      <c r="BX6" s="647"/>
      <c r="BY6" s="647"/>
      <c r="BZ6" s="647"/>
      <c r="CA6" s="647"/>
      <c r="CB6" s="682"/>
      <c r="CD6" s="666" t="s">
        <v>222</v>
      </c>
      <c r="CE6" s="667"/>
      <c r="CF6" s="667"/>
      <c r="CG6" s="667"/>
      <c r="CH6" s="667"/>
      <c r="CI6" s="667"/>
      <c r="CJ6" s="667"/>
      <c r="CK6" s="667"/>
      <c r="CL6" s="667"/>
      <c r="CM6" s="667"/>
      <c r="CN6" s="667"/>
      <c r="CO6" s="667"/>
      <c r="CP6" s="667"/>
      <c r="CQ6" s="668"/>
      <c r="CR6" s="608">
        <v>180942</v>
      </c>
      <c r="CS6" s="609"/>
      <c r="CT6" s="609"/>
      <c r="CU6" s="609"/>
      <c r="CV6" s="609"/>
      <c r="CW6" s="609"/>
      <c r="CX6" s="609"/>
      <c r="CY6" s="610"/>
      <c r="CZ6" s="690">
        <v>0.9</v>
      </c>
      <c r="DA6" s="672"/>
      <c r="DB6" s="672"/>
      <c r="DC6" s="692"/>
      <c r="DD6" s="614" t="s">
        <v>122</v>
      </c>
      <c r="DE6" s="609"/>
      <c r="DF6" s="609"/>
      <c r="DG6" s="609"/>
      <c r="DH6" s="609"/>
      <c r="DI6" s="609"/>
      <c r="DJ6" s="609"/>
      <c r="DK6" s="609"/>
      <c r="DL6" s="609"/>
      <c r="DM6" s="609"/>
      <c r="DN6" s="609"/>
      <c r="DO6" s="609"/>
      <c r="DP6" s="610"/>
      <c r="DQ6" s="614">
        <v>179988</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1329</v>
      </c>
      <c r="S7" s="609"/>
      <c r="T7" s="609"/>
      <c r="U7" s="609"/>
      <c r="V7" s="609"/>
      <c r="W7" s="609"/>
      <c r="X7" s="609"/>
      <c r="Y7" s="610"/>
      <c r="Z7" s="646">
        <v>0</v>
      </c>
      <c r="AA7" s="646"/>
      <c r="AB7" s="646"/>
      <c r="AC7" s="646"/>
      <c r="AD7" s="647">
        <v>1329</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1739359</v>
      </c>
      <c r="BH7" s="609"/>
      <c r="BI7" s="609"/>
      <c r="BJ7" s="609"/>
      <c r="BK7" s="609"/>
      <c r="BL7" s="609"/>
      <c r="BM7" s="609"/>
      <c r="BN7" s="610"/>
      <c r="BO7" s="646">
        <v>35.6</v>
      </c>
      <c r="BP7" s="646"/>
      <c r="BQ7" s="646"/>
      <c r="BR7" s="646"/>
      <c r="BS7" s="647">
        <v>83719</v>
      </c>
      <c r="BT7" s="647"/>
      <c r="BU7" s="647"/>
      <c r="BV7" s="647"/>
      <c r="BW7" s="647"/>
      <c r="BX7" s="647"/>
      <c r="BY7" s="647"/>
      <c r="BZ7" s="647"/>
      <c r="CA7" s="647"/>
      <c r="CB7" s="682"/>
      <c r="CD7" s="605" t="s">
        <v>225</v>
      </c>
      <c r="CE7" s="606"/>
      <c r="CF7" s="606"/>
      <c r="CG7" s="606"/>
      <c r="CH7" s="606"/>
      <c r="CI7" s="606"/>
      <c r="CJ7" s="606"/>
      <c r="CK7" s="606"/>
      <c r="CL7" s="606"/>
      <c r="CM7" s="606"/>
      <c r="CN7" s="606"/>
      <c r="CO7" s="606"/>
      <c r="CP7" s="606"/>
      <c r="CQ7" s="607"/>
      <c r="CR7" s="608">
        <v>3347250</v>
      </c>
      <c r="CS7" s="609"/>
      <c r="CT7" s="609"/>
      <c r="CU7" s="609"/>
      <c r="CV7" s="609"/>
      <c r="CW7" s="609"/>
      <c r="CX7" s="609"/>
      <c r="CY7" s="610"/>
      <c r="CZ7" s="646">
        <v>16.5</v>
      </c>
      <c r="DA7" s="646"/>
      <c r="DB7" s="646"/>
      <c r="DC7" s="646"/>
      <c r="DD7" s="614">
        <v>526183</v>
      </c>
      <c r="DE7" s="609"/>
      <c r="DF7" s="609"/>
      <c r="DG7" s="609"/>
      <c r="DH7" s="609"/>
      <c r="DI7" s="609"/>
      <c r="DJ7" s="609"/>
      <c r="DK7" s="609"/>
      <c r="DL7" s="609"/>
      <c r="DM7" s="609"/>
      <c r="DN7" s="609"/>
      <c r="DO7" s="609"/>
      <c r="DP7" s="610"/>
      <c r="DQ7" s="614">
        <v>2286796</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32642</v>
      </c>
      <c r="S8" s="609"/>
      <c r="T8" s="609"/>
      <c r="U8" s="609"/>
      <c r="V8" s="609"/>
      <c r="W8" s="609"/>
      <c r="X8" s="609"/>
      <c r="Y8" s="610"/>
      <c r="Z8" s="646">
        <v>0.2</v>
      </c>
      <c r="AA8" s="646"/>
      <c r="AB8" s="646"/>
      <c r="AC8" s="646"/>
      <c r="AD8" s="647">
        <v>32642</v>
      </c>
      <c r="AE8" s="647"/>
      <c r="AF8" s="647"/>
      <c r="AG8" s="647"/>
      <c r="AH8" s="647"/>
      <c r="AI8" s="647"/>
      <c r="AJ8" s="647"/>
      <c r="AK8" s="647"/>
      <c r="AL8" s="611">
        <v>0.3</v>
      </c>
      <c r="AM8" s="612"/>
      <c r="AN8" s="612"/>
      <c r="AO8" s="648"/>
      <c r="AP8" s="605" t="s">
        <v>227</v>
      </c>
      <c r="AQ8" s="606"/>
      <c r="AR8" s="606"/>
      <c r="AS8" s="606"/>
      <c r="AT8" s="606"/>
      <c r="AU8" s="606"/>
      <c r="AV8" s="606"/>
      <c r="AW8" s="606"/>
      <c r="AX8" s="606"/>
      <c r="AY8" s="606"/>
      <c r="AZ8" s="606"/>
      <c r="BA8" s="606"/>
      <c r="BB8" s="606"/>
      <c r="BC8" s="606"/>
      <c r="BD8" s="606"/>
      <c r="BE8" s="606"/>
      <c r="BF8" s="607"/>
      <c r="BG8" s="608">
        <v>56929</v>
      </c>
      <c r="BH8" s="609"/>
      <c r="BI8" s="609"/>
      <c r="BJ8" s="609"/>
      <c r="BK8" s="609"/>
      <c r="BL8" s="609"/>
      <c r="BM8" s="609"/>
      <c r="BN8" s="610"/>
      <c r="BO8" s="646">
        <v>1.2</v>
      </c>
      <c r="BP8" s="646"/>
      <c r="BQ8" s="646"/>
      <c r="BR8" s="646"/>
      <c r="BS8" s="647" t="s">
        <v>122</v>
      </c>
      <c r="BT8" s="647"/>
      <c r="BU8" s="647"/>
      <c r="BV8" s="647"/>
      <c r="BW8" s="647"/>
      <c r="BX8" s="647"/>
      <c r="BY8" s="647"/>
      <c r="BZ8" s="647"/>
      <c r="CA8" s="647"/>
      <c r="CB8" s="682"/>
      <c r="CD8" s="605" t="s">
        <v>228</v>
      </c>
      <c r="CE8" s="606"/>
      <c r="CF8" s="606"/>
      <c r="CG8" s="606"/>
      <c r="CH8" s="606"/>
      <c r="CI8" s="606"/>
      <c r="CJ8" s="606"/>
      <c r="CK8" s="606"/>
      <c r="CL8" s="606"/>
      <c r="CM8" s="606"/>
      <c r="CN8" s="606"/>
      <c r="CO8" s="606"/>
      <c r="CP8" s="606"/>
      <c r="CQ8" s="607"/>
      <c r="CR8" s="608">
        <v>6714470</v>
      </c>
      <c r="CS8" s="609"/>
      <c r="CT8" s="609"/>
      <c r="CU8" s="609"/>
      <c r="CV8" s="609"/>
      <c r="CW8" s="609"/>
      <c r="CX8" s="609"/>
      <c r="CY8" s="610"/>
      <c r="CZ8" s="646">
        <v>33.1</v>
      </c>
      <c r="DA8" s="646"/>
      <c r="DB8" s="646"/>
      <c r="DC8" s="646"/>
      <c r="DD8" s="614">
        <v>244877</v>
      </c>
      <c r="DE8" s="609"/>
      <c r="DF8" s="609"/>
      <c r="DG8" s="609"/>
      <c r="DH8" s="609"/>
      <c r="DI8" s="609"/>
      <c r="DJ8" s="609"/>
      <c r="DK8" s="609"/>
      <c r="DL8" s="609"/>
      <c r="DM8" s="609"/>
      <c r="DN8" s="609"/>
      <c r="DO8" s="609"/>
      <c r="DP8" s="610"/>
      <c r="DQ8" s="614">
        <v>3603855</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33232</v>
      </c>
      <c r="S9" s="609"/>
      <c r="T9" s="609"/>
      <c r="U9" s="609"/>
      <c r="V9" s="609"/>
      <c r="W9" s="609"/>
      <c r="X9" s="609"/>
      <c r="Y9" s="610"/>
      <c r="Z9" s="646">
        <v>0.2</v>
      </c>
      <c r="AA9" s="646"/>
      <c r="AB9" s="646"/>
      <c r="AC9" s="646"/>
      <c r="AD9" s="647">
        <v>33232</v>
      </c>
      <c r="AE9" s="647"/>
      <c r="AF9" s="647"/>
      <c r="AG9" s="647"/>
      <c r="AH9" s="647"/>
      <c r="AI9" s="647"/>
      <c r="AJ9" s="647"/>
      <c r="AK9" s="647"/>
      <c r="AL9" s="611">
        <v>0.3</v>
      </c>
      <c r="AM9" s="612"/>
      <c r="AN9" s="612"/>
      <c r="AO9" s="648"/>
      <c r="AP9" s="605" t="s">
        <v>230</v>
      </c>
      <c r="AQ9" s="606"/>
      <c r="AR9" s="606"/>
      <c r="AS9" s="606"/>
      <c r="AT9" s="606"/>
      <c r="AU9" s="606"/>
      <c r="AV9" s="606"/>
      <c r="AW9" s="606"/>
      <c r="AX9" s="606"/>
      <c r="AY9" s="606"/>
      <c r="AZ9" s="606"/>
      <c r="BA9" s="606"/>
      <c r="BB9" s="606"/>
      <c r="BC9" s="606"/>
      <c r="BD9" s="606"/>
      <c r="BE9" s="606"/>
      <c r="BF9" s="607"/>
      <c r="BG9" s="608">
        <v>1341905</v>
      </c>
      <c r="BH9" s="609"/>
      <c r="BI9" s="609"/>
      <c r="BJ9" s="609"/>
      <c r="BK9" s="609"/>
      <c r="BL9" s="609"/>
      <c r="BM9" s="609"/>
      <c r="BN9" s="610"/>
      <c r="BO9" s="646">
        <v>27.5</v>
      </c>
      <c r="BP9" s="646"/>
      <c r="BQ9" s="646"/>
      <c r="BR9" s="646"/>
      <c r="BS9" s="647" t="s">
        <v>122</v>
      </c>
      <c r="BT9" s="647"/>
      <c r="BU9" s="647"/>
      <c r="BV9" s="647"/>
      <c r="BW9" s="647"/>
      <c r="BX9" s="647"/>
      <c r="BY9" s="647"/>
      <c r="BZ9" s="647"/>
      <c r="CA9" s="647"/>
      <c r="CB9" s="682"/>
      <c r="CD9" s="605" t="s">
        <v>231</v>
      </c>
      <c r="CE9" s="606"/>
      <c r="CF9" s="606"/>
      <c r="CG9" s="606"/>
      <c r="CH9" s="606"/>
      <c r="CI9" s="606"/>
      <c r="CJ9" s="606"/>
      <c r="CK9" s="606"/>
      <c r="CL9" s="606"/>
      <c r="CM9" s="606"/>
      <c r="CN9" s="606"/>
      <c r="CO9" s="606"/>
      <c r="CP9" s="606"/>
      <c r="CQ9" s="607"/>
      <c r="CR9" s="608">
        <v>2475716</v>
      </c>
      <c r="CS9" s="609"/>
      <c r="CT9" s="609"/>
      <c r="CU9" s="609"/>
      <c r="CV9" s="609"/>
      <c r="CW9" s="609"/>
      <c r="CX9" s="609"/>
      <c r="CY9" s="610"/>
      <c r="CZ9" s="646">
        <v>12.2</v>
      </c>
      <c r="DA9" s="646"/>
      <c r="DB9" s="646"/>
      <c r="DC9" s="646"/>
      <c r="DD9" s="614">
        <v>368351</v>
      </c>
      <c r="DE9" s="609"/>
      <c r="DF9" s="609"/>
      <c r="DG9" s="609"/>
      <c r="DH9" s="609"/>
      <c r="DI9" s="609"/>
      <c r="DJ9" s="609"/>
      <c r="DK9" s="609"/>
      <c r="DL9" s="609"/>
      <c r="DM9" s="609"/>
      <c r="DN9" s="609"/>
      <c r="DO9" s="609"/>
      <c r="DP9" s="610"/>
      <c r="DQ9" s="614">
        <v>1637350</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114196</v>
      </c>
      <c r="BH10" s="609"/>
      <c r="BI10" s="609"/>
      <c r="BJ10" s="609"/>
      <c r="BK10" s="609"/>
      <c r="BL10" s="609"/>
      <c r="BM10" s="609"/>
      <c r="BN10" s="610"/>
      <c r="BO10" s="646">
        <v>2.2999999999999998</v>
      </c>
      <c r="BP10" s="646"/>
      <c r="BQ10" s="646"/>
      <c r="BR10" s="646"/>
      <c r="BS10" s="647">
        <v>19096</v>
      </c>
      <c r="BT10" s="647"/>
      <c r="BU10" s="647"/>
      <c r="BV10" s="647"/>
      <c r="BW10" s="647"/>
      <c r="BX10" s="647"/>
      <c r="BY10" s="647"/>
      <c r="BZ10" s="647"/>
      <c r="CA10" s="647"/>
      <c r="CB10" s="682"/>
      <c r="CD10" s="605" t="s">
        <v>234</v>
      </c>
      <c r="CE10" s="606"/>
      <c r="CF10" s="606"/>
      <c r="CG10" s="606"/>
      <c r="CH10" s="606"/>
      <c r="CI10" s="606"/>
      <c r="CJ10" s="606"/>
      <c r="CK10" s="606"/>
      <c r="CL10" s="606"/>
      <c r="CM10" s="606"/>
      <c r="CN10" s="606"/>
      <c r="CO10" s="606"/>
      <c r="CP10" s="606"/>
      <c r="CQ10" s="607"/>
      <c r="CR10" s="608">
        <v>23679</v>
      </c>
      <c r="CS10" s="609"/>
      <c r="CT10" s="609"/>
      <c r="CU10" s="609"/>
      <c r="CV10" s="609"/>
      <c r="CW10" s="609"/>
      <c r="CX10" s="609"/>
      <c r="CY10" s="610"/>
      <c r="CZ10" s="646">
        <v>0.1</v>
      </c>
      <c r="DA10" s="646"/>
      <c r="DB10" s="646"/>
      <c r="DC10" s="646"/>
      <c r="DD10" s="614" t="s">
        <v>122</v>
      </c>
      <c r="DE10" s="609"/>
      <c r="DF10" s="609"/>
      <c r="DG10" s="609"/>
      <c r="DH10" s="609"/>
      <c r="DI10" s="609"/>
      <c r="DJ10" s="609"/>
      <c r="DK10" s="609"/>
      <c r="DL10" s="609"/>
      <c r="DM10" s="609"/>
      <c r="DN10" s="609"/>
      <c r="DO10" s="609"/>
      <c r="DP10" s="610"/>
      <c r="DQ10" s="614">
        <v>11333</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773208</v>
      </c>
      <c r="S11" s="609"/>
      <c r="T11" s="609"/>
      <c r="U11" s="609"/>
      <c r="V11" s="609"/>
      <c r="W11" s="609"/>
      <c r="X11" s="609"/>
      <c r="Y11" s="610"/>
      <c r="Z11" s="611">
        <v>3.8</v>
      </c>
      <c r="AA11" s="612"/>
      <c r="AB11" s="612"/>
      <c r="AC11" s="613"/>
      <c r="AD11" s="614">
        <v>773208</v>
      </c>
      <c r="AE11" s="609"/>
      <c r="AF11" s="609"/>
      <c r="AG11" s="609"/>
      <c r="AH11" s="609"/>
      <c r="AI11" s="609"/>
      <c r="AJ11" s="609"/>
      <c r="AK11" s="610"/>
      <c r="AL11" s="611">
        <v>7.3</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226329</v>
      </c>
      <c r="BH11" s="609"/>
      <c r="BI11" s="609"/>
      <c r="BJ11" s="609"/>
      <c r="BK11" s="609"/>
      <c r="BL11" s="609"/>
      <c r="BM11" s="609"/>
      <c r="BN11" s="610"/>
      <c r="BO11" s="646">
        <v>4.5999999999999996</v>
      </c>
      <c r="BP11" s="646"/>
      <c r="BQ11" s="646"/>
      <c r="BR11" s="646"/>
      <c r="BS11" s="647">
        <v>64623</v>
      </c>
      <c r="BT11" s="647"/>
      <c r="BU11" s="647"/>
      <c r="BV11" s="647"/>
      <c r="BW11" s="647"/>
      <c r="BX11" s="647"/>
      <c r="BY11" s="647"/>
      <c r="BZ11" s="647"/>
      <c r="CA11" s="647"/>
      <c r="CB11" s="682"/>
      <c r="CD11" s="605" t="s">
        <v>237</v>
      </c>
      <c r="CE11" s="606"/>
      <c r="CF11" s="606"/>
      <c r="CG11" s="606"/>
      <c r="CH11" s="606"/>
      <c r="CI11" s="606"/>
      <c r="CJ11" s="606"/>
      <c r="CK11" s="606"/>
      <c r="CL11" s="606"/>
      <c r="CM11" s="606"/>
      <c r="CN11" s="606"/>
      <c r="CO11" s="606"/>
      <c r="CP11" s="606"/>
      <c r="CQ11" s="607"/>
      <c r="CR11" s="608">
        <v>874147</v>
      </c>
      <c r="CS11" s="609"/>
      <c r="CT11" s="609"/>
      <c r="CU11" s="609"/>
      <c r="CV11" s="609"/>
      <c r="CW11" s="609"/>
      <c r="CX11" s="609"/>
      <c r="CY11" s="610"/>
      <c r="CZ11" s="646">
        <v>4.3</v>
      </c>
      <c r="DA11" s="646"/>
      <c r="DB11" s="646"/>
      <c r="DC11" s="646"/>
      <c r="DD11" s="614">
        <v>86963</v>
      </c>
      <c r="DE11" s="609"/>
      <c r="DF11" s="609"/>
      <c r="DG11" s="609"/>
      <c r="DH11" s="609"/>
      <c r="DI11" s="609"/>
      <c r="DJ11" s="609"/>
      <c r="DK11" s="609"/>
      <c r="DL11" s="609"/>
      <c r="DM11" s="609"/>
      <c r="DN11" s="609"/>
      <c r="DO11" s="609"/>
      <c r="DP11" s="610"/>
      <c r="DQ11" s="614">
        <v>616916</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2717668</v>
      </c>
      <c r="BH12" s="609"/>
      <c r="BI12" s="609"/>
      <c r="BJ12" s="609"/>
      <c r="BK12" s="609"/>
      <c r="BL12" s="609"/>
      <c r="BM12" s="609"/>
      <c r="BN12" s="610"/>
      <c r="BO12" s="646">
        <v>55.6</v>
      </c>
      <c r="BP12" s="646"/>
      <c r="BQ12" s="646"/>
      <c r="BR12" s="646"/>
      <c r="BS12" s="647">
        <v>182209</v>
      </c>
      <c r="BT12" s="647"/>
      <c r="BU12" s="647"/>
      <c r="BV12" s="647"/>
      <c r="BW12" s="647"/>
      <c r="BX12" s="647"/>
      <c r="BY12" s="647"/>
      <c r="BZ12" s="647"/>
      <c r="CA12" s="647"/>
      <c r="CB12" s="682"/>
      <c r="CD12" s="605" t="s">
        <v>240</v>
      </c>
      <c r="CE12" s="606"/>
      <c r="CF12" s="606"/>
      <c r="CG12" s="606"/>
      <c r="CH12" s="606"/>
      <c r="CI12" s="606"/>
      <c r="CJ12" s="606"/>
      <c r="CK12" s="606"/>
      <c r="CL12" s="606"/>
      <c r="CM12" s="606"/>
      <c r="CN12" s="606"/>
      <c r="CO12" s="606"/>
      <c r="CP12" s="606"/>
      <c r="CQ12" s="607"/>
      <c r="CR12" s="608">
        <v>460561</v>
      </c>
      <c r="CS12" s="609"/>
      <c r="CT12" s="609"/>
      <c r="CU12" s="609"/>
      <c r="CV12" s="609"/>
      <c r="CW12" s="609"/>
      <c r="CX12" s="609"/>
      <c r="CY12" s="610"/>
      <c r="CZ12" s="646">
        <v>2.2999999999999998</v>
      </c>
      <c r="DA12" s="646"/>
      <c r="DB12" s="646"/>
      <c r="DC12" s="646"/>
      <c r="DD12" s="614">
        <v>58863</v>
      </c>
      <c r="DE12" s="609"/>
      <c r="DF12" s="609"/>
      <c r="DG12" s="609"/>
      <c r="DH12" s="609"/>
      <c r="DI12" s="609"/>
      <c r="DJ12" s="609"/>
      <c r="DK12" s="609"/>
      <c r="DL12" s="609"/>
      <c r="DM12" s="609"/>
      <c r="DN12" s="609"/>
      <c r="DO12" s="609"/>
      <c r="DP12" s="610"/>
      <c r="DQ12" s="614">
        <v>318991</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2702946</v>
      </c>
      <c r="BH13" s="609"/>
      <c r="BI13" s="609"/>
      <c r="BJ13" s="609"/>
      <c r="BK13" s="609"/>
      <c r="BL13" s="609"/>
      <c r="BM13" s="609"/>
      <c r="BN13" s="610"/>
      <c r="BO13" s="646">
        <v>55.3</v>
      </c>
      <c r="BP13" s="646"/>
      <c r="BQ13" s="646"/>
      <c r="BR13" s="646"/>
      <c r="BS13" s="647">
        <v>182209</v>
      </c>
      <c r="BT13" s="647"/>
      <c r="BU13" s="647"/>
      <c r="BV13" s="647"/>
      <c r="BW13" s="647"/>
      <c r="BX13" s="647"/>
      <c r="BY13" s="647"/>
      <c r="BZ13" s="647"/>
      <c r="CA13" s="647"/>
      <c r="CB13" s="682"/>
      <c r="CD13" s="605" t="s">
        <v>243</v>
      </c>
      <c r="CE13" s="606"/>
      <c r="CF13" s="606"/>
      <c r="CG13" s="606"/>
      <c r="CH13" s="606"/>
      <c r="CI13" s="606"/>
      <c r="CJ13" s="606"/>
      <c r="CK13" s="606"/>
      <c r="CL13" s="606"/>
      <c r="CM13" s="606"/>
      <c r="CN13" s="606"/>
      <c r="CO13" s="606"/>
      <c r="CP13" s="606"/>
      <c r="CQ13" s="607"/>
      <c r="CR13" s="608">
        <v>1404565</v>
      </c>
      <c r="CS13" s="609"/>
      <c r="CT13" s="609"/>
      <c r="CU13" s="609"/>
      <c r="CV13" s="609"/>
      <c r="CW13" s="609"/>
      <c r="CX13" s="609"/>
      <c r="CY13" s="610"/>
      <c r="CZ13" s="646">
        <v>6.9</v>
      </c>
      <c r="DA13" s="646"/>
      <c r="DB13" s="646"/>
      <c r="DC13" s="646"/>
      <c r="DD13" s="614">
        <v>432398</v>
      </c>
      <c r="DE13" s="609"/>
      <c r="DF13" s="609"/>
      <c r="DG13" s="609"/>
      <c r="DH13" s="609"/>
      <c r="DI13" s="609"/>
      <c r="DJ13" s="609"/>
      <c r="DK13" s="609"/>
      <c r="DL13" s="609"/>
      <c r="DM13" s="609"/>
      <c r="DN13" s="609"/>
      <c r="DO13" s="609"/>
      <c r="DP13" s="610"/>
      <c r="DQ13" s="614">
        <v>915016</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v>1774</v>
      </c>
      <c r="S14" s="609"/>
      <c r="T14" s="609"/>
      <c r="U14" s="609"/>
      <c r="V14" s="609"/>
      <c r="W14" s="609"/>
      <c r="X14" s="609"/>
      <c r="Y14" s="610"/>
      <c r="Z14" s="646">
        <v>0</v>
      </c>
      <c r="AA14" s="646"/>
      <c r="AB14" s="646"/>
      <c r="AC14" s="646"/>
      <c r="AD14" s="647">
        <v>1774</v>
      </c>
      <c r="AE14" s="647"/>
      <c r="AF14" s="647"/>
      <c r="AG14" s="647"/>
      <c r="AH14" s="647"/>
      <c r="AI14" s="647"/>
      <c r="AJ14" s="647"/>
      <c r="AK14" s="647"/>
      <c r="AL14" s="611">
        <v>0</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139953</v>
      </c>
      <c r="BH14" s="609"/>
      <c r="BI14" s="609"/>
      <c r="BJ14" s="609"/>
      <c r="BK14" s="609"/>
      <c r="BL14" s="609"/>
      <c r="BM14" s="609"/>
      <c r="BN14" s="610"/>
      <c r="BO14" s="646">
        <v>2.9</v>
      </c>
      <c r="BP14" s="646"/>
      <c r="BQ14" s="646"/>
      <c r="BR14" s="646"/>
      <c r="BS14" s="647" t="s">
        <v>122</v>
      </c>
      <c r="BT14" s="647"/>
      <c r="BU14" s="647"/>
      <c r="BV14" s="647"/>
      <c r="BW14" s="647"/>
      <c r="BX14" s="647"/>
      <c r="BY14" s="647"/>
      <c r="BZ14" s="647"/>
      <c r="CA14" s="647"/>
      <c r="CB14" s="682"/>
      <c r="CD14" s="605" t="s">
        <v>246</v>
      </c>
      <c r="CE14" s="606"/>
      <c r="CF14" s="606"/>
      <c r="CG14" s="606"/>
      <c r="CH14" s="606"/>
      <c r="CI14" s="606"/>
      <c r="CJ14" s="606"/>
      <c r="CK14" s="606"/>
      <c r="CL14" s="606"/>
      <c r="CM14" s="606"/>
      <c r="CN14" s="606"/>
      <c r="CO14" s="606"/>
      <c r="CP14" s="606"/>
      <c r="CQ14" s="607"/>
      <c r="CR14" s="608">
        <v>972318</v>
      </c>
      <c r="CS14" s="609"/>
      <c r="CT14" s="609"/>
      <c r="CU14" s="609"/>
      <c r="CV14" s="609"/>
      <c r="CW14" s="609"/>
      <c r="CX14" s="609"/>
      <c r="CY14" s="610"/>
      <c r="CZ14" s="646">
        <v>4.8</v>
      </c>
      <c r="DA14" s="646"/>
      <c r="DB14" s="646"/>
      <c r="DC14" s="646"/>
      <c r="DD14" s="614">
        <v>344641</v>
      </c>
      <c r="DE14" s="609"/>
      <c r="DF14" s="609"/>
      <c r="DG14" s="609"/>
      <c r="DH14" s="609"/>
      <c r="DI14" s="609"/>
      <c r="DJ14" s="609"/>
      <c r="DK14" s="609"/>
      <c r="DL14" s="609"/>
      <c r="DM14" s="609"/>
      <c r="DN14" s="609"/>
      <c r="DO14" s="609"/>
      <c r="DP14" s="610"/>
      <c r="DQ14" s="614">
        <v>612018</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t="s">
        <v>122</v>
      </c>
      <c r="S15" s="609"/>
      <c r="T15" s="609"/>
      <c r="U15" s="609"/>
      <c r="V15" s="609"/>
      <c r="W15" s="609"/>
      <c r="X15" s="609"/>
      <c r="Y15" s="610"/>
      <c r="Z15" s="646" t="s">
        <v>122</v>
      </c>
      <c r="AA15" s="646"/>
      <c r="AB15" s="646"/>
      <c r="AC15" s="646"/>
      <c r="AD15" s="647" t="s">
        <v>122</v>
      </c>
      <c r="AE15" s="647"/>
      <c r="AF15" s="647"/>
      <c r="AG15" s="647"/>
      <c r="AH15" s="647"/>
      <c r="AI15" s="647"/>
      <c r="AJ15" s="647"/>
      <c r="AK15" s="647"/>
      <c r="AL15" s="611" t="s">
        <v>122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211913</v>
      </c>
      <c r="BH15" s="609"/>
      <c r="BI15" s="609"/>
      <c r="BJ15" s="609"/>
      <c r="BK15" s="609"/>
      <c r="BL15" s="609"/>
      <c r="BM15" s="609"/>
      <c r="BN15" s="610"/>
      <c r="BO15" s="646">
        <v>4.3</v>
      </c>
      <c r="BP15" s="646"/>
      <c r="BQ15" s="646"/>
      <c r="BR15" s="646"/>
      <c r="BS15" s="647" t="s">
        <v>122</v>
      </c>
      <c r="BT15" s="647"/>
      <c r="BU15" s="647"/>
      <c r="BV15" s="647"/>
      <c r="BW15" s="647"/>
      <c r="BX15" s="647"/>
      <c r="BY15" s="647"/>
      <c r="BZ15" s="647"/>
      <c r="CA15" s="647"/>
      <c r="CB15" s="682"/>
      <c r="CD15" s="605" t="s">
        <v>249</v>
      </c>
      <c r="CE15" s="606"/>
      <c r="CF15" s="606"/>
      <c r="CG15" s="606"/>
      <c r="CH15" s="606"/>
      <c r="CI15" s="606"/>
      <c r="CJ15" s="606"/>
      <c r="CK15" s="606"/>
      <c r="CL15" s="606"/>
      <c r="CM15" s="606"/>
      <c r="CN15" s="606"/>
      <c r="CO15" s="606"/>
      <c r="CP15" s="606"/>
      <c r="CQ15" s="607"/>
      <c r="CR15" s="608">
        <v>2319000</v>
      </c>
      <c r="CS15" s="609"/>
      <c r="CT15" s="609"/>
      <c r="CU15" s="609"/>
      <c r="CV15" s="609"/>
      <c r="CW15" s="609"/>
      <c r="CX15" s="609"/>
      <c r="CY15" s="610"/>
      <c r="CZ15" s="646">
        <v>11.4</v>
      </c>
      <c r="DA15" s="646"/>
      <c r="DB15" s="646"/>
      <c r="DC15" s="646"/>
      <c r="DD15" s="614">
        <v>993885</v>
      </c>
      <c r="DE15" s="609"/>
      <c r="DF15" s="609"/>
      <c r="DG15" s="609"/>
      <c r="DH15" s="609"/>
      <c r="DI15" s="609"/>
      <c r="DJ15" s="609"/>
      <c r="DK15" s="609"/>
      <c r="DL15" s="609"/>
      <c r="DM15" s="609"/>
      <c r="DN15" s="609"/>
      <c r="DO15" s="609"/>
      <c r="DP15" s="610"/>
      <c r="DQ15" s="614">
        <v>1084213</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32219</v>
      </c>
      <c r="S16" s="609"/>
      <c r="T16" s="609"/>
      <c r="U16" s="609"/>
      <c r="V16" s="609"/>
      <c r="W16" s="609"/>
      <c r="X16" s="609"/>
      <c r="Y16" s="610"/>
      <c r="Z16" s="646">
        <v>0.2</v>
      </c>
      <c r="AA16" s="646"/>
      <c r="AB16" s="646"/>
      <c r="AC16" s="646"/>
      <c r="AD16" s="647">
        <v>32219</v>
      </c>
      <c r="AE16" s="647"/>
      <c r="AF16" s="647"/>
      <c r="AG16" s="647"/>
      <c r="AH16" s="647"/>
      <c r="AI16" s="647"/>
      <c r="AJ16" s="647"/>
      <c r="AK16" s="647"/>
      <c r="AL16" s="611">
        <v>0.3</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252</v>
      </c>
      <c r="CE16" s="606"/>
      <c r="CF16" s="606"/>
      <c r="CG16" s="606"/>
      <c r="CH16" s="606"/>
      <c r="CI16" s="606"/>
      <c r="CJ16" s="606"/>
      <c r="CK16" s="606"/>
      <c r="CL16" s="606"/>
      <c r="CM16" s="606"/>
      <c r="CN16" s="606"/>
      <c r="CO16" s="606"/>
      <c r="CP16" s="606"/>
      <c r="CQ16" s="607"/>
      <c r="CR16" s="608">
        <v>300885</v>
      </c>
      <c r="CS16" s="609"/>
      <c r="CT16" s="609"/>
      <c r="CU16" s="609"/>
      <c r="CV16" s="609"/>
      <c r="CW16" s="609"/>
      <c r="CX16" s="609"/>
      <c r="CY16" s="610"/>
      <c r="CZ16" s="646">
        <v>1.5</v>
      </c>
      <c r="DA16" s="646"/>
      <c r="DB16" s="646"/>
      <c r="DC16" s="646"/>
      <c r="DD16" s="614" t="s">
        <v>122</v>
      </c>
      <c r="DE16" s="609"/>
      <c r="DF16" s="609"/>
      <c r="DG16" s="609"/>
      <c r="DH16" s="609"/>
      <c r="DI16" s="609"/>
      <c r="DJ16" s="609"/>
      <c r="DK16" s="609"/>
      <c r="DL16" s="609"/>
      <c r="DM16" s="609"/>
      <c r="DN16" s="609"/>
      <c r="DO16" s="609"/>
      <c r="DP16" s="610"/>
      <c r="DQ16" s="614">
        <v>59945</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94809</v>
      </c>
      <c r="S17" s="609"/>
      <c r="T17" s="609"/>
      <c r="U17" s="609"/>
      <c r="V17" s="609"/>
      <c r="W17" s="609"/>
      <c r="X17" s="609"/>
      <c r="Y17" s="610"/>
      <c r="Z17" s="646">
        <v>0.5</v>
      </c>
      <c r="AA17" s="646"/>
      <c r="AB17" s="646"/>
      <c r="AC17" s="646"/>
      <c r="AD17" s="647">
        <v>94809</v>
      </c>
      <c r="AE17" s="647"/>
      <c r="AF17" s="647"/>
      <c r="AG17" s="647"/>
      <c r="AH17" s="647"/>
      <c r="AI17" s="647"/>
      <c r="AJ17" s="647"/>
      <c r="AK17" s="647"/>
      <c r="AL17" s="611">
        <v>0.9</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255</v>
      </c>
      <c r="CE17" s="606"/>
      <c r="CF17" s="606"/>
      <c r="CG17" s="606"/>
      <c r="CH17" s="606"/>
      <c r="CI17" s="606"/>
      <c r="CJ17" s="606"/>
      <c r="CK17" s="606"/>
      <c r="CL17" s="606"/>
      <c r="CM17" s="606"/>
      <c r="CN17" s="606"/>
      <c r="CO17" s="606"/>
      <c r="CP17" s="606"/>
      <c r="CQ17" s="607"/>
      <c r="CR17" s="608">
        <v>1229877</v>
      </c>
      <c r="CS17" s="609"/>
      <c r="CT17" s="609"/>
      <c r="CU17" s="609"/>
      <c r="CV17" s="609"/>
      <c r="CW17" s="609"/>
      <c r="CX17" s="609"/>
      <c r="CY17" s="610"/>
      <c r="CZ17" s="646">
        <v>6.1</v>
      </c>
      <c r="DA17" s="646"/>
      <c r="DB17" s="646"/>
      <c r="DC17" s="646"/>
      <c r="DD17" s="614" t="s">
        <v>122</v>
      </c>
      <c r="DE17" s="609"/>
      <c r="DF17" s="609"/>
      <c r="DG17" s="609"/>
      <c r="DH17" s="609"/>
      <c r="DI17" s="609"/>
      <c r="DJ17" s="609"/>
      <c r="DK17" s="609"/>
      <c r="DL17" s="609"/>
      <c r="DM17" s="609"/>
      <c r="DN17" s="609"/>
      <c r="DO17" s="609"/>
      <c r="DP17" s="610"/>
      <c r="DQ17" s="614">
        <v>1229877</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47058</v>
      </c>
      <c r="S18" s="609"/>
      <c r="T18" s="609"/>
      <c r="U18" s="609"/>
      <c r="V18" s="609"/>
      <c r="W18" s="609"/>
      <c r="X18" s="609"/>
      <c r="Y18" s="610"/>
      <c r="Z18" s="646">
        <v>0.2</v>
      </c>
      <c r="AA18" s="646"/>
      <c r="AB18" s="646"/>
      <c r="AC18" s="646"/>
      <c r="AD18" s="647">
        <v>47058</v>
      </c>
      <c r="AE18" s="647"/>
      <c r="AF18" s="647"/>
      <c r="AG18" s="647"/>
      <c r="AH18" s="647"/>
      <c r="AI18" s="647"/>
      <c r="AJ18" s="647"/>
      <c r="AK18" s="647"/>
      <c r="AL18" s="611">
        <v>0.4</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27207</v>
      </c>
      <c r="S19" s="609"/>
      <c r="T19" s="609"/>
      <c r="U19" s="609"/>
      <c r="V19" s="609"/>
      <c r="W19" s="609"/>
      <c r="X19" s="609"/>
      <c r="Y19" s="610"/>
      <c r="Z19" s="646">
        <v>0.1</v>
      </c>
      <c r="AA19" s="646"/>
      <c r="AB19" s="646"/>
      <c r="AC19" s="646"/>
      <c r="AD19" s="647">
        <v>27207</v>
      </c>
      <c r="AE19" s="647"/>
      <c r="AF19" s="647"/>
      <c r="AG19" s="647"/>
      <c r="AH19" s="647"/>
      <c r="AI19" s="647"/>
      <c r="AJ19" s="647"/>
      <c r="AK19" s="647"/>
      <c r="AL19" s="611">
        <v>0.3</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79517</v>
      </c>
      <c r="BH19" s="609"/>
      <c r="BI19" s="609"/>
      <c r="BJ19" s="609"/>
      <c r="BK19" s="609"/>
      <c r="BL19" s="609"/>
      <c r="BM19" s="609"/>
      <c r="BN19" s="610"/>
      <c r="BO19" s="646">
        <v>1.6</v>
      </c>
      <c r="BP19" s="646"/>
      <c r="BQ19" s="646"/>
      <c r="BR19" s="646"/>
      <c r="BS19" s="647" t="s">
        <v>122</v>
      </c>
      <c r="BT19" s="647"/>
      <c r="BU19" s="647"/>
      <c r="BV19" s="647"/>
      <c r="BW19" s="647"/>
      <c r="BX19" s="647"/>
      <c r="BY19" s="647"/>
      <c r="BZ19" s="647"/>
      <c r="CA19" s="647"/>
      <c r="CB19" s="682"/>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83" t="s">
        <v>262</v>
      </c>
      <c r="C20" s="684"/>
      <c r="D20" s="684"/>
      <c r="E20" s="684"/>
      <c r="F20" s="684"/>
      <c r="G20" s="684"/>
      <c r="H20" s="684"/>
      <c r="I20" s="684"/>
      <c r="J20" s="684"/>
      <c r="K20" s="684"/>
      <c r="L20" s="684"/>
      <c r="M20" s="684"/>
      <c r="N20" s="684"/>
      <c r="O20" s="684"/>
      <c r="P20" s="684"/>
      <c r="Q20" s="685"/>
      <c r="R20" s="608">
        <v>19851</v>
      </c>
      <c r="S20" s="609"/>
      <c r="T20" s="609"/>
      <c r="U20" s="609"/>
      <c r="V20" s="609"/>
      <c r="W20" s="609"/>
      <c r="X20" s="609"/>
      <c r="Y20" s="610"/>
      <c r="Z20" s="646">
        <v>0.1</v>
      </c>
      <c r="AA20" s="646"/>
      <c r="AB20" s="646"/>
      <c r="AC20" s="646"/>
      <c r="AD20" s="647">
        <v>19851</v>
      </c>
      <c r="AE20" s="647"/>
      <c r="AF20" s="647"/>
      <c r="AG20" s="647"/>
      <c r="AH20" s="647"/>
      <c r="AI20" s="647"/>
      <c r="AJ20" s="647"/>
      <c r="AK20" s="647"/>
      <c r="AL20" s="611">
        <v>0.2</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79517</v>
      </c>
      <c r="BH20" s="609"/>
      <c r="BI20" s="609"/>
      <c r="BJ20" s="609"/>
      <c r="BK20" s="609"/>
      <c r="BL20" s="609"/>
      <c r="BM20" s="609"/>
      <c r="BN20" s="610"/>
      <c r="BO20" s="646">
        <v>1.6</v>
      </c>
      <c r="BP20" s="646"/>
      <c r="BQ20" s="646"/>
      <c r="BR20" s="646"/>
      <c r="BS20" s="647" t="s">
        <v>122</v>
      </c>
      <c r="BT20" s="647"/>
      <c r="BU20" s="647"/>
      <c r="BV20" s="647"/>
      <c r="BW20" s="647"/>
      <c r="BX20" s="647"/>
      <c r="BY20" s="647"/>
      <c r="BZ20" s="647"/>
      <c r="CA20" s="647"/>
      <c r="CB20" s="682"/>
      <c r="CD20" s="605" t="s">
        <v>264</v>
      </c>
      <c r="CE20" s="606"/>
      <c r="CF20" s="606"/>
      <c r="CG20" s="606"/>
      <c r="CH20" s="606"/>
      <c r="CI20" s="606"/>
      <c r="CJ20" s="606"/>
      <c r="CK20" s="606"/>
      <c r="CL20" s="606"/>
      <c r="CM20" s="606"/>
      <c r="CN20" s="606"/>
      <c r="CO20" s="606"/>
      <c r="CP20" s="606"/>
      <c r="CQ20" s="607"/>
      <c r="CR20" s="608">
        <v>20303410</v>
      </c>
      <c r="CS20" s="609"/>
      <c r="CT20" s="609"/>
      <c r="CU20" s="609"/>
      <c r="CV20" s="609"/>
      <c r="CW20" s="609"/>
      <c r="CX20" s="609"/>
      <c r="CY20" s="610"/>
      <c r="CZ20" s="646">
        <v>100</v>
      </c>
      <c r="DA20" s="646"/>
      <c r="DB20" s="646"/>
      <c r="DC20" s="646"/>
      <c r="DD20" s="614">
        <v>3056161</v>
      </c>
      <c r="DE20" s="609"/>
      <c r="DF20" s="609"/>
      <c r="DG20" s="609"/>
      <c r="DH20" s="609"/>
      <c r="DI20" s="609"/>
      <c r="DJ20" s="609"/>
      <c r="DK20" s="609"/>
      <c r="DL20" s="609"/>
      <c r="DM20" s="609"/>
      <c r="DN20" s="609"/>
      <c r="DO20" s="609"/>
      <c r="DP20" s="610"/>
      <c r="DQ20" s="614">
        <v>12556298</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5267593</v>
      </c>
      <c r="S21" s="609"/>
      <c r="T21" s="609"/>
      <c r="U21" s="609"/>
      <c r="V21" s="609"/>
      <c r="W21" s="609"/>
      <c r="X21" s="609"/>
      <c r="Y21" s="610"/>
      <c r="Z21" s="646">
        <v>25.8</v>
      </c>
      <c r="AA21" s="646"/>
      <c r="AB21" s="646"/>
      <c r="AC21" s="646"/>
      <c r="AD21" s="647">
        <v>4466237</v>
      </c>
      <c r="AE21" s="647"/>
      <c r="AF21" s="647"/>
      <c r="AG21" s="647"/>
      <c r="AH21" s="647"/>
      <c r="AI21" s="647"/>
      <c r="AJ21" s="647"/>
      <c r="AK21" s="647"/>
      <c r="AL21" s="611">
        <v>42.3</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v>250</v>
      </c>
      <c r="BH21" s="609"/>
      <c r="BI21" s="609"/>
      <c r="BJ21" s="609"/>
      <c r="BK21" s="609"/>
      <c r="BL21" s="609"/>
      <c r="BM21" s="609"/>
      <c r="BN21" s="610"/>
      <c r="BO21" s="646">
        <v>0</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4466237</v>
      </c>
      <c r="S22" s="609"/>
      <c r="T22" s="609"/>
      <c r="U22" s="609"/>
      <c r="V22" s="609"/>
      <c r="W22" s="609"/>
      <c r="X22" s="609"/>
      <c r="Y22" s="610"/>
      <c r="Z22" s="646">
        <v>21.9</v>
      </c>
      <c r="AA22" s="646"/>
      <c r="AB22" s="646"/>
      <c r="AC22" s="646"/>
      <c r="AD22" s="647">
        <v>4466237</v>
      </c>
      <c r="AE22" s="647"/>
      <c r="AF22" s="647"/>
      <c r="AG22" s="647"/>
      <c r="AH22" s="647"/>
      <c r="AI22" s="647"/>
      <c r="AJ22" s="647"/>
      <c r="AK22" s="647"/>
      <c r="AL22" s="611">
        <v>42.3</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801356</v>
      </c>
      <c r="S23" s="609"/>
      <c r="T23" s="609"/>
      <c r="U23" s="609"/>
      <c r="V23" s="609"/>
      <c r="W23" s="609"/>
      <c r="X23" s="609"/>
      <c r="Y23" s="610"/>
      <c r="Z23" s="646">
        <v>3.9</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v>79267</v>
      </c>
      <c r="BH23" s="609"/>
      <c r="BI23" s="609"/>
      <c r="BJ23" s="609"/>
      <c r="BK23" s="609"/>
      <c r="BL23" s="609"/>
      <c r="BM23" s="609"/>
      <c r="BN23" s="610"/>
      <c r="BO23" s="646">
        <v>1.6</v>
      </c>
      <c r="BP23" s="646"/>
      <c r="BQ23" s="646"/>
      <c r="BR23" s="646"/>
      <c r="BS23" s="647" t="s">
        <v>122</v>
      </c>
      <c r="BT23" s="647"/>
      <c r="BU23" s="647"/>
      <c r="BV23" s="647"/>
      <c r="BW23" s="647"/>
      <c r="BX23" s="647"/>
      <c r="BY23" s="647"/>
      <c r="BZ23" s="647"/>
      <c r="CA23" s="647"/>
      <c r="CB23" s="682"/>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6" t="s">
        <v>279</v>
      </c>
      <c r="CE24" s="667"/>
      <c r="CF24" s="667"/>
      <c r="CG24" s="667"/>
      <c r="CH24" s="667"/>
      <c r="CI24" s="667"/>
      <c r="CJ24" s="667"/>
      <c r="CK24" s="667"/>
      <c r="CL24" s="667"/>
      <c r="CM24" s="667"/>
      <c r="CN24" s="667"/>
      <c r="CO24" s="667"/>
      <c r="CP24" s="667"/>
      <c r="CQ24" s="668"/>
      <c r="CR24" s="663">
        <v>8769409</v>
      </c>
      <c r="CS24" s="664"/>
      <c r="CT24" s="664"/>
      <c r="CU24" s="664"/>
      <c r="CV24" s="664"/>
      <c r="CW24" s="664"/>
      <c r="CX24" s="664"/>
      <c r="CY24" s="689"/>
      <c r="CZ24" s="690">
        <v>43.2</v>
      </c>
      <c r="DA24" s="672"/>
      <c r="DB24" s="672"/>
      <c r="DC24" s="692"/>
      <c r="DD24" s="688">
        <v>6183235</v>
      </c>
      <c r="DE24" s="664"/>
      <c r="DF24" s="664"/>
      <c r="DG24" s="664"/>
      <c r="DH24" s="664"/>
      <c r="DI24" s="664"/>
      <c r="DJ24" s="664"/>
      <c r="DK24" s="689"/>
      <c r="DL24" s="688">
        <v>5554970</v>
      </c>
      <c r="DM24" s="664"/>
      <c r="DN24" s="664"/>
      <c r="DO24" s="664"/>
      <c r="DP24" s="664"/>
      <c r="DQ24" s="664"/>
      <c r="DR24" s="664"/>
      <c r="DS24" s="664"/>
      <c r="DT24" s="664"/>
      <c r="DU24" s="664"/>
      <c r="DV24" s="689"/>
      <c r="DW24" s="690">
        <v>52.2</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11380722</v>
      </c>
      <c r="S25" s="609"/>
      <c r="T25" s="609"/>
      <c r="U25" s="609"/>
      <c r="V25" s="609"/>
      <c r="W25" s="609"/>
      <c r="X25" s="609"/>
      <c r="Y25" s="610"/>
      <c r="Z25" s="646">
        <v>55.8</v>
      </c>
      <c r="AA25" s="646"/>
      <c r="AB25" s="646"/>
      <c r="AC25" s="646"/>
      <c r="AD25" s="647">
        <v>10500099</v>
      </c>
      <c r="AE25" s="647"/>
      <c r="AF25" s="647"/>
      <c r="AG25" s="647"/>
      <c r="AH25" s="647"/>
      <c r="AI25" s="647"/>
      <c r="AJ25" s="647"/>
      <c r="AK25" s="647"/>
      <c r="AL25" s="611">
        <v>99.4</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282</v>
      </c>
      <c r="CE25" s="606"/>
      <c r="CF25" s="606"/>
      <c r="CG25" s="606"/>
      <c r="CH25" s="606"/>
      <c r="CI25" s="606"/>
      <c r="CJ25" s="606"/>
      <c r="CK25" s="606"/>
      <c r="CL25" s="606"/>
      <c r="CM25" s="606"/>
      <c r="CN25" s="606"/>
      <c r="CO25" s="606"/>
      <c r="CP25" s="606"/>
      <c r="CQ25" s="607"/>
      <c r="CR25" s="608">
        <v>3726702</v>
      </c>
      <c r="CS25" s="621"/>
      <c r="CT25" s="621"/>
      <c r="CU25" s="621"/>
      <c r="CV25" s="621"/>
      <c r="CW25" s="621"/>
      <c r="CX25" s="621"/>
      <c r="CY25" s="622"/>
      <c r="CZ25" s="611">
        <v>18.399999999999999</v>
      </c>
      <c r="DA25" s="623"/>
      <c r="DB25" s="623"/>
      <c r="DC25" s="624"/>
      <c r="DD25" s="614">
        <v>3461462</v>
      </c>
      <c r="DE25" s="621"/>
      <c r="DF25" s="621"/>
      <c r="DG25" s="621"/>
      <c r="DH25" s="621"/>
      <c r="DI25" s="621"/>
      <c r="DJ25" s="621"/>
      <c r="DK25" s="622"/>
      <c r="DL25" s="614">
        <v>3305722</v>
      </c>
      <c r="DM25" s="621"/>
      <c r="DN25" s="621"/>
      <c r="DO25" s="621"/>
      <c r="DP25" s="621"/>
      <c r="DQ25" s="621"/>
      <c r="DR25" s="621"/>
      <c r="DS25" s="621"/>
      <c r="DT25" s="621"/>
      <c r="DU25" s="621"/>
      <c r="DV25" s="622"/>
      <c r="DW25" s="611">
        <v>31.1</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2288</v>
      </c>
      <c r="S26" s="609"/>
      <c r="T26" s="609"/>
      <c r="U26" s="609"/>
      <c r="V26" s="609"/>
      <c r="W26" s="609"/>
      <c r="X26" s="609"/>
      <c r="Y26" s="610"/>
      <c r="Z26" s="646">
        <v>0</v>
      </c>
      <c r="AA26" s="646"/>
      <c r="AB26" s="646"/>
      <c r="AC26" s="646"/>
      <c r="AD26" s="647">
        <v>2288</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285</v>
      </c>
      <c r="CE26" s="606"/>
      <c r="CF26" s="606"/>
      <c r="CG26" s="606"/>
      <c r="CH26" s="606"/>
      <c r="CI26" s="606"/>
      <c r="CJ26" s="606"/>
      <c r="CK26" s="606"/>
      <c r="CL26" s="606"/>
      <c r="CM26" s="606"/>
      <c r="CN26" s="606"/>
      <c r="CO26" s="606"/>
      <c r="CP26" s="606"/>
      <c r="CQ26" s="607"/>
      <c r="CR26" s="608">
        <v>2105408</v>
      </c>
      <c r="CS26" s="609"/>
      <c r="CT26" s="609"/>
      <c r="CU26" s="609"/>
      <c r="CV26" s="609"/>
      <c r="CW26" s="609"/>
      <c r="CX26" s="609"/>
      <c r="CY26" s="610"/>
      <c r="CZ26" s="611">
        <v>10.4</v>
      </c>
      <c r="DA26" s="623"/>
      <c r="DB26" s="623"/>
      <c r="DC26" s="624"/>
      <c r="DD26" s="614">
        <v>1983252</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51225</v>
      </c>
      <c r="S27" s="609"/>
      <c r="T27" s="609"/>
      <c r="U27" s="609"/>
      <c r="V27" s="609"/>
      <c r="W27" s="609"/>
      <c r="X27" s="609"/>
      <c r="Y27" s="610"/>
      <c r="Z27" s="646">
        <v>0.3</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4888410</v>
      </c>
      <c r="BH27" s="609"/>
      <c r="BI27" s="609"/>
      <c r="BJ27" s="609"/>
      <c r="BK27" s="609"/>
      <c r="BL27" s="609"/>
      <c r="BM27" s="609"/>
      <c r="BN27" s="610"/>
      <c r="BO27" s="646">
        <v>100</v>
      </c>
      <c r="BP27" s="646"/>
      <c r="BQ27" s="646"/>
      <c r="BR27" s="646"/>
      <c r="BS27" s="647">
        <v>265928</v>
      </c>
      <c r="BT27" s="647"/>
      <c r="BU27" s="647"/>
      <c r="BV27" s="647"/>
      <c r="BW27" s="647"/>
      <c r="BX27" s="647"/>
      <c r="BY27" s="647"/>
      <c r="BZ27" s="647"/>
      <c r="CA27" s="647"/>
      <c r="CB27" s="682"/>
      <c r="CD27" s="605" t="s">
        <v>288</v>
      </c>
      <c r="CE27" s="606"/>
      <c r="CF27" s="606"/>
      <c r="CG27" s="606"/>
      <c r="CH27" s="606"/>
      <c r="CI27" s="606"/>
      <c r="CJ27" s="606"/>
      <c r="CK27" s="606"/>
      <c r="CL27" s="606"/>
      <c r="CM27" s="606"/>
      <c r="CN27" s="606"/>
      <c r="CO27" s="606"/>
      <c r="CP27" s="606"/>
      <c r="CQ27" s="607"/>
      <c r="CR27" s="608">
        <v>3812830</v>
      </c>
      <c r="CS27" s="621"/>
      <c r="CT27" s="621"/>
      <c r="CU27" s="621"/>
      <c r="CV27" s="621"/>
      <c r="CW27" s="621"/>
      <c r="CX27" s="621"/>
      <c r="CY27" s="622"/>
      <c r="CZ27" s="611">
        <v>18.8</v>
      </c>
      <c r="DA27" s="623"/>
      <c r="DB27" s="623"/>
      <c r="DC27" s="624"/>
      <c r="DD27" s="614">
        <v>1491896</v>
      </c>
      <c r="DE27" s="621"/>
      <c r="DF27" s="621"/>
      <c r="DG27" s="621"/>
      <c r="DH27" s="621"/>
      <c r="DI27" s="621"/>
      <c r="DJ27" s="621"/>
      <c r="DK27" s="622"/>
      <c r="DL27" s="614">
        <v>1019371</v>
      </c>
      <c r="DM27" s="621"/>
      <c r="DN27" s="621"/>
      <c r="DO27" s="621"/>
      <c r="DP27" s="621"/>
      <c r="DQ27" s="621"/>
      <c r="DR27" s="621"/>
      <c r="DS27" s="621"/>
      <c r="DT27" s="621"/>
      <c r="DU27" s="621"/>
      <c r="DV27" s="622"/>
      <c r="DW27" s="611">
        <v>9.6</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220816</v>
      </c>
      <c r="S28" s="609"/>
      <c r="T28" s="609"/>
      <c r="U28" s="609"/>
      <c r="V28" s="609"/>
      <c r="W28" s="609"/>
      <c r="X28" s="609"/>
      <c r="Y28" s="610"/>
      <c r="Z28" s="646">
        <v>1.1000000000000001</v>
      </c>
      <c r="AA28" s="646"/>
      <c r="AB28" s="646"/>
      <c r="AC28" s="646"/>
      <c r="AD28" s="647">
        <v>57775</v>
      </c>
      <c r="AE28" s="647"/>
      <c r="AF28" s="647"/>
      <c r="AG28" s="647"/>
      <c r="AH28" s="647"/>
      <c r="AI28" s="647"/>
      <c r="AJ28" s="647"/>
      <c r="AK28" s="647"/>
      <c r="AL28" s="611">
        <v>0.5</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1229877</v>
      </c>
      <c r="CS28" s="609"/>
      <c r="CT28" s="609"/>
      <c r="CU28" s="609"/>
      <c r="CV28" s="609"/>
      <c r="CW28" s="609"/>
      <c r="CX28" s="609"/>
      <c r="CY28" s="610"/>
      <c r="CZ28" s="611">
        <v>6.1</v>
      </c>
      <c r="DA28" s="623"/>
      <c r="DB28" s="623"/>
      <c r="DC28" s="624"/>
      <c r="DD28" s="614">
        <v>1229877</v>
      </c>
      <c r="DE28" s="609"/>
      <c r="DF28" s="609"/>
      <c r="DG28" s="609"/>
      <c r="DH28" s="609"/>
      <c r="DI28" s="609"/>
      <c r="DJ28" s="609"/>
      <c r="DK28" s="610"/>
      <c r="DL28" s="614">
        <v>1229877</v>
      </c>
      <c r="DM28" s="609"/>
      <c r="DN28" s="609"/>
      <c r="DO28" s="609"/>
      <c r="DP28" s="609"/>
      <c r="DQ28" s="609"/>
      <c r="DR28" s="609"/>
      <c r="DS28" s="609"/>
      <c r="DT28" s="609"/>
      <c r="DU28" s="609"/>
      <c r="DV28" s="610"/>
      <c r="DW28" s="611">
        <v>11.6</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209817</v>
      </c>
      <c r="S29" s="609"/>
      <c r="T29" s="609"/>
      <c r="U29" s="609"/>
      <c r="V29" s="609"/>
      <c r="W29" s="609"/>
      <c r="X29" s="609"/>
      <c r="Y29" s="610"/>
      <c r="Z29" s="646">
        <v>1</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292</v>
      </c>
      <c r="CE29" s="628"/>
      <c r="CF29" s="605" t="s">
        <v>66</v>
      </c>
      <c r="CG29" s="606"/>
      <c r="CH29" s="606"/>
      <c r="CI29" s="606"/>
      <c r="CJ29" s="606"/>
      <c r="CK29" s="606"/>
      <c r="CL29" s="606"/>
      <c r="CM29" s="606"/>
      <c r="CN29" s="606"/>
      <c r="CO29" s="606"/>
      <c r="CP29" s="606"/>
      <c r="CQ29" s="607"/>
      <c r="CR29" s="608">
        <v>1229048</v>
      </c>
      <c r="CS29" s="621"/>
      <c r="CT29" s="621"/>
      <c r="CU29" s="621"/>
      <c r="CV29" s="621"/>
      <c r="CW29" s="621"/>
      <c r="CX29" s="621"/>
      <c r="CY29" s="622"/>
      <c r="CZ29" s="611">
        <v>6.1</v>
      </c>
      <c r="DA29" s="623"/>
      <c r="DB29" s="623"/>
      <c r="DC29" s="624"/>
      <c r="DD29" s="614">
        <v>1229048</v>
      </c>
      <c r="DE29" s="621"/>
      <c r="DF29" s="621"/>
      <c r="DG29" s="621"/>
      <c r="DH29" s="621"/>
      <c r="DI29" s="621"/>
      <c r="DJ29" s="621"/>
      <c r="DK29" s="622"/>
      <c r="DL29" s="614">
        <v>1229048</v>
      </c>
      <c r="DM29" s="621"/>
      <c r="DN29" s="621"/>
      <c r="DO29" s="621"/>
      <c r="DP29" s="621"/>
      <c r="DQ29" s="621"/>
      <c r="DR29" s="621"/>
      <c r="DS29" s="621"/>
      <c r="DT29" s="621"/>
      <c r="DU29" s="621"/>
      <c r="DV29" s="622"/>
      <c r="DW29" s="611">
        <v>11.6</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3578936</v>
      </c>
      <c r="S30" s="609"/>
      <c r="T30" s="609"/>
      <c r="U30" s="609"/>
      <c r="V30" s="609"/>
      <c r="W30" s="609"/>
      <c r="X30" s="609"/>
      <c r="Y30" s="610"/>
      <c r="Z30" s="646">
        <v>17.600000000000001</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0"/>
      <c r="BI30" s="680"/>
      <c r="BJ30" s="680"/>
      <c r="BK30" s="680"/>
      <c r="BL30" s="680"/>
      <c r="BM30" s="680"/>
      <c r="BN30" s="680"/>
      <c r="BO30" s="680"/>
      <c r="BP30" s="680"/>
      <c r="BQ30" s="681"/>
      <c r="BR30" s="660" t="s">
        <v>295</v>
      </c>
      <c r="BS30" s="680"/>
      <c r="BT30" s="680"/>
      <c r="BU30" s="680"/>
      <c r="BV30" s="680"/>
      <c r="BW30" s="680"/>
      <c r="BX30" s="680"/>
      <c r="BY30" s="680"/>
      <c r="BZ30" s="680"/>
      <c r="CA30" s="680"/>
      <c r="CB30" s="681"/>
      <c r="CD30" s="629"/>
      <c r="CE30" s="630"/>
      <c r="CF30" s="605" t="s">
        <v>296</v>
      </c>
      <c r="CG30" s="606"/>
      <c r="CH30" s="606"/>
      <c r="CI30" s="606"/>
      <c r="CJ30" s="606"/>
      <c r="CK30" s="606"/>
      <c r="CL30" s="606"/>
      <c r="CM30" s="606"/>
      <c r="CN30" s="606"/>
      <c r="CO30" s="606"/>
      <c r="CP30" s="606"/>
      <c r="CQ30" s="607"/>
      <c r="CR30" s="608">
        <v>1178011</v>
      </c>
      <c r="CS30" s="609"/>
      <c r="CT30" s="609"/>
      <c r="CU30" s="609"/>
      <c r="CV30" s="609"/>
      <c r="CW30" s="609"/>
      <c r="CX30" s="609"/>
      <c r="CY30" s="610"/>
      <c r="CZ30" s="611">
        <v>5.8</v>
      </c>
      <c r="DA30" s="623"/>
      <c r="DB30" s="623"/>
      <c r="DC30" s="624"/>
      <c r="DD30" s="614">
        <v>1178011</v>
      </c>
      <c r="DE30" s="609"/>
      <c r="DF30" s="609"/>
      <c r="DG30" s="609"/>
      <c r="DH30" s="609"/>
      <c r="DI30" s="609"/>
      <c r="DJ30" s="609"/>
      <c r="DK30" s="610"/>
      <c r="DL30" s="614">
        <v>1178011</v>
      </c>
      <c r="DM30" s="609"/>
      <c r="DN30" s="609"/>
      <c r="DO30" s="609"/>
      <c r="DP30" s="609"/>
      <c r="DQ30" s="609"/>
      <c r="DR30" s="609"/>
      <c r="DS30" s="609"/>
      <c r="DT30" s="609"/>
      <c r="DU30" s="609"/>
      <c r="DV30" s="610"/>
      <c r="DW30" s="611">
        <v>11.1</v>
      </c>
      <c r="DX30" s="623"/>
      <c r="DY30" s="623"/>
      <c r="DZ30" s="623"/>
      <c r="EA30" s="623"/>
      <c r="EB30" s="623"/>
      <c r="EC30" s="635"/>
    </row>
    <row r="31" spans="2:133" ht="11.25" customHeight="1" x14ac:dyDescent="0.15">
      <c r="B31" s="683" t="s">
        <v>297</v>
      </c>
      <c r="C31" s="684"/>
      <c r="D31" s="684"/>
      <c r="E31" s="684"/>
      <c r="F31" s="684"/>
      <c r="G31" s="684"/>
      <c r="H31" s="684"/>
      <c r="I31" s="684"/>
      <c r="J31" s="684"/>
      <c r="K31" s="684"/>
      <c r="L31" s="684"/>
      <c r="M31" s="684"/>
      <c r="N31" s="684"/>
      <c r="O31" s="684"/>
      <c r="P31" s="684"/>
      <c r="Q31" s="685"/>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4" t="s">
        <v>298</v>
      </c>
      <c r="AQ31" s="675"/>
      <c r="AR31" s="675"/>
      <c r="AS31" s="675"/>
      <c r="AT31" s="676" t="s">
        <v>299</v>
      </c>
      <c r="AU31" s="212"/>
      <c r="AV31" s="212"/>
      <c r="AW31" s="212"/>
      <c r="AX31" s="666" t="s">
        <v>177</v>
      </c>
      <c r="AY31" s="667"/>
      <c r="AZ31" s="667"/>
      <c r="BA31" s="667"/>
      <c r="BB31" s="667"/>
      <c r="BC31" s="667"/>
      <c r="BD31" s="667"/>
      <c r="BE31" s="667"/>
      <c r="BF31" s="668"/>
      <c r="BG31" s="670">
        <v>99.6</v>
      </c>
      <c r="BH31" s="671"/>
      <c r="BI31" s="671"/>
      <c r="BJ31" s="671"/>
      <c r="BK31" s="671"/>
      <c r="BL31" s="671"/>
      <c r="BM31" s="672">
        <v>98.6</v>
      </c>
      <c r="BN31" s="671"/>
      <c r="BO31" s="671"/>
      <c r="BP31" s="671"/>
      <c r="BQ31" s="673"/>
      <c r="BR31" s="670">
        <v>99.6</v>
      </c>
      <c r="BS31" s="671"/>
      <c r="BT31" s="671"/>
      <c r="BU31" s="671"/>
      <c r="BV31" s="671"/>
      <c r="BW31" s="671"/>
      <c r="BX31" s="672">
        <v>98.4</v>
      </c>
      <c r="BY31" s="671"/>
      <c r="BZ31" s="671"/>
      <c r="CA31" s="671"/>
      <c r="CB31" s="673"/>
      <c r="CD31" s="629"/>
      <c r="CE31" s="630"/>
      <c r="CF31" s="605" t="s">
        <v>300</v>
      </c>
      <c r="CG31" s="606"/>
      <c r="CH31" s="606"/>
      <c r="CI31" s="606"/>
      <c r="CJ31" s="606"/>
      <c r="CK31" s="606"/>
      <c r="CL31" s="606"/>
      <c r="CM31" s="606"/>
      <c r="CN31" s="606"/>
      <c r="CO31" s="606"/>
      <c r="CP31" s="606"/>
      <c r="CQ31" s="607"/>
      <c r="CR31" s="608">
        <v>51037</v>
      </c>
      <c r="CS31" s="621"/>
      <c r="CT31" s="621"/>
      <c r="CU31" s="621"/>
      <c r="CV31" s="621"/>
      <c r="CW31" s="621"/>
      <c r="CX31" s="621"/>
      <c r="CY31" s="622"/>
      <c r="CZ31" s="611">
        <v>0.3</v>
      </c>
      <c r="DA31" s="623"/>
      <c r="DB31" s="623"/>
      <c r="DC31" s="624"/>
      <c r="DD31" s="614">
        <v>51037</v>
      </c>
      <c r="DE31" s="621"/>
      <c r="DF31" s="621"/>
      <c r="DG31" s="621"/>
      <c r="DH31" s="621"/>
      <c r="DI31" s="621"/>
      <c r="DJ31" s="621"/>
      <c r="DK31" s="622"/>
      <c r="DL31" s="614">
        <v>51037</v>
      </c>
      <c r="DM31" s="621"/>
      <c r="DN31" s="621"/>
      <c r="DO31" s="621"/>
      <c r="DP31" s="621"/>
      <c r="DQ31" s="621"/>
      <c r="DR31" s="621"/>
      <c r="DS31" s="621"/>
      <c r="DT31" s="621"/>
      <c r="DU31" s="621"/>
      <c r="DV31" s="622"/>
      <c r="DW31" s="611">
        <v>0.5</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1773393</v>
      </c>
      <c r="S32" s="609"/>
      <c r="T32" s="609"/>
      <c r="U32" s="609"/>
      <c r="V32" s="609"/>
      <c r="W32" s="609"/>
      <c r="X32" s="609"/>
      <c r="Y32" s="610"/>
      <c r="Z32" s="646">
        <v>8.6999999999999993</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208" t="s">
        <v>302</v>
      </c>
      <c r="AX32" s="605" t="s">
        <v>303</v>
      </c>
      <c r="AY32" s="606"/>
      <c r="AZ32" s="606"/>
      <c r="BA32" s="606"/>
      <c r="BB32" s="606"/>
      <c r="BC32" s="606"/>
      <c r="BD32" s="606"/>
      <c r="BE32" s="606"/>
      <c r="BF32" s="607"/>
      <c r="BG32" s="679">
        <v>99.5</v>
      </c>
      <c r="BH32" s="621"/>
      <c r="BI32" s="621"/>
      <c r="BJ32" s="621"/>
      <c r="BK32" s="621"/>
      <c r="BL32" s="621"/>
      <c r="BM32" s="612">
        <v>98.5</v>
      </c>
      <c r="BN32" s="621"/>
      <c r="BO32" s="621"/>
      <c r="BP32" s="621"/>
      <c r="BQ32" s="644"/>
      <c r="BR32" s="679">
        <v>99.5</v>
      </c>
      <c r="BS32" s="621"/>
      <c r="BT32" s="621"/>
      <c r="BU32" s="621"/>
      <c r="BV32" s="621"/>
      <c r="BW32" s="621"/>
      <c r="BX32" s="612">
        <v>98.3</v>
      </c>
      <c r="BY32" s="621"/>
      <c r="BZ32" s="621"/>
      <c r="CA32" s="621"/>
      <c r="CB32" s="644"/>
      <c r="CD32" s="631"/>
      <c r="CE32" s="632"/>
      <c r="CF32" s="605" t="s">
        <v>304</v>
      </c>
      <c r="CG32" s="606"/>
      <c r="CH32" s="606"/>
      <c r="CI32" s="606"/>
      <c r="CJ32" s="606"/>
      <c r="CK32" s="606"/>
      <c r="CL32" s="606"/>
      <c r="CM32" s="606"/>
      <c r="CN32" s="606"/>
      <c r="CO32" s="606"/>
      <c r="CP32" s="606"/>
      <c r="CQ32" s="607"/>
      <c r="CR32" s="608">
        <v>829</v>
      </c>
      <c r="CS32" s="609"/>
      <c r="CT32" s="609"/>
      <c r="CU32" s="609"/>
      <c r="CV32" s="609"/>
      <c r="CW32" s="609"/>
      <c r="CX32" s="609"/>
      <c r="CY32" s="610"/>
      <c r="CZ32" s="611">
        <v>0</v>
      </c>
      <c r="DA32" s="623"/>
      <c r="DB32" s="623"/>
      <c r="DC32" s="624"/>
      <c r="DD32" s="614">
        <v>829</v>
      </c>
      <c r="DE32" s="609"/>
      <c r="DF32" s="609"/>
      <c r="DG32" s="609"/>
      <c r="DH32" s="609"/>
      <c r="DI32" s="609"/>
      <c r="DJ32" s="609"/>
      <c r="DK32" s="610"/>
      <c r="DL32" s="614">
        <v>829</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49674</v>
      </c>
      <c r="S33" s="609"/>
      <c r="T33" s="609"/>
      <c r="U33" s="609"/>
      <c r="V33" s="609"/>
      <c r="W33" s="609"/>
      <c r="X33" s="609"/>
      <c r="Y33" s="610"/>
      <c r="Z33" s="646">
        <v>0.2</v>
      </c>
      <c r="AA33" s="646"/>
      <c r="AB33" s="646"/>
      <c r="AC33" s="646"/>
      <c r="AD33" s="647">
        <v>1946</v>
      </c>
      <c r="AE33" s="647"/>
      <c r="AF33" s="647"/>
      <c r="AG33" s="647"/>
      <c r="AH33" s="647"/>
      <c r="AI33" s="647"/>
      <c r="AJ33" s="647"/>
      <c r="AK33" s="647"/>
      <c r="AL33" s="611">
        <v>0</v>
      </c>
      <c r="AM33" s="612"/>
      <c r="AN33" s="612"/>
      <c r="AO33" s="648"/>
      <c r="AP33" s="651"/>
      <c r="AQ33" s="652"/>
      <c r="AR33" s="652"/>
      <c r="AS33" s="652"/>
      <c r="AT33" s="678"/>
      <c r="AU33" s="213"/>
      <c r="AV33" s="213"/>
      <c r="AW33" s="213"/>
      <c r="AX33" s="589" t="s">
        <v>306</v>
      </c>
      <c r="AY33" s="590"/>
      <c r="AZ33" s="590"/>
      <c r="BA33" s="590"/>
      <c r="BB33" s="590"/>
      <c r="BC33" s="590"/>
      <c r="BD33" s="590"/>
      <c r="BE33" s="590"/>
      <c r="BF33" s="591"/>
      <c r="BG33" s="669">
        <v>99.7</v>
      </c>
      <c r="BH33" s="593"/>
      <c r="BI33" s="593"/>
      <c r="BJ33" s="593"/>
      <c r="BK33" s="593"/>
      <c r="BL33" s="593"/>
      <c r="BM33" s="639">
        <v>99.1</v>
      </c>
      <c r="BN33" s="593"/>
      <c r="BO33" s="593"/>
      <c r="BP33" s="593"/>
      <c r="BQ33" s="656"/>
      <c r="BR33" s="669">
        <v>99.7</v>
      </c>
      <c r="BS33" s="593"/>
      <c r="BT33" s="593"/>
      <c r="BU33" s="593"/>
      <c r="BV33" s="593"/>
      <c r="BW33" s="593"/>
      <c r="BX33" s="639">
        <v>98.9</v>
      </c>
      <c r="BY33" s="593"/>
      <c r="BZ33" s="593"/>
      <c r="CA33" s="593"/>
      <c r="CB33" s="656"/>
      <c r="CD33" s="605" t="s">
        <v>307</v>
      </c>
      <c r="CE33" s="606"/>
      <c r="CF33" s="606"/>
      <c r="CG33" s="606"/>
      <c r="CH33" s="606"/>
      <c r="CI33" s="606"/>
      <c r="CJ33" s="606"/>
      <c r="CK33" s="606"/>
      <c r="CL33" s="606"/>
      <c r="CM33" s="606"/>
      <c r="CN33" s="606"/>
      <c r="CO33" s="606"/>
      <c r="CP33" s="606"/>
      <c r="CQ33" s="607"/>
      <c r="CR33" s="608">
        <v>8176955</v>
      </c>
      <c r="CS33" s="621"/>
      <c r="CT33" s="621"/>
      <c r="CU33" s="621"/>
      <c r="CV33" s="621"/>
      <c r="CW33" s="621"/>
      <c r="CX33" s="621"/>
      <c r="CY33" s="622"/>
      <c r="CZ33" s="611">
        <v>40.299999999999997</v>
      </c>
      <c r="DA33" s="623"/>
      <c r="DB33" s="623"/>
      <c r="DC33" s="624"/>
      <c r="DD33" s="614">
        <v>5995766</v>
      </c>
      <c r="DE33" s="621"/>
      <c r="DF33" s="621"/>
      <c r="DG33" s="621"/>
      <c r="DH33" s="621"/>
      <c r="DI33" s="621"/>
      <c r="DJ33" s="621"/>
      <c r="DK33" s="622"/>
      <c r="DL33" s="614">
        <v>4197079</v>
      </c>
      <c r="DM33" s="621"/>
      <c r="DN33" s="621"/>
      <c r="DO33" s="621"/>
      <c r="DP33" s="621"/>
      <c r="DQ33" s="621"/>
      <c r="DR33" s="621"/>
      <c r="DS33" s="621"/>
      <c r="DT33" s="621"/>
      <c r="DU33" s="621"/>
      <c r="DV33" s="622"/>
      <c r="DW33" s="611">
        <v>39.5</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347407</v>
      </c>
      <c r="S34" s="609"/>
      <c r="T34" s="609"/>
      <c r="U34" s="609"/>
      <c r="V34" s="609"/>
      <c r="W34" s="609"/>
      <c r="X34" s="609"/>
      <c r="Y34" s="610"/>
      <c r="Z34" s="646">
        <v>1.7</v>
      </c>
      <c r="AA34" s="646"/>
      <c r="AB34" s="646"/>
      <c r="AC34" s="646"/>
      <c r="AD34" s="647" t="s">
        <v>122</v>
      </c>
      <c r="AE34" s="647"/>
      <c r="AF34" s="647"/>
      <c r="AG34" s="647"/>
      <c r="AH34" s="647"/>
      <c r="AI34" s="647"/>
      <c r="AJ34" s="647"/>
      <c r="AK34" s="647"/>
      <c r="AL34" s="611" t="s">
        <v>122</v>
      </c>
      <c r="AM34" s="612"/>
      <c r="AN34" s="612"/>
      <c r="AO34" s="648"/>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5" t="s">
        <v>309</v>
      </c>
      <c r="CE34" s="606"/>
      <c r="CF34" s="606"/>
      <c r="CG34" s="606"/>
      <c r="CH34" s="606"/>
      <c r="CI34" s="606"/>
      <c r="CJ34" s="606"/>
      <c r="CK34" s="606"/>
      <c r="CL34" s="606"/>
      <c r="CM34" s="606"/>
      <c r="CN34" s="606"/>
      <c r="CO34" s="606"/>
      <c r="CP34" s="606"/>
      <c r="CQ34" s="607"/>
      <c r="CR34" s="608">
        <v>3149841</v>
      </c>
      <c r="CS34" s="609"/>
      <c r="CT34" s="609"/>
      <c r="CU34" s="609"/>
      <c r="CV34" s="609"/>
      <c r="CW34" s="609"/>
      <c r="CX34" s="609"/>
      <c r="CY34" s="610"/>
      <c r="CZ34" s="611">
        <v>15.5</v>
      </c>
      <c r="DA34" s="623"/>
      <c r="DB34" s="623"/>
      <c r="DC34" s="624"/>
      <c r="DD34" s="614">
        <v>2018889</v>
      </c>
      <c r="DE34" s="609"/>
      <c r="DF34" s="609"/>
      <c r="DG34" s="609"/>
      <c r="DH34" s="609"/>
      <c r="DI34" s="609"/>
      <c r="DJ34" s="609"/>
      <c r="DK34" s="610"/>
      <c r="DL34" s="614">
        <v>1542484</v>
      </c>
      <c r="DM34" s="609"/>
      <c r="DN34" s="609"/>
      <c r="DO34" s="609"/>
      <c r="DP34" s="609"/>
      <c r="DQ34" s="609"/>
      <c r="DR34" s="609"/>
      <c r="DS34" s="609"/>
      <c r="DT34" s="609"/>
      <c r="DU34" s="609"/>
      <c r="DV34" s="610"/>
      <c r="DW34" s="611">
        <v>14.5</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591858</v>
      </c>
      <c r="S35" s="609"/>
      <c r="T35" s="609"/>
      <c r="U35" s="609"/>
      <c r="V35" s="609"/>
      <c r="W35" s="609"/>
      <c r="X35" s="609"/>
      <c r="Y35" s="610"/>
      <c r="Z35" s="646">
        <v>2.9</v>
      </c>
      <c r="AA35" s="646"/>
      <c r="AB35" s="646"/>
      <c r="AC35" s="646"/>
      <c r="AD35" s="647" t="s">
        <v>122</v>
      </c>
      <c r="AE35" s="647"/>
      <c r="AF35" s="647"/>
      <c r="AG35" s="647"/>
      <c r="AH35" s="647"/>
      <c r="AI35" s="647"/>
      <c r="AJ35" s="647"/>
      <c r="AK35" s="647"/>
      <c r="AL35" s="611" t="s">
        <v>122</v>
      </c>
      <c r="AM35" s="612"/>
      <c r="AN35" s="612"/>
      <c r="AO35" s="648"/>
      <c r="AP35" s="21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114148</v>
      </c>
      <c r="CS35" s="621"/>
      <c r="CT35" s="621"/>
      <c r="CU35" s="621"/>
      <c r="CV35" s="621"/>
      <c r="CW35" s="621"/>
      <c r="CX35" s="621"/>
      <c r="CY35" s="622"/>
      <c r="CZ35" s="611">
        <v>0.6</v>
      </c>
      <c r="DA35" s="623"/>
      <c r="DB35" s="623"/>
      <c r="DC35" s="624"/>
      <c r="DD35" s="614">
        <v>99924</v>
      </c>
      <c r="DE35" s="621"/>
      <c r="DF35" s="621"/>
      <c r="DG35" s="621"/>
      <c r="DH35" s="621"/>
      <c r="DI35" s="621"/>
      <c r="DJ35" s="621"/>
      <c r="DK35" s="622"/>
      <c r="DL35" s="614">
        <v>93688</v>
      </c>
      <c r="DM35" s="621"/>
      <c r="DN35" s="621"/>
      <c r="DO35" s="621"/>
      <c r="DP35" s="621"/>
      <c r="DQ35" s="621"/>
      <c r="DR35" s="621"/>
      <c r="DS35" s="621"/>
      <c r="DT35" s="621"/>
      <c r="DU35" s="621"/>
      <c r="DV35" s="622"/>
      <c r="DW35" s="611">
        <v>0.9</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72046</v>
      </c>
      <c r="S36" s="609"/>
      <c r="T36" s="609"/>
      <c r="U36" s="609"/>
      <c r="V36" s="609"/>
      <c r="W36" s="609"/>
      <c r="X36" s="609"/>
      <c r="Y36" s="610"/>
      <c r="Z36" s="646">
        <v>0.4</v>
      </c>
      <c r="AA36" s="646"/>
      <c r="AB36" s="646"/>
      <c r="AC36" s="646"/>
      <c r="AD36" s="647" t="s">
        <v>122</v>
      </c>
      <c r="AE36" s="647"/>
      <c r="AF36" s="647"/>
      <c r="AG36" s="647"/>
      <c r="AH36" s="647"/>
      <c r="AI36" s="647"/>
      <c r="AJ36" s="647"/>
      <c r="AK36" s="647"/>
      <c r="AL36" s="611" t="s">
        <v>122</v>
      </c>
      <c r="AM36" s="612"/>
      <c r="AN36" s="612"/>
      <c r="AO36" s="648"/>
      <c r="AP36" s="216"/>
      <c r="AQ36" s="657" t="s">
        <v>315</v>
      </c>
      <c r="AR36" s="658"/>
      <c r="AS36" s="658"/>
      <c r="AT36" s="658"/>
      <c r="AU36" s="658"/>
      <c r="AV36" s="658"/>
      <c r="AW36" s="658"/>
      <c r="AX36" s="658"/>
      <c r="AY36" s="659"/>
      <c r="AZ36" s="663">
        <v>3014040</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1092</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2013786</v>
      </c>
      <c r="CS36" s="609"/>
      <c r="CT36" s="609"/>
      <c r="CU36" s="609"/>
      <c r="CV36" s="609"/>
      <c r="CW36" s="609"/>
      <c r="CX36" s="609"/>
      <c r="CY36" s="610"/>
      <c r="CZ36" s="611">
        <v>9.9</v>
      </c>
      <c r="DA36" s="623"/>
      <c r="DB36" s="623"/>
      <c r="DC36" s="624"/>
      <c r="DD36" s="614">
        <v>1625131</v>
      </c>
      <c r="DE36" s="609"/>
      <c r="DF36" s="609"/>
      <c r="DG36" s="609"/>
      <c r="DH36" s="609"/>
      <c r="DI36" s="609"/>
      <c r="DJ36" s="609"/>
      <c r="DK36" s="610"/>
      <c r="DL36" s="614">
        <v>1154302</v>
      </c>
      <c r="DM36" s="609"/>
      <c r="DN36" s="609"/>
      <c r="DO36" s="609"/>
      <c r="DP36" s="609"/>
      <c r="DQ36" s="609"/>
      <c r="DR36" s="609"/>
      <c r="DS36" s="609"/>
      <c r="DT36" s="609"/>
      <c r="DU36" s="609"/>
      <c r="DV36" s="610"/>
      <c r="DW36" s="611">
        <v>10.9</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212899</v>
      </c>
      <c r="S37" s="609"/>
      <c r="T37" s="609"/>
      <c r="U37" s="609"/>
      <c r="V37" s="609"/>
      <c r="W37" s="609"/>
      <c r="X37" s="609"/>
      <c r="Y37" s="610"/>
      <c r="Z37" s="646">
        <v>1</v>
      </c>
      <c r="AA37" s="646"/>
      <c r="AB37" s="646"/>
      <c r="AC37" s="646"/>
      <c r="AD37" s="647">
        <v>313</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965558</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1092</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33211</v>
      </c>
      <c r="CS37" s="621"/>
      <c r="CT37" s="621"/>
      <c r="CU37" s="621"/>
      <c r="CV37" s="621"/>
      <c r="CW37" s="621"/>
      <c r="CX37" s="621"/>
      <c r="CY37" s="622"/>
      <c r="CZ37" s="611">
        <v>0.2</v>
      </c>
      <c r="DA37" s="623"/>
      <c r="DB37" s="623"/>
      <c r="DC37" s="624"/>
      <c r="DD37" s="614">
        <v>33211</v>
      </c>
      <c r="DE37" s="621"/>
      <c r="DF37" s="621"/>
      <c r="DG37" s="621"/>
      <c r="DH37" s="621"/>
      <c r="DI37" s="621"/>
      <c r="DJ37" s="621"/>
      <c r="DK37" s="622"/>
      <c r="DL37" s="614">
        <v>32773</v>
      </c>
      <c r="DM37" s="621"/>
      <c r="DN37" s="621"/>
      <c r="DO37" s="621"/>
      <c r="DP37" s="621"/>
      <c r="DQ37" s="621"/>
      <c r="DR37" s="621"/>
      <c r="DS37" s="621"/>
      <c r="DT37" s="621"/>
      <c r="DU37" s="621"/>
      <c r="DV37" s="622"/>
      <c r="DW37" s="611">
        <v>0.3</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1889100</v>
      </c>
      <c r="S38" s="609"/>
      <c r="T38" s="609"/>
      <c r="U38" s="609"/>
      <c r="V38" s="609"/>
      <c r="W38" s="609"/>
      <c r="X38" s="609"/>
      <c r="Y38" s="610"/>
      <c r="Z38" s="646">
        <v>9.3000000000000007</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230899</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4282</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1633509</v>
      </c>
      <c r="CS38" s="609"/>
      <c r="CT38" s="609"/>
      <c r="CU38" s="609"/>
      <c r="CV38" s="609"/>
      <c r="CW38" s="609"/>
      <c r="CX38" s="609"/>
      <c r="CY38" s="610"/>
      <c r="CZ38" s="611">
        <v>8</v>
      </c>
      <c r="DA38" s="623"/>
      <c r="DB38" s="623"/>
      <c r="DC38" s="624"/>
      <c r="DD38" s="614">
        <v>1340167</v>
      </c>
      <c r="DE38" s="609"/>
      <c r="DF38" s="609"/>
      <c r="DG38" s="609"/>
      <c r="DH38" s="609"/>
      <c r="DI38" s="609"/>
      <c r="DJ38" s="609"/>
      <c r="DK38" s="610"/>
      <c r="DL38" s="614">
        <v>1278099</v>
      </c>
      <c r="DM38" s="609"/>
      <c r="DN38" s="609"/>
      <c r="DO38" s="609"/>
      <c r="DP38" s="609"/>
      <c r="DQ38" s="609"/>
      <c r="DR38" s="609"/>
      <c r="DS38" s="609"/>
      <c r="DT38" s="609"/>
      <c r="DU38" s="609"/>
      <c r="DV38" s="610"/>
      <c r="DW38" s="611">
        <v>12</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184074</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6219</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913881</v>
      </c>
      <c r="CS39" s="621"/>
      <c r="CT39" s="621"/>
      <c r="CU39" s="621"/>
      <c r="CV39" s="621"/>
      <c r="CW39" s="621"/>
      <c r="CX39" s="621"/>
      <c r="CY39" s="622"/>
      <c r="CZ39" s="611">
        <v>4.5</v>
      </c>
      <c r="DA39" s="623"/>
      <c r="DB39" s="623"/>
      <c r="DC39" s="624"/>
      <c r="DD39" s="614">
        <v>575485</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69800</v>
      </c>
      <c r="S40" s="609"/>
      <c r="T40" s="609"/>
      <c r="U40" s="609"/>
      <c r="V40" s="609"/>
      <c r="W40" s="609"/>
      <c r="X40" s="609"/>
      <c r="Y40" s="610"/>
      <c r="Z40" s="646">
        <v>0.3</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v>1214</v>
      </c>
      <c r="BA40" s="609"/>
      <c r="BB40" s="609"/>
      <c r="BC40" s="609"/>
      <c r="BD40" s="621"/>
      <c r="BE40" s="621"/>
      <c r="BF40" s="644"/>
      <c r="BG40" s="649" t="s">
        <v>332</v>
      </c>
      <c r="BH40" s="650"/>
      <c r="BI40" s="650"/>
      <c r="BJ40" s="650"/>
      <c r="BK40" s="650"/>
      <c r="BL40" s="217"/>
      <c r="BM40" s="606" t="s">
        <v>333</v>
      </c>
      <c r="BN40" s="606"/>
      <c r="BO40" s="606"/>
      <c r="BP40" s="606"/>
      <c r="BQ40" s="606"/>
      <c r="BR40" s="606"/>
      <c r="BS40" s="606"/>
      <c r="BT40" s="606"/>
      <c r="BU40" s="607"/>
      <c r="BV40" s="608">
        <v>82</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351790</v>
      </c>
      <c r="CS40" s="609"/>
      <c r="CT40" s="609"/>
      <c r="CU40" s="609"/>
      <c r="CV40" s="609"/>
      <c r="CW40" s="609"/>
      <c r="CX40" s="609"/>
      <c r="CY40" s="610"/>
      <c r="CZ40" s="611">
        <v>1.7</v>
      </c>
      <c r="DA40" s="623"/>
      <c r="DB40" s="623"/>
      <c r="DC40" s="624"/>
      <c r="DD40" s="614">
        <v>336170</v>
      </c>
      <c r="DE40" s="609"/>
      <c r="DF40" s="609"/>
      <c r="DG40" s="609"/>
      <c r="DH40" s="609"/>
      <c r="DI40" s="609"/>
      <c r="DJ40" s="609"/>
      <c r="DK40" s="610"/>
      <c r="DL40" s="614">
        <v>128506</v>
      </c>
      <c r="DM40" s="609"/>
      <c r="DN40" s="609"/>
      <c r="DO40" s="609"/>
      <c r="DP40" s="609"/>
      <c r="DQ40" s="609"/>
      <c r="DR40" s="609"/>
      <c r="DS40" s="609"/>
      <c r="DT40" s="609"/>
      <c r="DU40" s="609"/>
      <c r="DV40" s="610"/>
      <c r="DW40" s="611">
        <v>1.2</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20380181</v>
      </c>
      <c r="S41" s="633"/>
      <c r="T41" s="633"/>
      <c r="U41" s="633"/>
      <c r="V41" s="633"/>
      <c r="W41" s="633"/>
      <c r="X41" s="633"/>
      <c r="Y41" s="636"/>
      <c r="Z41" s="637">
        <v>100</v>
      </c>
      <c r="AA41" s="637"/>
      <c r="AB41" s="637"/>
      <c r="AC41" s="637"/>
      <c r="AD41" s="638">
        <v>10562421</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258536</v>
      </c>
      <c r="BA41" s="609"/>
      <c r="BB41" s="609"/>
      <c r="BC41" s="609"/>
      <c r="BD41" s="621"/>
      <c r="BE41" s="621"/>
      <c r="BF41" s="644"/>
      <c r="BG41" s="649"/>
      <c r="BH41" s="650"/>
      <c r="BI41" s="650"/>
      <c r="BJ41" s="650"/>
      <c r="BK41" s="650"/>
      <c r="BL41" s="217"/>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1373759</v>
      </c>
      <c r="BA42" s="633"/>
      <c r="BB42" s="633"/>
      <c r="BC42" s="633"/>
      <c r="BD42" s="593"/>
      <c r="BE42" s="593"/>
      <c r="BF42" s="656"/>
      <c r="BG42" s="651"/>
      <c r="BH42" s="652"/>
      <c r="BI42" s="652"/>
      <c r="BJ42" s="652"/>
      <c r="BK42" s="652"/>
      <c r="BL42" s="218"/>
      <c r="BM42" s="590" t="s">
        <v>340</v>
      </c>
      <c r="BN42" s="590"/>
      <c r="BO42" s="590"/>
      <c r="BP42" s="590"/>
      <c r="BQ42" s="590"/>
      <c r="BR42" s="590"/>
      <c r="BS42" s="590"/>
      <c r="BT42" s="590"/>
      <c r="BU42" s="591"/>
      <c r="BV42" s="592">
        <v>399</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3357046</v>
      </c>
      <c r="CS42" s="621"/>
      <c r="CT42" s="621"/>
      <c r="CU42" s="621"/>
      <c r="CV42" s="621"/>
      <c r="CW42" s="621"/>
      <c r="CX42" s="621"/>
      <c r="CY42" s="622"/>
      <c r="CZ42" s="611">
        <v>16.5</v>
      </c>
      <c r="DA42" s="623"/>
      <c r="DB42" s="623"/>
      <c r="DC42" s="624"/>
      <c r="DD42" s="614">
        <v>377297</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208" t="s">
        <v>342</v>
      </c>
      <c r="CD43" s="605" t="s">
        <v>343</v>
      </c>
      <c r="CE43" s="606"/>
      <c r="CF43" s="606"/>
      <c r="CG43" s="606"/>
      <c r="CH43" s="606"/>
      <c r="CI43" s="606"/>
      <c r="CJ43" s="606"/>
      <c r="CK43" s="606"/>
      <c r="CL43" s="606"/>
      <c r="CM43" s="606"/>
      <c r="CN43" s="606"/>
      <c r="CO43" s="606"/>
      <c r="CP43" s="606"/>
      <c r="CQ43" s="607"/>
      <c r="CR43" s="608">
        <v>78691</v>
      </c>
      <c r="CS43" s="621"/>
      <c r="CT43" s="621"/>
      <c r="CU43" s="621"/>
      <c r="CV43" s="621"/>
      <c r="CW43" s="621"/>
      <c r="CX43" s="621"/>
      <c r="CY43" s="622"/>
      <c r="CZ43" s="611">
        <v>0.4</v>
      </c>
      <c r="DA43" s="623"/>
      <c r="DB43" s="623"/>
      <c r="DC43" s="624"/>
      <c r="DD43" s="614">
        <v>78691</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3056161</v>
      </c>
      <c r="CS44" s="609"/>
      <c r="CT44" s="609"/>
      <c r="CU44" s="609"/>
      <c r="CV44" s="609"/>
      <c r="CW44" s="609"/>
      <c r="CX44" s="609"/>
      <c r="CY44" s="610"/>
      <c r="CZ44" s="611">
        <v>15.1</v>
      </c>
      <c r="DA44" s="612"/>
      <c r="DB44" s="612"/>
      <c r="DC44" s="613"/>
      <c r="DD44" s="614">
        <v>317352</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1419118</v>
      </c>
      <c r="CS45" s="621"/>
      <c r="CT45" s="621"/>
      <c r="CU45" s="621"/>
      <c r="CV45" s="621"/>
      <c r="CW45" s="621"/>
      <c r="CX45" s="621"/>
      <c r="CY45" s="622"/>
      <c r="CZ45" s="611">
        <v>7</v>
      </c>
      <c r="DA45" s="623"/>
      <c r="DB45" s="623"/>
      <c r="DC45" s="624"/>
      <c r="DD45" s="614">
        <v>55081</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19"/>
      <c r="CD46" s="629"/>
      <c r="CE46" s="630"/>
      <c r="CF46" s="605" t="s">
        <v>348</v>
      </c>
      <c r="CG46" s="606"/>
      <c r="CH46" s="606"/>
      <c r="CI46" s="606"/>
      <c r="CJ46" s="606"/>
      <c r="CK46" s="606"/>
      <c r="CL46" s="606"/>
      <c r="CM46" s="606"/>
      <c r="CN46" s="606"/>
      <c r="CO46" s="606"/>
      <c r="CP46" s="606"/>
      <c r="CQ46" s="607"/>
      <c r="CR46" s="608">
        <v>1609259</v>
      </c>
      <c r="CS46" s="609"/>
      <c r="CT46" s="609"/>
      <c r="CU46" s="609"/>
      <c r="CV46" s="609"/>
      <c r="CW46" s="609"/>
      <c r="CX46" s="609"/>
      <c r="CY46" s="610"/>
      <c r="CZ46" s="611">
        <v>7.9</v>
      </c>
      <c r="DA46" s="612"/>
      <c r="DB46" s="612"/>
      <c r="DC46" s="613"/>
      <c r="DD46" s="614">
        <v>261860</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19"/>
      <c r="CD47" s="629"/>
      <c r="CE47" s="630"/>
      <c r="CF47" s="605" t="s">
        <v>349</v>
      </c>
      <c r="CG47" s="606"/>
      <c r="CH47" s="606"/>
      <c r="CI47" s="606"/>
      <c r="CJ47" s="606"/>
      <c r="CK47" s="606"/>
      <c r="CL47" s="606"/>
      <c r="CM47" s="606"/>
      <c r="CN47" s="606"/>
      <c r="CO47" s="606"/>
      <c r="CP47" s="606"/>
      <c r="CQ47" s="607"/>
      <c r="CR47" s="608">
        <v>300885</v>
      </c>
      <c r="CS47" s="621"/>
      <c r="CT47" s="621"/>
      <c r="CU47" s="621"/>
      <c r="CV47" s="621"/>
      <c r="CW47" s="621"/>
      <c r="CX47" s="621"/>
      <c r="CY47" s="622"/>
      <c r="CZ47" s="611">
        <v>1.5</v>
      </c>
      <c r="DA47" s="623"/>
      <c r="DB47" s="623"/>
      <c r="DC47" s="624"/>
      <c r="DD47" s="614">
        <v>59945</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19"/>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19"/>
      <c r="CD49" s="589" t="s">
        <v>351</v>
      </c>
      <c r="CE49" s="590"/>
      <c r="CF49" s="590"/>
      <c r="CG49" s="590"/>
      <c r="CH49" s="590"/>
      <c r="CI49" s="590"/>
      <c r="CJ49" s="590"/>
      <c r="CK49" s="590"/>
      <c r="CL49" s="590"/>
      <c r="CM49" s="590"/>
      <c r="CN49" s="590"/>
      <c r="CO49" s="590"/>
      <c r="CP49" s="590"/>
      <c r="CQ49" s="591"/>
      <c r="CR49" s="592">
        <v>20303410</v>
      </c>
      <c r="CS49" s="593"/>
      <c r="CT49" s="593"/>
      <c r="CU49" s="593"/>
      <c r="CV49" s="593"/>
      <c r="CW49" s="593"/>
      <c r="CX49" s="593"/>
      <c r="CY49" s="594"/>
      <c r="CZ49" s="595">
        <v>100</v>
      </c>
      <c r="DA49" s="596"/>
      <c r="DB49" s="596"/>
      <c r="DC49" s="597"/>
      <c r="DD49" s="598">
        <v>12556298</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YLXorEUPffekvzbvEMU58maFefftyeK9hcSkwrpRDrPVxKNUAfqXTOJX+C0eVNbfR/WVcJksCuQvPGKhocwlcQ==" saltValue="zsXYIJsCCkO95DrVauOEW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78" t="s">
        <v>353</v>
      </c>
      <c r="DK2" s="1079"/>
      <c r="DL2" s="1079"/>
      <c r="DM2" s="1079"/>
      <c r="DN2" s="1079"/>
      <c r="DO2" s="1080"/>
      <c r="DP2" s="222"/>
      <c r="DQ2" s="1078" t="s">
        <v>354</v>
      </c>
      <c r="DR2" s="1079"/>
      <c r="DS2" s="1079"/>
      <c r="DT2" s="1079"/>
      <c r="DU2" s="1079"/>
      <c r="DV2" s="1079"/>
      <c r="DW2" s="1079"/>
      <c r="DX2" s="1079"/>
      <c r="DY2" s="1079"/>
      <c r="DZ2" s="1080"/>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26"/>
      <c r="BA4" s="226"/>
      <c r="BB4" s="226"/>
      <c r="BC4" s="226"/>
      <c r="BD4" s="226"/>
      <c r="BE4" s="227"/>
      <c r="BF4" s="227"/>
      <c r="BG4" s="227"/>
      <c r="BH4" s="227"/>
      <c r="BI4" s="227"/>
      <c r="BJ4" s="227"/>
      <c r="BK4" s="227"/>
      <c r="BL4" s="227"/>
      <c r="BM4" s="227"/>
      <c r="BN4" s="227"/>
      <c r="BO4" s="227"/>
      <c r="BP4" s="227"/>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8"/>
    </row>
    <row r="5" spans="1:131" s="229"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26"/>
      <c r="BA5" s="226"/>
      <c r="BB5" s="226"/>
      <c r="BC5" s="226"/>
      <c r="BD5" s="226"/>
      <c r="BE5" s="227"/>
      <c r="BF5" s="227"/>
      <c r="BG5" s="227"/>
      <c r="BH5" s="227"/>
      <c r="BI5" s="227"/>
      <c r="BJ5" s="227"/>
      <c r="BK5" s="227"/>
      <c r="BL5" s="227"/>
      <c r="BM5" s="227"/>
      <c r="BN5" s="227"/>
      <c r="BO5" s="227"/>
      <c r="BP5" s="227"/>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28"/>
    </row>
    <row r="6" spans="1:131" s="229"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26"/>
      <c r="BA6" s="226"/>
      <c r="BB6" s="226"/>
      <c r="BC6" s="226"/>
      <c r="BD6" s="226"/>
      <c r="BE6" s="227"/>
      <c r="BF6" s="227"/>
      <c r="BG6" s="227"/>
      <c r="BH6" s="227"/>
      <c r="BI6" s="227"/>
      <c r="BJ6" s="227"/>
      <c r="BK6" s="227"/>
      <c r="BL6" s="227"/>
      <c r="BM6" s="227"/>
      <c r="BN6" s="227"/>
      <c r="BO6" s="227"/>
      <c r="BP6" s="227"/>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28"/>
    </row>
    <row r="7" spans="1:131" s="229" customFormat="1" ht="26.25" customHeight="1" thickTop="1" x14ac:dyDescent="0.15">
      <c r="A7" s="230">
        <v>1</v>
      </c>
      <c r="B7" s="1034" t="s">
        <v>374</v>
      </c>
      <c r="C7" s="1035"/>
      <c r="D7" s="1035"/>
      <c r="E7" s="1035"/>
      <c r="F7" s="1035"/>
      <c r="G7" s="1035"/>
      <c r="H7" s="1035"/>
      <c r="I7" s="1035"/>
      <c r="J7" s="1035"/>
      <c r="K7" s="1035"/>
      <c r="L7" s="1035"/>
      <c r="M7" s="1035"/>
      <c r="N7" s="1035"/>
      <c r="O7" s="1035"/>
      <c r="P7" s="1036"/>
      <c r="Q7" s="1089">
        <v>20354</v>
      </c>
      <c r="R7" s="1090"/>
      <c r="S7" s="1090"/>
      <c r="T7" s="1090"/>
      <c r="U7" s="1090"/>
      <c r="V7" s="1090">
        <v>20279</v>
      </c>
      <c r="W7" s="1090"/>
      <c r="X7" s="1090"/>
      <c r="Y7" s="1090"/>
      <c r="Z7" s="1090"/>
      <c r="AA7" s="1090">
        <v>75</v>
      </c>
      <c r="AB7" s="1090"/>
      <c r="AC7" s="1090"/>
      <c r="AD7" s="1090"/>
      <c r="AE7" s="1091"/>
      <c r="AF7" s="1092">
        <v>67</v>
      </c>
      <c r="AG7" s="1093"/>
      <c r="AH7" s="1093"/>
      <c r="AI7" s="1093"/>
      <c r="AJ7" s="1094"/>
      <c r="AK7" s="1095">
        <v>592</v>
      </c>
      <c r="AL7" s="1096"/>
      <c r="AM7" s="1096"/>
      <c r="AN7" s="1096"/>
      <c r="AO7" s="1096"/>
      <c r="AP7" s="1096">
        <v>14842</v>
      </c>
      <c r="AQ7" s="1096"/>
      <c r="AR7" s="1096"/>
      <c r="AS7" s="1096"/>
      <c r="AT7" s="1096"/>
      <c r="AU7" s="1097"/>
      <c r="AV7" s="1097"/>
      <c r="AW7" s="1097"/>
      <c r="AX7" s="1097"/>
      <c r="AY7" s="1098"/>
      <c r="AZ7" s="226"/>
      <c r="BA7" s="226"/>
      <c r="BB7" s="226"/>
      <c r="BC7" s="226"/>
      <c r="BD7" s="226"/>
      <c r="BE7" s="227"/>
      <c r="BF7" s="227"/>
      <c r="BG7" s="227"/>
      <c r="BH7" s="227"/>
      <c r="BI7" s="227"/>
      <c r="BJ7" s="227"/>
      <c r="BK7" s="227"/>
      <c r="BL7" s="227"/>
      <c r="BM7" s="227"/>
      <c r="BN7" s="227"/>
      <c r="BO7" s="227"/>
      <c r="BP7" s="227"/>
      <c r="BQ7" s="230">
        <v>1</v>
      </c>
      <c r="BR7" s="231"/>
      <c r="BS7" s="1086" t="s">
        <v>558</v>
      </c>
      <c r="BT7" s="1087"/>
      <c r="BU7" s="1087"/>
      <c r="BV7" s="1087"/>
      <c r="BW7" s="1087"/>
      <c r="BX7" s="1087"/>
      <c r="BY7" s="1087"/>
      <c r="BZ7" s="1087"/>
      <c r="CA7" s="1087"/>
      <c r="CB7" s="1087"/>
      <c r="CC7" s="1087"/>
      <c r="CD7" s="1087"/>
      <c r="CE7" s="1087"/>
      <c r="CF7" s="1087"/>
      <c r="CG7" s="1099"/>
      <c r="CH7" s="1083">
        <v>0</v>
      </c>
      <c r="CI7" s="1084"/>
      <c r="CJ7" s="1084"/>
      <c r="CK7" s="1084"/>
      <c r="CL7" s="1085"/>
      <c r="CM7" s="1083">
        <v>39</v>
      </c>
      <c r="CN7" s="1084"/>
      <c r="CO7" s="1084"/>
      <c r="CP7" s="1084"/>
      <c r="CQ7" s="1085"/>
      <c r="CR7" s="1083">
        <v>20</v>
      </c>
      <c r="CS7" s="1084"/>
      <c r="CT7" s="1084"/>
      <c r="CU7" s="1084"/>
      <c r="CV7" s="1085"/>
      <c r="CW7" s="1083">
        <v>1</v>
      </c>
      <c r="CX7" s="1084"/>
      <c r="CY7" s="1084"/>
      <c r="CZ7" s="1084"/>
      <c r="DA7" s="1085"/>
      <c r="DB7" s="1083" t="s">
        <v>565</v>
      </c>
      <c r="DC7" s="1084"/>
      <c r="DD7" s="1084"/>
      <c r="DE7" s="1084"/>
      <c r="DF7" s="1085"/>
      <c r="DG7" s="1083" t="s">
        <v>565</v>
      </c>
      <c r="DH7" s="1084"/>
      <c r="DI7" s="1084"/>
      <c r="DJ7" s="1084"/>
      <c r="DK7" s="1085"/>
      <c r="DL7" s="1083" t="s">
        <v>565</v>
      </c>
      <c r="DM7" s="1084"/>
      <c r="DN7" s="1084"/>
      <c r="DO7" s="1084"/>
      <c r="DP7" s="1085"/>
      <c r="DQ7" s="1083" t="s">
        <v>565</v>
      </c>
      <c r="DR7" s="1084"/>
      <c r="DS7" s="1084"/>
      <c r="DT7" s="1084"/>
      <c r="DU7" s="1085"/>
      <c r="DV7" s="1086"/>
      <c r="DW7" s="1087"/>
      <c r="DX7" s="1087"/>
      <c r="DY7" s="1087"/>
      <c r="DZ7" s="1088"/>
      <c r="EA7" s="228"/>
    </row>
    <row r="8" spans="1:131" s="229" customFormat="1" ht="26.25" customHeight="1" x14ac:dyDescent="0.15">
      <c r="A8" s="232">
        <v>2</v>
      </c>
      <c r="B8" s="1017" t="s">
        <v>375</v>
      </c>
      <c r="C8" s="1018"/>
      <c r="D8" s="1018"/>
      <c r="E8" s="1018"/>
      <c r="F8" s="1018"/>
      <c r="G8" s="1018"/>
      <c r="H8" s="1018"/>
      <c r="I8" s="1018"/>
      <c r="J8" s="1018"/>
      <c r="K8" s="1018"/>
      <c r="L8" s="1018"/>
      <c r="M8" s="1018"/>
      <c r="N8" s="1018"/>
      <c r="O8" s="1018"/>
      <c r="P8" s="1019"/>
      <c r="Q8" s="1025">
        <v>32</v>
      </c>
      <c r="R8" s="1026"/>
      <c r="S8" s="1026"/>
      <c r="T8" s="1026"/>
      <c r="U8" s="1026"/>
      <c r="V8" s="1026">
        <v>32</v>
      </c>
      <c r="W8" s="1026"/>
      <c r="X8" s="1026"/>
      <c r="Y8" s="1026"/>
      <c r="Z8" s="1026"/>
      <c r="AA8" s="1026" t="s">
        <v>550</v>
      </c>
      <c r="AB8" s="1026"/>
      <c r="AC8" s="1026"/>
      <c r="AD8" s="1026"/>
      <c r="AE8" s="1027"/>
      <c r="AF8" s="1022" t="s">
        <v>122</v>
      </c>
      <c r="AG8" s="1023"/>
      <c r="AH8" s="1023"/>
      <c r="AI8" s="1023"/>
      <c r="AJ8" s="1024"/>
      <c r="AK8" s="1067">
        <v>10</v>
      </c>
      <c r="AL8" s="1068"/>
      <c r="AM8" s="1068"/>
      <c r="AN8" s="1068"/>
      <c r="AO8" s="1068"/>
      <c r="AP8" s="1068" t="s">
        <v>550</v>
      </c>
      <c r="AQ8" s="1068"/>
      <c r="AR8" s="1068"/>
      <c r="AS8" s="1068"/>
      <c r="AT8" s="1068"/>
      <c r="AU8" s="1069"/>
      <c r="AV8" s="1069"/>
      <c r="AW8" s="1069"/>
      <c r="AX8" s="1069"/>
      <c r="AY8" s="1070"/>
      <c r="AZ8" s="226"/>
      <c r="BA8" s="226"/>
      <c r="BB8" s="226"/>
      <c r="BC8" s="226"/>
      <c r="BD8" s="226"/>
      <c r="BE8" s="227"/>
      <c r="BF8" s="227"/>
      <c r="BG8" s="227"/>
      <c r="BH8" s="227"/>
      <c r="BI8" s="227"/>
      <c r="BJ8" s="227"/>
      <c r="BK8" s="227"/>
      <c r="BL8" s="227"/>
      <c r="BM8" s="227"/>
      <c r="BN8" s="227"/>
      <c r="BO8" s="227"/>
      <c r="BP8" s="227"/>
      <c r="BQ8" s="232">
        <v>2</v>
      </c>
      <c r="BR8" s="233"/>
      <c r="BS8" s="979" t="s">
        <v>559</v>
      </c>
      <c r="BT8" s="980"/>
      <c r="BU8" s="980"/>
      <c r="BV8" s="980"/>
      <c r="BW8" s="980"/>
      <c r="BX8" s="980"/>
      <c r="BY8" s="980"/>
      <c r="BZ8" s="980"/>
      <c r="CA8" s="980"/>
      <c r="CB8" s="980"/>
      <c r="CC8" s="980"/>
      <c r="CD8" s="980"/>
      <c r="CE8" s="980"/>
      <c r="CF8" s="980"/>
      <c r="CG8" s="1001"/>
      <c r="CH8" s="976">
        <v>0</v>
      </c>
      <c r="CI8" s="977"/>
      <c r="CJ8" s="977"/>
      <c r="CK8" s="977"/>
      <c r="CL8" s="978"/>
      <c r="CM8" s="976">
        <v>113</v>
      </c>
      <c r="CN8" s="977"/>
      <c r="CO8" s="977"/>
      <c r="CP8" s="977"/>
      <c r="CQ8" s="978"/>
      <c r="CR8" s="976">
        <v>100</v>
      </c>
      <c r="CS8" s="977"/>
      <c r="CT8" s="977"/>
      <c r="CU8" s="977"/>
      <c r="CV8" s="978"/>
      <c r="CW8" s="976">
        <v>5976</v>
      </c>
      <c r="CX8" s="977"/>
      <c r="CY8" s="977"/>
      <c r="CZ8" s="977"/>
      <c r="DA8" s="978"/>
      <c r="DB8" s="976">
        <v>23</v>
      </c>
      <c r="DC8" s="977"/>
      <c r="DD8" s="977"/>
      <c r="DE8" s="977"/>
      <c r="DF8" s="978"/>
      <c r="DG8" s="976" t="s">
        <v>565</v>
      </c>
      <c r="DH8" s="977"/>
      <c r="DI8" s="977"/>
      <c r="DJ8" s="977"/>
      <c r="DK8" s="978"/>
      <c r="DL8" s="976" t="s">
        <v>565</v>
      </c>
      <c r="DM8" s="977"/>
      <c r="DN8" s="977"/>
      <c r="DO8" s="977"/>
      <c r="DP8" s="978"/>
      <c r="DQ8" s="976" t="s">
        <v>565</v>
      </c>
      <c r="DR8" s="977"/>
      <c r="DS8" s="977"/>
      <c r="DT8" s="977"/>
      <c r="DU8" s="978"/>
      <c r="DV8" s="979"/>
      <c r="DW8" s="980"/>
      <c r="DX8" s="980"/>
      <c r="DY8" s="980"/>
      <c r="DZ8" s="981"/>
      <c r="EA8" s="228"/>
    </row>
    <row r="9" spans="1:131" s="229" customFormat="1" ht="26.25" customHeight="1" x14ac:dyDescent="0.15">
      <c r="A9" s="232">
        <v>3</v>
      </c>
      <c r="B9" s="1017" t="s">
        <v>376</v>
      </c>
      <c r="C9" s="1018"/>
      <c r="D9" s="1018"/>
      <c r="E9" s="1018"/>
      <c r="F9" s="1018"/>
      <c r="G9" s="1018"/>
      <c r="H9" s="1018"/>
      <c r="I9" s="1018"/>
      <c r="J9" s="1018"/>
      <c r="K9" s="1018"/>
      <c r="L9" s="1018"/>
      <c r="M9" s="1018"/>
      <c r="N9" s="1018"/>
      <c r="O9" s="1018"/>
      <c r="P9" s="1019"/>
      <c r="Q9" s="1025">
        <v>3</v>
      </c>
      <c r="R9" s="1026"/>
      <c r="S9" s="1026"/>
      <c r="T9" s="1026"/>
      <c r="U9" s="1026"/>
      <c r="V9" s="1026">
        <v>2</v>
      </c>
      <c r="W9" s="1026"/>
      <c r="X9" s="1026"/>
      <c r="Y9" s="1026"/>
      <c r="Z9" s="1026"/>
      <c r="AA9" s="1026">
        <v>1</v>
      </c>
      <c r="AB9" s="1026"/>
      <c r="AC9" s="1026"/>
      <c r="AD9" s="1026"/>
      <c r="AE9" s="1027"/>
      <c r="AF9" s="1022">
        <v>1</v>
      </c>
      <c r="AG9" s="1023"/>
      <c r="AH9" s="1023"/>
      <c r="AI9" s="1023"/>
      <c r="AJ9" s="1024"/>
      <c r="AK9" s="1067" t="s">
        <v>565</v>
      </c>
      <c r="AL9" s="1068"/>
      <c r="AM9" s="1068"/>
      <c r="AN9" s="1068"/>
      <c r="AO9" s="1068"/>
      <c r="AP9" s="1068" t="s">
        <v>550</v>
      </c>
      <c r="AQ9" s="1068"/>
      <c r="AR9" s="1068"/>
      <c r="AS9" s="1068"/>
      <c r="AT9" s="1068"/>
      <c r="AU9" s="1069"/>
      <c r="AV9" s="1069"/>
      <c r="AW9" s="1069"/>
      <c r="AX9" s="1069"/>
      <c r="AY9" s="1070"/>
      <c r="AZ9" s="226"/>
      <c r="BA9" s="226"/>
      <c r="BB9" s="226"/>
      <c r="BC9" s="226"/>
      <c r="BD9" s="226"/>
      <c r="BE9" s="227"/>
      <c r="BF9" s="227"/>
      <c r="BG9" s="227"/>
      <c r="BH9" s="227"/>
      <c r="BI9" s="227"/>
      <c r="BJ9" s="227"/>
      <c r="BK9" s="227"/>
      <c r="BL9" s="227"/>
      <c r="BM9" s="227"/>
      <c r="BN9" s="227"/>
      <c r="BO9" s="227"/>
      <c r="BP9" s="227"/>
      <c r="BQ9" s="232">
        <v>3</v>
      </c>
      <c r="BR9" s="233"/>
      <c r="BS9" s="979" t="s">
        <v>560</v>
      </c>
      <c r="BT9" s="980"/>
      <c r="BU9" s="980"/>
      <c r="BV9" s="980"/>
      <c r="BW9" s="980"/>
      <c r="BX9" s="980"/>
      <c r="BY9" s="980"/>
      <c r="BZ9" s="980"/>
      <c r="CA9" s="980"/>
      <c r="CB9" s="980"/>
      <c r="CC9" s="980"/>
      <c r="CD9" s="980"/>
      <c r="CE9" s="980"/>
      <c r="CF9" s="980"/>
      <c r="CG9" s="1001"/>
      <c r="CH9" s="976">
        <v>2</v>
      </c>
      <c r="CI9" s="977"/>
      <c r="CJ9" s="977"/>
      <c r="CK9" s="977"/>
      <c r="CL9" s="978"/>
      <c r="CM9" s="976">
        <v>54</v>
      </c>
      <c r="CN9" s="977"/>
      <c r="CO9" s="977"/>
      <c r="CP9" s="977"/>
      <c r="CQ9" s="978"/>
      <c r="CR9" s="976">
        <v>25</v>
      </c>
      <c r="CS9" s="977"/>
      <c r="CT9" s="977"/>
      <c r="CU9" s="977"/>
      <c r="CV9" s="978"/>
      <c r="CW9" s="976" t="s">
        <v>565</v>
      </c>
      <c r="CX9" s="977"/>
      <c r="CY9" s="977"/>
      <c r="CZ9" s="977"/>
      <c r="DA9" s="978"/>
      <c r="DB9" s="976" t="s">
        <v>565</v>
      </c>
      <c r="DC9" s="977"/>
      <c r="DD9" s="977"/>
      <c r="DE9" s="977"/>
      <c r="DF9" s="978"/>
      <c r="DG9" s="976" t="s">
        <v>565</v>
      </c>
      <c r="DH9" s="977"/>
      <c r="DI9" s="977"/>
      <c r="DJ9" s="977"/>
      <c r="DK9" s="978"/>
      <c r="DL9" s="976" t="s">
        <v>565</v>
      </c>
      <c r="DM9" s="977"/>
      <c r="DN9" s="977"/>
      <c r="DO9" s="977"/>
      <c r="DP9" s="978"/>
      <c r="DQ9" s="976" t="s">
        <v>565</v>
      </c>
      <c r="DR9" s="977"/>
      <c r="DS9" s="977"/>
      <c r="DT9" s="977"/>
      <c r="DU9" s="978"/>
      <c r="DV9" s="979"/>
      <c r="DW9" s="980"/>
      <c r="DX9" s="980"/>
      <c r="DY9" s="980"/>
      <c r="DZ9" s="981"/>
      <c r="EA9" s="228"/>
    </row>
    <row r="10" spans="1:131" s="229" customFormat="1" ht="26.25" customHeight="1" x14ac:dyDescent="0.15">
      <c r="A10" s="232">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26"/>
      <c r="BA10" s="226"/>
      <c r="BB10" s="226"/>
      <c r="BC10" s="226"/>
      <c r="BD10" s="226"/>
      <c r="BE10" s="227"/>
      <c r="BF10" s="227"/>
      <c r="BG10" s="227"/>
      <c r="BH10" s="227"/>
      <c r="BI10" s="227"/>
      <c r="BJ10" s="227"/>
      <c r="BK10" s="227"/>
      <c r="BL10" s="227"/>
      <c r="BM10" s="227"/>
      <c r="BN10" s="227"/>
      <c r="BO10" s="227"/>
      <c r="BP10" s="227"/>
      <c r="BQ10" s="232">
        <v>4</v>
      </c>
      <c r="BR10" s="233"/>
      <c r="BS10" s="979" t="s">
        <v>561</v>
      </c>
      <c r="BT10" s="980"/>
      <c r="BU10" s="980"/>
      <c r="BV10" s="980"/>
      <c r="BW10" s="980"/>
      <c r="BX10" s="980"/>
      <c r="BY10" s="980"/>
      <c r="BZ10" s="980"/>
      <c r="CA10" s="980"/>
      <c r="CB10" s="980"/>
      <c r="CC10" s="980"/>
      <c r="CD10" s="980"/>
      <c r="CE10" s="980"/>
      <c r="CF10" s="980"/>
      <c r="CG10" s="1001"/>
      <c r="CH10" s="976">
        <v>-28</v>
      </c>
      <c r="CI10" s="977"/>
      <c r="CJ10" s="977"/>
      <c r="CK10" s="977"/>
      <c r="CL10" s="978"/>
      <c r="CM10" s="976">
        <v>-25</v>
      </c>
      <c r="CN10" s="977"/>
      <c r="CO10" s="977"/>
      <c r="CP10" s="977"/>
      <c r="CQ10" s="978"/>
      <c r="CR10" s="976">
        <v>35</v>
      </c>
      <c r="CS10" s="977"/>
      <c r="CT10" s="977"/>
      <c r="CU10" s="977"/>
      <c r="CV10" s="978"/>
      <c r="CW10" s="976" t="s">
        <v>565</v>
      </c>
      <c r="CX10" s="977"/>
      <c r="CY10" s="977"/>
      <c r="CZ10" s="977"/>
      <c r="DA10" s="978"/>
      <c r="DB10" s="976" t="s">
        <v>565</v>
      </c>
      <c r="DC10" s="977"/>
      <c r="DD10" s="977"/>
      <c r="DE10" s="977"/>
      <c r="DF10" s="978"/>
      <c r="DG10" s="976" t="s">
        <v>565</v>
      </c>
      <c r="DH10" s="977"/>
      <c r="DI10" s="977"/>
      <c r="DJ10" s="977"/>
      <c r="DK10" s="978"/>
      <c r="DL10" s="976" t="s">
        <v>565</v>
      </c>
      <c r="DM10" s="977"/>
      <c r="DN10" s="977"/>
      <c r="DO10" s="977"/>
      <c r="DP10" s="978"/>
      <c r="DQ10" s="976" t="s">
        <v>565</v>
      </c>
      <c r="DR10" s="977"/>
      <c r="DS10" s="977"/>
      <c r="DT10" s="977"/>
      <c r="DU10" s="978"/>
      <c r="DV10" s="979"/>
      <c r="DW10" s="980"/>
      <c r="DX10" s="980"/>
      <c r="DY10" s="980"/>
      <c r="DZ10" s="981"/>
      <c r="EA10" s="228"/>
    </row>
    <row r="11" spans="1:131" s="229" customFormat="1" ht="26.25" customHeight="1" x14ac:dyDescent="0.15">
      <c r="A11" s="232">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26"/>
      <c r="BA11" s="226"/>
      <c r="BB11" s="226"/>
      <c r="BC11" s="226"/>
      <c r="BD11" s="226"/>
      <c r="BE11" s="227"/>
      <c r="BF11" s="227"/>
      <c r="BG11" s="227"/>
      <c r="BH11" s="227"/>
      <c r="BI11" s="227"/>
      <c r="BJ11" s="227"/>
      <c r="BK11" s="227"/>
      <c r="BL11" s="227"/>
      <c r="BM11" s="227"/>
      <c r="BN11" s="227"/>
      <c r="BO11" s="227"/>
      <c r="BP11" s="227"/>
      <c r="BQ11" s="232">
        <v>5</v>
      </c>
      <c r="BR11" s="233"/>
      <c r="BS11" s="979" t="s">
        <v>562</v>
      </c>
      <c r="BT11" s="980"/>
      <c r="BU11" s="980"/>
      <c r="BV11" s="980"/>
      <c r="BW11" s="980"/>
      <c r="BX11" s="980"/>
      <c r="BY11" s="980"/>
      <c r="BZ11" s="980"/>
      <c r="CA11" s="980"/>
      <c r="CB11" s="980"/>
      <c r="CC11" s="980"/>
      <c r="CD11" s="980"/>
      <c r="CE11" s="980"/>
      <c r="CF11" s="980"/>
      <c r="CG11" s="1001"/>
      <c r="CH11" s="976">
        <v>7</v>
      </c>
      <c r="CI11" s="977"/>
      <c r="CJ11" s="977"/>
      <c r="CK11" s="977"/>
      <c r="CL11" s="978"/>
      <c r="CM11" s="976">
        <v>147</v>
      </c>
      <c r="CN11" s="977"/>
      <c r="CO11" s="977"/>
      <c r="CP11" s="977"/>
      <c r="CQ11" s="978"/>
      <c r="CR11" s="976">
        <v>50</v>
      </c>
      <c r="CS11" s="977"/>
      <c r="CT11" s="977"/>
      <c r="CU11" s="977"/>
      <c r="CV11" s="978"/>
      <c r="CW11" s="976">
        <v>1</v>
      </c>
      <c r="CX11" s="977"/>
      <c r="CY11" s="977"/>
      <c r="CZ11" s="977"/>
      <c r="DA11" s="978"/>
      <c r="DB11" s="976" t="s">
        <v>565</v>
      </c>
      <c r="DC11" s="977"/>
      <c r="DD11" s="977"/>
      <c r="DE11" s="977"/>
      <c r="DF11" s="978"/>
      <c r="DG11" s="976" t="s">
        <v>565</v>
      </c>
      <c r="DH11" s="977"/>
      <c r="DI11" s="977"/>
      <c r="DJ11" s="977"/>
      <c r="DK11" s="978"/>
      <c r="DL11" s="976" t="s">
        <v>565</v>
      </c>
      <c r="DM11" s="977"/>
      <c r="DN11" s="977"/>
      <c r="DO11" s="977"/>
      <c r="DP11" s="978"/>
      <c r="DQ11" s="976" t="s">
        <v>565</v>
      </c>
      <c r="DR11" s="977"/>
      <c r="DS11" s="977"/>
      <c r="DT11" s="977"/>
      <c r="DU11" s="978"/>
      <c r="DV11" s="979"/>
      <c r="DW11" s="980"/>
      <c r="DX11" s="980"/>
      <c r="DY11" s="980"/>
      <c r="DZ11" s="981"/>
      <c r="EA11" s="228"/>
    </row>
    <row r="12" spans="1:131" s="229" customFormat="1" ht="26.25" customHeight="1" x14ac:dyDescent="0.15">
      <c r="A12" s="232">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26"/>
      <c r="BA12" s="226"/>
      <c r="BB12" s="226"/>
      <c r="BC12" s="226"/>
      <c r="BD12" s="226"/>
      <c r="BE12" s="227"/>
      <c r="BF12" s="227"/>
      <c r="BG12" s="227"/>
      <c r="BH12" s="227"/>
      <c r="BI12" s="227"/>
      <c r="BJ12" s="227"/>
      <c r="BK12" s="227"/>
      <c r="BL12" s="227"/>
      <c r="BM12" s="227"/>
      <c r="BN12" s="227"/>
      <c r="BO12" s="227"/>
      <c r="BP12" s="227"/>
      <c r="BQ12" s="232">
        <v>6</v>
      </c>
      <c r="BR12" s="233"/>
      <c r="BS12" s="979" t="s">
        <v>563</v>
      </c>
      <c r="BT12" s="980"/>
      <c r="BU12" s="980"/>
      <c r="BV12" s="980"/>
      <c r="BW12" s="980"/>
      <c r="BX12" s="980"/>
      <c r="BY12" s="980"/>
      <c r="BZ12" s="980"/>
      <c r="CA12" s="980"/>
      <c r="CB12" s="980"/>
      <c r="CC12" s="980"/>
      <c r="CD12" s="980"/>
      <c r="CE12" s="980"/>
      <c r="CF12" s="980"/>
      <c r="CG12" s="1001"/>
      <c r="CH12" s="976">
        <v>0</v>
      </c>
      <c r="CI12" s="977"/>
      <c r="CJ12" s="977"/>
      <c r="CK12" s="977"/>
      <c r="CL12" s="978"/>
      <c r="CM12" s="976">
        <v>72</v>
      </c>
      <c r="CN12" s="977"/>
      <c r="CO12" s="977"/>
      <c r="CP12" s="977"/>
      <c r="CQ12" s="978"/>
      <c r="CR12" s="976">
        <v>7</v>
      </c>
      <c r="CS12" s="977"/>
      <c r="CT12" s="977"/>
      <c r="CU12" s="977"/>
      <c r="CV12" s="978"/>
      <c r="CW12" s="976">
        <v>46</v>
      </c>
      <c r="CX12" s="977"/>
      <c r="CY12" s="977"/>
      <c r="CZ12" s="977"/>
      <c r="DA12" s="978"/>
      <c r="DB12" s="976" t="s">
        <v>565</v>
      </c>
      <c r="DC12" s="977"/>
      <c r="DD12" s="977"/>
      <c r="DE12" s="977"/>
      <c r="DF12" s="978"/>
      <c r="DG12" s="976" t="s">
        <v>565</v>
      </c>
      <c r="DH12" s="977"/>
      <c r="DI12" s="977"/>
      <c r="DJ12" s="977"/>
      <c r="DK12" s="978"/>
      <c r="DL12" s="976" t="s">
        <v>565</v>
      </c>
      <c r="DM12" s="977"/>
      <c r="DN12" s="977"/>
      <c r="DO12" s="977"/>
      <c r="DP12" s="978"/>
      <c r="DQ12" s="976" t="s">
        <v>565</v>
      </c>
      <c r="DR12" s="977"/>
      <c r="DS12" s="977"/>
      <c r="DT12" s="977"/>
      <c r="DU12" s="978"/>
      <c r="DV12" s="979"/>
      <c r="DW12" s="980"/>
      <c r="DX12" s="980"/>
      <c r="DY12" s="980"/>
      <c r="DZ12" s="981"/>
      <c r="EA12" s="228"/>
    </row>
    <row r="13" spans="1:131" s="229" customFormat="1" ht="26.25" customHeight="1" x14ac:dyDescent="0.15">
      <c r="A13" s="232">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26"/>
      <c r="BA13" s="226"/>
      <c r="BB13" s="226"/>
      <c r="BC13" s="226"/>
      <c r="BD13" s="226"/>
      <c r="BE13" s="227"/>
      <c r="BF13" s="227"/>
      <c r="BG13" s="227"/>
      <c r="BH13" s="227"/>
      <c r="BI13" s="227"/>
      <c r="BJ13" s="227"/>
      <c r="BK13" s="227"/>
      <c r="BL13" s="227"/>
      <c r="BM13" s="227"/>
      <c r="BN13" s="227"/>
      <c r="BO13" s="227"/>
      <c r="BP13" s="227"/>
      <c r="BQ13" s="232">
        <v>7</v>
      </c>
      <c r="BR13" s="233"/>
      <c r="BS13" s="979" t="s">
        <v>564</v>
      </c>
      <c r="BT13" s="980"/>
      <c r="BU13" s="980"/>
      <c r="BV13" s="980"/>
      <c r="BW13" s="980"/>
      <c r="BX13" s="980"/>
      <c r="BY13" s="980"/>
      <c r="BZ13" s="980"/>
      <c r="CA13" s="980"/>
      <c r="CB13" s="980"/>
      <c r="CC13" s="980"/>
      <c r="CD13" s="980"/>
      <c r="CE13" s="980"/>
      <c r="CF13" s="980"/>
      <c r="CG13" s="1001"/>
      <c r="CH13" s="976">
        <v>1</v>
      </c>
      <c r="CI13" s="977"/>
      <c r="CJ13" s="977"/>
      <c r="CK13" s="977"/>
      <c r="CL13" s="978"/>
      <c r="CM13" s="976">
        <v>69</v>
      </c>
      <c r="CN13" s="977"/>
      <c r="CO13" s="977"/>
      <c r="CP13" s="977"/>
      <c r="CQ13" s="978"/>
      <c r="CR13" s="976">
        <v>7</v>
      </c>
      <c r="CS13" s="977"/>
      <c r="CT13" s="977"/>
      <c r="CU13" s="977"/>
      <c r="CV13" s="978"/>
      <c r="CW13" s="976">
        <v>1</v>
      </c>
      <c r="CX13" s="977"/>
      <c r="CY13" s="977"/>
      <c r="CZ13" s="977"/>
      <c r="DA13" s="978"/>
      <c r="DB13" s="976" t="s">
        <v>565</v>
      </c>
      <c r="DC13" s="977"/>
      <c r="DD13" s="977"/>
      <c r="DE13" s="977"/>
      <c r="DF13" s="978"/>
      <c r="DG13" s="976" t="s">
        <v>565</v>
      </c>
      <c r="DH13" s="977"/>
      <c r="DI13" s="977"/>
      <c r="DJ13" s="977"/>
      <c r="DK13" s="978"/>
      <c r="DL13" s="976" t="s">
        <v>565</v>
      </c>
      <c r="DM13" s="977"/>
      <c r="DN13" s="977"/>
      <c r="DO13" s="977"/>
      <c r="DP13" s="978"/>
      <c r="DQ13" s="976" t="s">
        <v>565</v>
      </c>
      <c r="DR13" s="977"/>
      <c r="DS13" s="977"/>
      <c r="DT13" s="977"/>
      <c r="DU13" s="978"/>
      <c r="DV13" s="979"/>
      <c r="DW13" s="980"/>
      <c r="DX13" s="980"/>
      <c r="DY13" s="980"/>
      <c r="DZ13" s="981"/>
      <c r="EA13" s="228"/>
    </row>
    <row r="14" spans="1:131" s="229" customFormat="1" ht="26.25" customHeight="1" x14ac:dyDescent="0.15">
      <c r="A14" s="232">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26"/>
      <c r="BA14" s="226"/>
      <c r="BB14" s="226"/>
      <c r="BC14" s="226"/>
      <c r="BD14" s="226"/>
      <c r="BE14" s="227"/>
      <c r="BF14" s="227"/>
      <c r="BG14" s="227"/>
      <c r="BH14" s="227"/>
      <c r="BI14" s="227"/>
      <c r="BJ14" s="227"/>
      <c r="BK14" s="227"/>
      <c r="BL14" s="227"/>
      <c r="BM14" s="227"/>
      <c r="BN14" s="227"/>
      <c r="BO14" s="227"/>
      <c r="BP14" s="227"/>
      <c r="BQ14" s="232">
        <v>8</v>
      </c>
      <c r="BR14" s="233"/>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28"/>
    </row>
    <row r="15" spans="1:131" s="229" customFormat="1" ht="26.25" customHeight="1" x14ac:dyDescent="0.15">
      <c r="A15" s="232">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26"/>
      <c r="BA15" s="226"/>
      <c r="BB15" s="226"/>
      <c r="BC15" s="226"/>
      <c r="BD15" s="226"/>
      <c r="BE15" s="227"/>
      <c r="BF15" s="227"/>
      <c r="BG15" s="227"/>
      <c r="BH15" s="227"/>
      <c r="BI15" s="227"/>
      <c r="BJ15" s="227"/>
      <c r="BK15" s="227"/>
      <c r="BL15" s="227"/>
      <c r="BM15" s="227"/>
      <c r="BN15" s="227"/>
      <c r="BO15" s="227"/>
      <c r="BP15" s="227"/>
      <c r="BQ15" s="232">
        <v>9</v>
      </c>
      <c r="BR15" s="233"/>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28"/>
    </row>
    <row r="16" spans="1:131" s="229" customFormat="1" ht="26.25" customHeight="1" x14ac:dyDescent="0.15">
      <c r="A16" s="232">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26"/>
      <c r="BA16" s="226"/>
      <c r="BB16" s="226"/>
      <c r="BC16" s="226"/>
      <c r="BD16" s="226"/>
      <c r="BE16" s="227"/>
      <c r="BF16" s="227"/>
      <c r="BG16" s="227"/>
      <c r="BH16" s="227"/>
      <c r="BI16" s="227"/>
      <c r="BJ16" s="227"/>
      <c r="BK16" s="227"/>
      <c r="BL16" s="227"/>
      <c r="BM16" s="227"/>
      <c r="BN16" s="227"/>
      <c r="BO16" s="227"/>
      <c r="BP16" s="227"/>
      <c r="BQ16" s="232">
        <v>10</v>
      </c>
      <c r="BR16" s="233"/>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28"/>
    </row>
    <row r="17" spans="1:131" s="229" customFormat="1" ht="26.25" customHeight="1" x14ac:dyDescent="0.15">
      <c r="A17" s="232">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26"/>
      <c r="BA17" s="226"/>
      <c r="BB17" s="226"/>
      <c r="BC17" s="226"/>
      <c r="BD17" s="226"/>
      <c r="BE17" s="227"/>
      <c r="BF17" s="227"/>
      <c r="BG17" s="227"/>
      <c r="BH17" s="227"/>
      <c r="BI17" s="227"/>
      <c r="BJ17" s="227"/>
      <c r="BK17" s="227"/>
      <c r="BL17" s="227"/>
      <c r="BM17" s="227"/>
      <c r="BN17" s="227"/>
      <c r="BO17" s="227"/>
      <c r="BP17" s="227"/>
      <c r="BQ17" s="232">
        <v>11</v>
      </c>
      <c r="BR17" s="233"/>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28"/>
    </row>
    <row r="18" spans="1:131" s="229" customFormat="1" ht="26.25" customHeight="1" x14ac:dyDescent="0.15">
      <c r="A18" s="232">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26"/>
      <c r="BA18" s="226"/>
      <c r="BB18" s="226"/>
      <c r="BC18" s="226"/>
      <c r="BD18" s="226"/>
      <c r="BE18" s="227"/>
      <c r="BF18" s="227"/>
      <c r="BG18" s="227"/>
      <c r="BH18" s="227"/>
      <c r="BI18" s="227"/>
      <c r="BJ18" s="227"/>
      <c r="BK18" s="227"/>
      <c r="BL18" s="227"/>
      <c r="BM18" s="227"/>
      <c r="BN18" s="227"/>
      <c r="BO18" s="227"/>
      <c r="BP18" s="227"/>
      <c r="BQ18" s="232">
        <v>12</v>
      </c>
      <c r="BR18" s="233"/>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28"/>
    </row>
    <row r="19" spans="1:131" s="229" customFormat="1" ht="26.25" customHeight="1" x14ac:dyDescent="0.15">
      <c r="A19" s="232">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26"/>
      <c r="BA19" s="226"/>
      <c r="BB19" s="226"/>
      <c r="BC19" s="226"/>
      <c r="BD19" s="226"/>
      <c r="BE19" s="227"/>
      <c r="BF19" s="227"/>
      <c r="BG19" s="227"/>
      <c r="BH19" s="227"/>
      <c r="BI19" s="227"/>
      <c r="BJ19" s="227"/>
      <c r="BK19" s="227"/>
      <c r="BL19" s="227"/>
      <c r="BM19" s="227"/>
      <c r="BN19" s="227"/>
      <c r="BO19" s="227"/>
      <c r="BP19" s="227"/>
      <c r="BQ19" s="232">
        <v>13</v>
      </c>
      <c r="BR19" s="233"/>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28"/>
    </row>
    <row r="20" spans="1:131" s="229" customFormat="1" ht="26.25" customHeight="1" x14ac:dyDescent="0.15">
      <c r="A20" s="232">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26"/>
      <c r="BA20" s="226"/>
      <c r="BB20" s="226"/>
      <c r="BC20" s="226"/>
      <c r="BD20" s="226"/>
      <c r="BE20" s="227"/>
      <c r="BF20" s="227"/>
      <c r="BG20" s="227"/>
      <c r="BH20" s="227"/>
      <c r="BI20" s="227"/>
      <c r="BJ20" s="227"/>
      <c r="BK20" s="227"/>
      <c r="BL20" s="227"/>
      <c r="BM20" s="227"/>
      <c r="BN20" s="227"/>
      <c r="BO20" s="227"/>
      <c r="BP20" s="227"/>
      <c r="BQ20" s="232">
        <v>14</v>
      </c>
      <c r="BR20" s="233"/>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28"/>
    </row>
    <row r="21" spans="1:131" s="229" customFormat="1" ht="26.25" customHeight="1" thickBot="1" x14ac:dyDescent="0.2">
      <c r="A21" s="232">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26"/>
      <c r="BA21" s="226"/>
      <c r="BB21" s="226"/>
      <c r="BC21" s="226"/>
      <c r="BD21" s="226"/>
      <c r="BE21" s="227"/>
      <c r="BF21" s="227"/>
      <c r="BG21" s="227"/>
      <c r="BH21" s="227"/>
      <c r="BI21" s="227"/>
      <c r="BJ21" s="227"/>
      <c r="BK21" s="227"/>
      <c r="BL21" s="227"/>
      <c r="BM21" s="227"/>
      <c r="BN21" s="227"/>
      <c r="BO21" s="227"/>
      <c r="BP21" s="227"/>
      <c r="BQ21" s="232">
        <v>15</v>
      </c>
      <c r="BR21" s="233"/>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28"/>
    </row>
    <row r="22" spans="1:131" s="229" customFormat="1" ht="26.25" customHeight="1" x14ac:dyDescent="0.15">
      <c r="A22" s="232">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377</v>
      </c>
      <c r="BA22" s="1015"/>
      <c r="BB22" s="1015"/>
      <c r="BC22" s="1015"/>
      <c r="BD22" s="1016"/>
      <c r="BE22" s="227"/>
      <c r="BF22" s="227"/>
      <c r="BG22" s="227"/>
      <c r="BH22" s="227"/>
      <c r="BI22" s="227"/>
      <c r="BJ22" s="227"/>
      <c r="BK22" s="227"/>
      <c r="BL22" s="227"/>
      <c r="BM22" s="227"/>
      <c r="BN22" s="227"/>
      <c r="BO22" s="227"/>
      <c r="BP22" s="227"/>
      <c r="BQ22" s="232">
        <v>16</v>
      </c>
      <c r="BR22" s="233"/>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28"/>
    </row>
    <row r="23" spans="1:131" s="229" customFormat="1" ht="26.25" customHeight="1" thickBot="1" x14ac:dyDescent="0.2">
      <c r="A23" s="234" t="s">
        <v>378</v>
      </c>
      <c r="B23" s="924" t="s">
        <v>379</v>
      </c>
      <c r="C23" s="925"/>
      <c r="D23" s="925"/>
      <c r="E23" s="925"/>
      <c r="F23" s="925"/>
      <c r="G23" s="925"/>
      <c r="H23" s="925"/>
      <c r="I23" s="925"/>
      <c r="J23" s="925"/>
      <c r="K23" s="925"/>
      <c r="L23" s="925"/>
      <c r="M23" s="925"/>
      <c r="N23" s="925"/>
      <c r="O23" s="925"/>
      <c r="P23" s="935"/>
      <c r="Q23" s="1054">
        <v>20380</v>
      </c>
      <c r="R23" s="1048"/>
      <c r="S23" s="1048"/>
      <c r="T23" s="1048"/>
      <c r="U23" s="1048"/>
      <c r="V23" s="1048">
        <v>20303</v>
      </c>
      <c r="W23" s="1048"/>
      <c r="X23" s="1048"/>
      <c r="Y23" s="1048"/>
      <c r="Z23" s="1048"/>
      <c r="AA23" s="1048">
        <v>77</v>
      </c>
      <c r="AB23" s="1048"/>
      <c r="AC23" s="1048"/>
      <c r="AD23" s="1048"/>
      <c r="AE23" s="1055"/>
      <c r="AF23" s="1056">
        <v>68</v>
      </c>
      <c r="AG23" s="1048"/>
      <c r="AH23" s="1048"/>
      <c r="AI23" s="1048"/>
      <c r="AJ23" s="1057"/>
      <c r="AK23" s="1058"/>
      <c r="AL23" s="1059"/>
      <c r="AM23" s="1059"/>
      <c r="AN23" s="1059"/>
      <c r="AO23" s="1059"/>
      <c r="AP23" s="1048">
        <v>14842</v>
      </c>
      <c r="AQ23" s="1048"/>
      <c r="AR23" s="1048"/>
      <c r="AS23" s="1048"/>
      <c r="AT23" s="1048"/>
      <c r="AU23" s="1049"/>
      <c r="AV23" s="1049"/>
      <c r="AW23" s="1049"/>
      <c r="AX23" s="1049"/>
      <c r="AY23" s="1050"/>
      <c r="AZ23" s="1051" t="s">
        <v>122</v>
      </c>
      <c r="BA23" s="1052"/>
      <c r="BB23" s="1052"/>
      <c r="BC23" s="1052"/>
      <c r="BD23" s="1053"/>
      <c r="BE23" s="227"/>
      <c r="BF23" s="227"/>
      <c r="BG23" s="227"/>
      <c r="BH23" s="227"/>
      <c r="BI23" s="227"/>
      <c r="BJ23" s="227"/>
      <c r="BK23" s="227"/>
      <c r="BL23" s="227"/>
      <c r="BM23" s="227"/>
      <c r="BN23" s="227"/>
      <c r="BO23" s="227"/>
      <c r="BP23" s="227"/>
      <c r="BQ23" s="232">
        <v>17</v>
      </c>
      <c r="BR23" s="233"/>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28"/>
    </row>
    <row r="24" spans="1:131" s="229" customFormat="1" ht="26.25" customHeight="1" x14ac:dyDescent="0.15">
      <c r="A24" s="1047" t="s">
        <v>380</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26"/>
      <c r="BA24" s="226"/>
      <c r="BB24" s="226"/>
      <c r="BC24" s="226"/>
      <c r="BD24" s="226"/>
      <c r="BE24" s="227"/>
      <c r="BF24" s="227"/>
      <c r="BG24" s="227"/>
      <c r="BH24" s="227"/>
      <c r="BI24" s="227"/>
      <c r="BJ24" s="227"/>
      <c r="BK24" s="227"/>
      <c r="BL24" s="227"/>
      <c r="BM24" s="227"/>
      <c r="BN24" s="227"/>
      <c r="BO24" s="227"/>
      <c r="BP24" s="227"/>
      <c r="BQ24" s="232">
        <v>18</v>
      </c>
      <c r="BR24" s="233"/>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28"/>
    </row>
    <row r="25" spans="1:131" ht="26.25" customHeight="1" thickBot="1" x14ac:dyDescent="0.2">
      <c r="A25" s="1046" t="s">
        <v>381</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26"/>
      <c r="BK25" s="226"/>
      <c r="BL25" s="226"/>
      <c r="BM25" s="226"/>
      <c r="BN25" s="226"/>
      <c r="BO25" s="235"/>
      <c r="BP25" s="235"/>
      <c r="BQ25" s="232">
        <v>19</v>
      </c>
      <c r="BR25" s="233"/>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24"/>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382</v>
      </c>
      <c r="R26" s="989"/>
      <c r="S26" s="989"/>
      <c r="T26" s="989"/>
      <c r="U26" s="990"/>
      <c r="V26" s="988" t="s">
        <v>383</v>
      </c>
      <c r="W26" s="989"/>
      <c r="X26" s="989"/>
      <c r="Y26" s="989"/>
      <c r="Z26" s="990"/>
      <c r="AA26" s="988" t="s">
        <v>384</v>
      </c>
      <c r="AB26" s="989"/>
      <c r="AC26" s="989"/>
      <c r="AD26" s="989"/>
      <c r="AE26" s="989"/>
      <c r="AF26" s="1042" t="s">
        <v>385</v>
      </c>
      <c r="AG26" s="995"/>
      <c r="AH26" s="995"/>
      <c r="AI26" s="995"/>
      <c r="AJ26" s="1043"/>
      <c r="AK26" s="989" t="s">
        <v>386</v>
      </c>
      <c r="AL26" s="989"/>
      <c r="AM26" s="989"/>
      <c r="AN26" s="989"/>
      <c r="AO26" s="990"/>
      <c r="AP26" s="988" t="s">
        <v>387</v>
      </c>
      <c r="AQ26" s="989"/>
      <c r="AR26" s="989"/>
      <c r="AS26" s="989"/>
      <c r="AT26" s="990"/>
      <c r="AU26" s="988" t="s">
        <v>388</v>
      </c>
      <c r="AV26" s="989"/>
      <c r="AW26" s="989"/>
      <c r="AX26" s="989"/>
      <c r="AY26" s="990"/>
      <c r="AZ26" s="988" t="s">
        <v>389</v>
      </c>
      <c r="BA26" s="989"/>
      <c r="BB26" s="989"/>
      <c r="BC26" s="989"/>
      <c r="BD26" s="990"/>
      <c r="BE26" s="988" t="s">
        <v>364</v>
      </c>
      <c r="BF26" s="989"/>
      <c r="BG26" s="989"/>
      <c r="BH26" s="989"/>
      <c r="BI26" s="1002"/>
      <c r="BJ26" s="226"/>
      <c r="BK26" s="226"/>
      <c r="BL26" s="226"/>
      <c r="BM26" s="226"/>
      <c r="BN26" s="226"/>
      <c r="BO26" s="235"/>
      <c r="BP26" s="235"/>
      <c r="BQ26" s="232">
        <v>20</v>
      </c>
      <c r="BR26" s="233"/>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24"/>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26"/>
      <c r="BK27" s="226"/>
      <c r="BL27" s="226"/>
      <c r="BM27" s="226"/>
      <c r="BN27" s="226"/>
      <c r="BO27" s="235"/>
      <c r="BP27" s="235"/>
      <c r="BQ27" s="232">
        <v>21</v>
      </c>
      <c r="BR27" s="233"/>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24"/>
    </row>
    <row r="28" spans="1:131" ht="26.25" customHeight="1" thickTop="1" x14ac:dyDescent="0.15">
      <c r="A28" s="236">
        <v>1</v>
      </c>
      <c r="B28" s="1034" t="s">
        <v>390</v>
      </c>
      <c r="C28" s="1035"/>
      <c r="D28" s="1035"/>
      <c r="E28" s="1035"/>
      <c r="F28" s="1035"/>
      <c r="G28" s="1035"/>
      <c r="H28" s="1035"/>
      <c r="I28" s="1035"/>
      <c r="J28" s="1035"/>
      <c r="K28" s="1035"/>
      <c r="L28" s="1035"/>
      <c r="M28" s="1035"/>
      <c r="N28" s="1035"/>
      <c r="O28" s="1035"/>
      <c r="P28" s="1036"/>
      <c r="Q28" s="1037">
        <v>3386</v>
      </c>
      <c r="R28" s="1038"/>
      <c r="S28" s="1038"/>
      <c r="T28" s="1038"/>
      <c r="U28" s="1038"/>
      <c r="V28" s="1038">
        <v>3385</v>
      </c>
      <c r="W28" s="1038"/>
      <c r="X28" s="1038"/>
      <c r="Y28" s="1038"/>
      <c r="Z28" s="1038"/>
      <c r="AA28" s="1038">
        <v>1</v>
      </c>
      <c r="AB28" s="1038"/>
      <c r="AC28" s="1038"/>
      <c r="AD28" s="1038"/>
      <c r="AE28" s="1039"/>
      <c r="AF28" s="1040">
        <v>1</v>
      </c>
      <c r="AG28" s="1038"/>
      <c r="AH28" s="1038"/>
      <c r="AI28" s="1038"/>
      <c r="AJ28" s="1041"/>
      <c r="AK28" s="1029">
        <v>316</v>
      </c>
      <c r="AL28" s="1030"/>
      <c r="AM28" s="1030"/>
      <c r="AN28" s="1030"/>
      <c r="AO28" s="1030"/>
      <c r="AP28" s="1030" t="s">
        <v>550</v>
      </c>
      <c r="AQ28" s="1030"/>
      <c r="AR28" s="1030"/>
      <c r="AS28" s="1030"/>
      <c r="AT28" s="1030"/>
      <c r="AU28" s="1030" t="s">
        <v>550</v>
      </c>
      <c r="AV28" s="1030"/>
      <c r="AW28" s="1030"/>
      <c r="AX28" s="1030"/>
      <c r="AY28" s="1030"/>
      <c r="AZ28" s="1031" t="s">
        <v>550</v>
      </c>
      <c r="BA28" s="1031"/>
      <c r="BB28" s="1031"/>
      <c r="BC28" s="1031"/>
      <c r="BD28" s="1031"/>
      <c r="BE28" s="1032"/>
      <c r="BF28" s="1032"/>
      <c r="BG28" s="1032"/>
      <c r="BH28" s="1032"/>
      <c r="BI28" s="1033"/>
      <c r="BJ28" s="226"/>
      <c r="BK28" s="226"/>
      <c r="BL28" s="226"/>
      <c r="BM28" s="226"/>
      <c r="BN28" s="226"/>
      <c r="BO28" s="235"/>
      <c r="BP28" s="235"/>
      <c r="BQ28" s="232">
        <v>22</v>
      </c>
      <c r="BR28" s="233"/>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24"/>
    </row>
    <row r="29" spans="1:131" ht="26.25" customHeight="1" x14ac:dyDescent="0.15">
      <c r="A29" s="236">
        <v>2</v>
      </c>
      <c r="B29" s="1017" t="s">
        <v>391</v>
      </c>
      <c r="C29" s="1018"/>
      <c r="D29" s="1018"/>
      <c r="E29" s="1018"/>
      <c r="F29" s="1018"/>
      <c r="G29" s="1018"/>
      <c r="H29" s="1018"/>
      <c r="I29" s="1018"/>
      <c r="J29" s="1018"/>
      <c r="K29" s="1018"/>
      <c r="L29" s="1018"/>
      <c r="M29" s="1018"/>
      <c r="N29" s="1018"/>
      <c r="O29" s="1018"/>
      <c r="P29" s="1019"/>
      <c r="Q29" s="1025">
        <v>5030</v>
      </c>
      <c r="R29" s="1026"/>
      <c r="S29" s="1026"/>
      <c r="T29" s="1026"/>
      <c r="U29" s="1026"/>
      <c r="V29" s="1026">
        <v>4847</v>
      </c>
      <c r="W29" s="1026"/>
      <c r="X29" s="1026"/>
      <c r="Y29" s="1026"/>
      <c r="Z29" s="1026"/>
      <c r="AA29" s="1026">
        <v>184</v>
      </c>
      <c r="AB29" s="1026"/>
      <c r="AC29" s="1026"/>
      <c r="AD29" s="1026"/>
      <c r="AE29" s="1027"/>
      <c r="AF29" s="1022">
        <v>184</v>
      </c>
      <c r="AG29" s="1023"/>
      <c r="AH29" s="1023"/>
      <c r="AI29" s="1023"/>
      <c r="AJ29" s="1024"/>
      <c r="AK29" s="967">
        <v>876</v>
      </c>
      <c r="AL29" s="958"/>
      <c r="AM29" s="958"/>
      <c r="AN29" s="958"/>
      <c r="AO29" s="958"/>
      <c r="AP29" s="958" t="s">
        <v>550</v>
      </c>
      <c r="AQ29" s="958"/>
      <c r="AR29" s="958"/>
      <c r="AS29" s="958"/>
      <c r="AT29" s="958"/>
      <c r="AU29" s="958" t="s">
        <v>550</v>
      </c>
      <c r="AV29" s="958"/>
      <c r="AW29" s="958"/>
      <c r="AX29" s="958"/>
      <c r="AY29" s="958"/>
      <c r="AZ29" s="1028" t="s">
        <v>550</v>
      </c>
      <c r="BA29" s="1028"/>
      <c r="BB29" s="1028"/>
      <c r="BC29" s="1028"/>
      <c r="BD29" s="1028"/>
      <c r="BE29" s="959"/>
      <c r="BF29" s="959"/>
      <c r="BG29" s="959"/>
      <c r="BH29" s="959"/>
      <c r="BI29" s="960"/>
      <c r="BJ29" s="226"/>
      <c r="BK29" s="226"/>
      <c r="BL29" s="226"/>
      <c r="BM29" s="226"/>
      <c r="BN29" s="226"/>
      <c r="BO29" s="235"/>
      <c r="BP29" s="235"/>
      <c r="BQ29" s="232">
        <v>23</v>
      </c>
      <c r="BR29" s="233"/>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24"/>
    </row>
    <row r="30" spans="1:131" ht="26.25" customHeight="1" x14ac:dyDescent="0.15">
      <c r="A30" s="236">
        <v>3</v>
      </c>
      <c r="B30" s="1017" t="s">
        <v>392</v>
      </c>
      <c r="C30" s="1018"/>
      <c r="D30" s="1018"/>
      <c r="E30" s="1018"/>
      <c r="F30" s="1018"/>
      <c r="G30" s="1018"/>
      <c r="H30" s="1018"/>
      <c r="I30" s="1018"/>
      <c r="J30" s="1018"/>
      <c r="K30" s="1018"/>
      <c r="L30" s="1018"/>
      <c r="M30" s="1018"/>
      <c r="N30" s="1018"/>
      <c r="O30" s="1018"/>
      <c r="P30" s="1019"/>
      <c r="Q30" s="1025">
        <v>660</v>
      </c>
      <c r="R30" s="1026"/>
      <c r="S30" s="1026"/>
      <c r="T30" s="1026"/>
      <c r="U30" s="1026"/>
      <c r="V30" s="1026">
        <v>648</v>
      </c>
      <c r="W30" s="1026"/>
      <c r="X30" s="1026"/>
      <c r="Y30" s="1026"/>
      <c r="Z30" s="1026"/>
      <c r="AA30" s="1026">
        <v>12</v>
      </c>
      <c r="AB30" s="1026"/>
      <c r="AC30" s="1026"/>
      <c r="AD30" s="1026"/>
      <c r="AE30" s="1027"/>
      <c r="AF30" s="1022">
        <v>12</v>
      </c>
      <c r="AG30" s="1023"/>
      <c r="AH30" s="1023"/>
      <c r="AI30" s="1023"/>
      <c r="AJ30" s="1024"/>
      <c r="AK30" s="967">
        <v>179</v>
      </c>
      <c r="AL30" s="958"/>
      <c r="AM30" s="958"/>
      <c r="AN30" s="958"/>
      <c r="AO30" s="958"/>
      <c r="AP30" s="958" t="s">
        <v>550</v>
      </c>
      <c r="AQ30" s="958"/>
      <c r="AR30" s="958"/>
      <c r="AS30" s="958"/>
      <c r="AT30" s="958"/>
      <c r="AU30" s="958" t="s">
        <v>550</v>
      </c>
      <c r="AV30" s="958"/>
      <c r="AW30" s="958"/>
      <c r="AX30" s="958"/>
      <c r="AY30" s="958"/>
      <c r="AZ30" s="1028" t="s">
        <v>550</v>
      </c>
      <c r="BA30" s="1028"/>
      <c r="BB30" s="1028"/>
      <c r="BC30" s="1028"/>
      <c r="BD30" s="1028"/>
      <c r="BE30" s="959"/>
      <c r="BF30" s="959"/>
      <c r="BG30" s="959"/>
      <c r="BH30" s="959"/>
      <c r="BI30" s="960"/>
      <c r="BJ30" s="226"/>
      <c r="BK30" s="226"/>
      <c r="BL30" s="226"/>
      <c r="BM30" s="226"/>
      <c r="BN30" s="226"/>
      <c r="BO30" s="235"/>
      <c r="BP30" s="235"/>
      <c r="BQ30" s="232">
        <v>24</v>
      </c>
      <c r="BR30" s="233"/>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24"/>
    </row>
    <row r="31" spans="1:131" ht="26.25" customHeight="1" x14ac:dyDescent="0.15">
      <c r="A31" s="236">
        <v>4</v>
      </c>
      <c r="B31" s="1017" t="s">
        <v>393</v>
      </c>
      <c r="C31" s="1018"/>
      <c r="D31" s="1018"/>
      <c r="E31" s="1018"/>
      <c r="F31" s="1018"/>
      <c r="G31" s="1018"/>
      <c r="H31" s="1018"/>
      <c r="I31" s="1018"/>
      <c r="J31" s="1018"/>
      <c r="K31" s="1018"/>
      <c r="L31" s="1018"/>
      <c r="M31" s="1018"/>
      <c r="N31" s="1018"/>
      <c r="O31" s="1018"/>
      <c r="P31" s="1019"/>
      <c r="Q31" s="1025">
        <v>14</v>
      </c>
      <c r="R31" s="1026"/>
      <c r="S31" s="1026"/>
      <c r="T31" s="1026"/>
      <c r="U31" s="1026"/>
      <c r="V31" s="1026">
        <v>14</v>
      </c>
      <c r="W31" s="1026"/>
      <c r="X31" s="1026"/>
      <c r="Y31" s="1026"/>
      <c r="Z31" s="1026"/>
      <c r="AA31" s="1026">
        <v>0</v>
      </c>
      <c r="AB31" s="1026"/>
      <c r="AC31" s="1026"/>
      <c r="AD31" s="1026"/>
      <c r="AE31" s="1027"/>
      <c r="AF31" s="1022">
        <v>0</v>
      </c>
      <c r="AG31" s="1023"/>
      <c r="AH31" s="1023"/>
      <c r="AI31" s="1023"/>
      <c r="AJ31" s="1024"/>
      <c r="AK31" s="967" t="s">
        <v>565</v>
      </c>
      <c r="AL31" s="958"/>
      <c r="AM31" s="958"/>
      <c r="AN31" s="958"/>
      <c r="AO31" s="958"/>
      <c r="AP31" s="958" t="s">
        <v>550</v>
      </c>
      <c r="AQ31" s="958"/>
      <c r="AR31" s="958"/>
      <c r="AS31" s="958"/>
      <c r="AT31" s="958"/>
      <c r="AU31" s="958" t="s">
        <v>550</v>
      </c>
      <c r="AV31" s="958"/>
      <c r="AW31" s="958"/>
      <c r="AX31" s="958"/>
      <c r="AY31" s="958"/>
      <c r="AZ31" s="1028" t="s">
        <v>550</v>
      </c>
      <c r="BA31" s="1028"/>
      <c r="BB31" s="1028"/>
      <c r="BC31" s="1028"/>
      <c r="BD31" s="1028"/>
      <c r="BE31" s="959"/>
      <c r="BF31" s="959"/>
      <c r="BG31" s="959"/>
      <c r="BH31" s="959"/>
      <c r="BI31" s="960"/>
      <c r="BJ31" s="226"/>
      <c r="BK31" s="226"/>
      <c r="BL31" s="226"/>
      <c r="BM31" s="226"/>
      <c r="BN31" s="226"/>
      <c r="BO31" s="235"/>
      <c r="BP31" s="235"/>
      <c r="BQ31" s="232">
        <v>25</v>
      </c>
      <c r="BR31" s="233"/>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24"/>
    </row>
    <row r="32" spans="1:131" ht="26.25" customHeight="1" x14ac:dyDescent="0.15">
      <c r="A32" s="236">
        <v>5</v>
      </c>
      <c r="B32" s="1017" t="s">
        <v>394</v>
      </c>
      <c r="C32" s="1018"/>
      <c r="D32" s="1018"/>
      <c r="E32" s="1018"/>
      <c r="F32" s="1018"/>
      <c r="G32" s="1018"/>
      <c r="H32" s="1018"/>
      <c r="I32" s="1018"/>
      <c r="J32" s="1018"/>
      <c r="K32" s="1018"/>
      <c r="L32" s="1018"/>
      <c r="M32" s="1018"/>
      <c r="N32" s="1018"/>
      <c r="O32" s="1018"/>
      <c r="P32" s="1019"/>
      <c r="Q32" s="1025">
        <v>996</v>
      </c>
      <c r="R32" s="1026"/>
      <c r="S32" s="1026"/>
      <c r="T32" s="1026"/>
      <c r="U32" s="1026"/>
      <c r="V32" s="1026">
        <v>954</v>
      </c>
      <c r="W32" s="1026"/>
      <c r="X32" s="1026"/>
      <c r="Y32" s="1026"/>
      <c r="Z32" s="1026"/>
      <c r="AA32" s="1026">
        <v>42</v>
      </c>
      <c r="AB32" s="1026"/>
      <c r="AC32" s="1026"/>
      <c r="AD32" s="1026"/>
      <c r="AE32" s="1027"/>
      <c r="AF32" s="1022">
        <v>1198</v>
      </c>
      <c r="AG32" s="1023"/>
      <c r="AH32" s="1023"/>
      <c r="AI32" s="1023"/>
      <c r="AJ32" s="1024"/>
      <c r="AK32" s="967">
        <v>327</v>
      </c>
      <c r="AL32" s="958"/>
      <c r="AM32" s="958"/>
      <c r="AN32" s="958"/>
      <c r="AO32" s="958"/>
      <c r="AP32" s="958">
        <v>3832</v>
      </c>
      <c r="AQ32" s="958"/>
      <c r="AR32" s="958"/>
      <c r="AS32" s="958"/>
      <c r="AT32" s="958"/>
      <c r="AU32" s="958">
        <v>2115</v>
      </c>
      <c r="AV32" s="958"/>
      <c r="AW32" s="958"/>
      <c r="AX32" s="958"/>
      <c r="AY32" s="958"/>
      <c r="AZ32" s="1028" t="s">
        <v>550</v>
      </c>
      <c r="BA32" s="1028"/>
      <c r="BB32" s="1028"/>
      <c r="BC32" s="1028"/>
      <c r="BD32" s="1028"/>
      <c r="BE32" s="959" t="s">
        <v>395</v>
      </c>
      <c r="BF32" s="959"/>
      <c r="BG32" s="959"/>
      <c r="BH32" s="959"/>
      <c r="BI32" s="960"/>
      <c r="BJ32" s="226"/>
      <c r="BK32" s="226"/>
      <c r="BL32" s="226"/>
      <c r="BM32" s="226"/>
      <c r="BN32" s="226"/>
      <c r="BO32" s="235"/>
      <c r="BP32" s="235"/>
      <c r="BQ32" s="232">
        <v>26</v>
      </c>
      <c r="BR32" s="233"/>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24"/>
    </row>
    <row r="33" spans="1:131" ht="26.25" customHeight="1" x14ac:dyDescent="0.15">
      <c r="A33" s="236">
        <v>6</v>
      </c>
      <c r="B33" s="1017" t="s">
        <v>396</v>
      </c>
      <c r="C33" s="1018"/>
      <c r="D33" s="1018"/>
      <c r="E33" s="1018"/>
      <c r="F33" s="1018"/>
      <c r="G33" s="1018"/>
      <c r="H33" s="1018"/>
      <c r="I33" s="1018"/>
      <c r="J33" s="1018"/>
      <c r="K33" s="1018"/>
      <c r="L33" s="1018"/>
      <c r="M33" s="1018"/>
      <c r="N33" s="1018"/>
      <c r="O33" s="1018"/>
      <c r="P33" s="1019"/>
      <c r="Q33" s="1025">
        <v>1648</v>
      </c>
      <c r="R33" s="1026"/>
      <c r="S33" s="1026"/>
      <c r="T33" s="1026"/>
      <c r="U33" s="1026"/>
      <c r="V33" s="1026">
        <v>1724</v>
      </c>
      <c r="W33" s="1026"/>
      <c r="X33" s="1026"/>
      <c r="Y33" s="1026"/>
      <c r="Z33" s="1026"/>
      <c r="AA33" s="1026">
        <v>-75</v>
      </c>
      <c r="AB33" s="1026"/>
      <c r="AC33" s="1026"/>
      <c r="AD33" s="1026"/>
      <c r="AE33" s="1027"/>
      <c r="AF33" s="1022">
        <v>36</v>
      </c>
      <c r="AG33" s="1023"/>
      <c r="AH33" s="1023"/>
      <c r="AI33" s="1023"/>
      <c r="AJ33" s="1024"/>
      <c r="AK33" s="967">
        <v>963</v>
      </c>
      <c r="AL33" s="958"/>
      <c r="AM33" s="958"/>
      <c r="AN33" s="958"/>
      <c r="AO33" s="958"/>
      <c r="AP33" s="958">
        <v>13807</v>
      </c>
      <c r="AQ33" s="958"/>
      <c r="AR33" s="958"/>
      <c r="AS33" s="958"/>
      <c r="AT33" s="958"/>
      <c r="AU33" s="958">
        <v>13623</v>
      </c>
      <c r="AV33" s="958"/>
      <c r="AW33" s="958"/>
      <c r="AX33" s="958"/>
      <c r="AY33" s="958"/>
      <c r="AZ33" s="1028" t="s">
        <v>550</v>
      </c>
      <c r="BA33" s="1028"/>
      <c r="BB33" s="1028"/>
      <c r="BC33" s="1028"/>
      <c r="BD33" s="1028"/>
      <c r="BE33" s="959" t="s">
        <v>395</v>
      </c>
      <c r="BF33" s="959"/>
      <c r="BG33" s="959"/>
      <c r="BH33" s="959"/>
      <c r="BI33" s="960"/>
      <c r="BJ33" s="226"/>
      <c r="BK33" s="226"/>
      <c r="BL33" s="226"/>
      <c r="BM33" s="226"/>
      <c r="BN33" s="226"/>
      <c r="BO33" s="235"/>
      <c r="BP33" s="235"/>
      <c r="BQ33" s="232">
        <v>27</v>
      </c>
      <c r="BR33" s="233"/>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24"/>
    </row>
    <row r="34" spans="1:131" ht="26.25" customHeight="1" x14ac:dyDescent="0.15">
      <c r="A34" s="236">
        <v>7</v>
      </c>
      <c r="B34" s="1017" t="s">
        <v>397</v>
      </c>
      <c r="C34" s="1018"/>
      <c r="D34" s="1018"/>
      <c r="E34" s="1018"/>
      <c r="F34" s="1018"/>
      <c r="G34" s="1018"/>
      <c r="H34" s="1018"/>
      <c r="I34" s="1018"/>
      <c r="J34" s="1018"/>
      <c r="K34" s="1018"/>
      <c r="L34" s="1018"/>
      <c r="M34" s="1018"/>
      <c r="N34" s="1018"/>
      <c r="O34" s="1018"/>
      <c r="P34" s="1019"/>
      <c r="Q34" s="1025">
        <v>6263</v>
      </c>
      <c r="R34" s="1026"/>
      <c r="S34" s="1026"/>
      <c r="T34" s="1026"/>
      <c r="U34" s="1026"/>
      <c r="V34" s="1026">
        <v>6570</v>
      </c>
      <c r="W34" s="1026"/>
      <c r="X34" s="1026"/>
      <c r="Y34" s="1026"/>
      <c r="Z34" s="1026"/>
      <c r="AA34" s="1026">
        <v>-307</v>
      </c>
      <c r="AB34" s="1026"/>
      <c r="AC34" s="1026"/>
      <c r="AD34" s="1026"/>
      <c r="AE34" s="1027"/>
      <c r="AF34" s="1022">
        <v>1839</v>
      </c>
      <c r="AG34" s="1023"/>
      <c r="AH34" s="1023"/>
      <c r="AI34" s="1023"/>
      <c r="AJ34" s="1024"/>
      <c r="AK34" s="967">
        <v>179</v>
      </c>
      <c r="AL34" s="958"/>
      <c r="AM34" s="958"/>
      <c r="AN34" s="958"/>
      <c r="AO34" s="958"/>
      <c r="AP34" s="958">
        <v>1907</v>
      </c>
      <c r="AQ34" s="958"/>
      <c r="AR34" s="958"/>
      <c r="AS34" s="958"/>
      <c r="AT34" s="958"/>
      <c r="AU34" s="958">
        <v>1160</v>
      </c>
      <c r="AV34" s="958"/>
      <c r="AW34" s="958"/>
      <c r="AX34" s="958"/>
      <c r="AY34" s="958"/>
      <c r="AZ34" s="1028" t="s">
        <v>550</v>
      </c>
      <c r="BA34" s="1028"/>
      <c r="BB34" s="1028"/>
      <c r="BC34" s="1028"/>
      <c r="BD34" s="1028"/>
      <c r="BE34" s="959" t="s">
        <v>395</v>
      </c>
      <c r="BF34" s="959"/>
      <c r="BG34" s="959"/>
      <c r="BH34" s="959"/>
      <c r="BI34" s="960"/>
      <c r="BJ34" s="226"/>
      <c r="BK34" s="226"/>
      <c r="BL34" s="226"/>
      <c r="BM34" s="226"/>
      <c r="BN34" s="226"/>
      <c r="BO34" s="235"/>
      <c r="BP34" s="235"/>
      <c r="BQ34" s="232">
        <v>28</v>
      </c>
      <c r="BR34" s="233"/>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24"/>
    </row>
    <row r="35" spans="1:131" ht="26.25" customHeight="1" x14ac:dyDescent="0.15">
      <c r="A35" s="236">
        <v>8</v>
      </c>
      <c r="B35" s="1017" t="s">
        <v>398</v>
      </c>
      <c r="C35" s="1018"/>
      <c r="D35" s="1018"/>
      <c r="E35" s="1018"/>
      <c r="F35" s="1018"/>
      <c r="G35" s="1018"/>
      <c r="H35" s="1018"/>
      <c r="I35" s="1018"/>
      <c r="J35" s="1018"/>
      <c r="K35" s="1018"/>
      <c r="L35" s="1018"/>
      <c r="M35" s="1018"/>
      <c r="N35" s="1018"/>
      <c r="O35" s="1018"/>
      <c r="P35" s="1019"/>
      <c r="Q35" s="1025">
        <v>12</v>
      </c>
      <c r="R35" s="1026"/>
      <c r="S35" s="1026"/>
      <c r="T35" s="1026"/>
      <c r="U35" s="1026"/>
      <c r="V35" s="1026">
        <v>12</v>
      </c>
      <c r="W35" s="1026"/>
      <c r="X35" s="1026"/>
      <c r="Y35" s="1026"/>
      <c r="Z35" s="1026"/>
      <c r="AA35" s="1026" t="s">
        <v>565</v>
      </c>
      <c r="AB35" s="1026"/>
      <c r="AC35" s="1026"/>
      <c r="AD35" s="1026"/>
      <c r="AE35" s="1027"/>
      <c r="AF35" s="1022">
        <v>668</v>
      </c>
      <c r="AG35" s="1023"/>
      <c r="AH35" s="1023"/>
      <c r="AI35" s="1023"/>
      <c r="AJ35" s="1024"/>
      <c r="AK35" s="967">
        <v>1</v>
      </c>
      <c r="AL35" s="958"/>
      <c r="AM35" s="958"/>
      <c r="AN35" s="958"/>
      <c r="AO35" s="958"/>
      <c r="AP35" s="958" t="s">
        <v>550</v>
      </c>
      <c r="AQ35" s="958"/>
      <c r="AR35" s="958"/>
      <c r="AS35" s="958"/>
      <c r="AT35" s="958"/>
      <c r="AU35" s="958" t="s">
        <v>550</v>
      </c>
      <c r="AV35" s="958"/>
      <c r="AW35" s="958"/>
      <c r="AX35" s="958"/>
      <c r="AY35" s="958"/>
      <c r="AZ35" s="1028" t="s">
        <v>550</v>
      </c>
      <c r="BA35" s="1028"/>
      <c r="BB35" s="1028"/>
      <c r="BC35" s="1028"/>
      <c r="BD35" s="1028"/>
      <c r="BE35" s="959" t="s">
        <v>399</v>
      </c>
      <c r="BF35" s="959"/>
      <c r="BG35" s="959"/>
      <c r="BH35" s="959"/>
      <c r="BI35" s="960"/>
      <c r="BJ35" s="226"/>
      <c r="BK35" s="226"/>
      <c r="BL35" s="226"/>
      <c r="BM35" s="226"/>
      <c r="BN35" s="226"/>
      <c r="BO35" s="235"/>
      <c r="BP35" s="235"/>
      <c r="BQ35" s="232">
        <v>29</v>
      </c>
      <c r="BR35" s="233"/>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24"/>
    </row>
    <row r="36" spans="1:131" ht="26.25" customHeight="1" x14ac:dyDescent="0.15">
      <c r="A36" s="236">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26"/>
      <c r="BK36" s="226"/>
      <c r="BL36" s="226"/>
      <c r="BM36" s="226"/>
      <c r="BN36" s="226"/>
      <c r="BO36" s="235"/>
      <c r="BP36" s="235"/>
      <c r="BQ36" s="232">
        <v>30</v>
      </c>
      <c r="BR36" s="233"/>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24"/>
    </row>
    <row r="37" spans="1:131" ht="26.25" customHeight="1" x14ac:dyDescent="0.15">
      <c r="A37" s="236">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26"/>
      <c r="BK37" s="226"/>
      <c r="BL37" s="226"/>
      <c r="BM37" s="226"/>
      <c r="BN37" s="226"/>
      <c r="BO37" s="235"/>
      <c r="BP37" s="235"/>
      <c r="BQ37" s="232">
        <v>31</v>
      </c>
      <c r="BR37" s="233"/>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24"/>
    </row>
    <row r="38" spans="1:131" ht="26.25" customHeight="1" x14ac:dyDescent="0.15">
      <c r="A38" s="236">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26"/>
      <c r="BK38" s="226"/>
      <c r="BL38" s="226"/>
      <c r="BM38" s="226"/>
      <c r="BN38" s="226"/>
      <c r="BO38" s="235"/>
      <c r="BP38" s="235"/>
      <c r="BQ38" s="232">
        <v>32</v>
      </c>
      <c r="BR38" s="233"/>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24"/>
    </row>
    <row r="39" spans="1:131" ht="26.25" customHeight="1" x14ac:dyDescent="0.15">
      <c r="A39" s="236">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26"/>
      <c r="BK39" s="226"/>
      <c r="BL39" s="226"/>
      <c r="BM39" s="226"/>
      <c r="BN39" s="226"/>
      <c r="BO39" s="235"/>
      <c r="BP39" s="235"/>
      <c r="BQ39" s="232">
        <v>33</v>
      </c>
      <c r="BR39" s="233"/>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24"/>
    </row>
    <row r="40" spans="1:131" ht="26.25" customHeight="1" x14ac:dyDescent="0.15">
      <c r="A40" s="232">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26"/>
      <c r="BK40" s="226"/>
      <c r="BL40" s="226"/>
      <c r="BM40" s="226"/>
      <c r="BN40" s="226"/>
      <c r="BO40" s="235"/>
      <c r="BP40" s="235"/>
      <c r="BQ40" s="232">
        <v>34</v>
      </c>
      <c r="BR40" s="233"/>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24"/>
    </row>
    <row r="41" spans="1:131" ht="26.25" customHeight="1" x14ac:dyDescent="0.15">
      <c r="A41" s="232">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26"/>
      <c r="BK41" s="226"/>
      <c r="BL41" s="226"/>
      <c r="BM41" s="226"/>
      <c r="BN41" s="226"/>
      <c r="BO41" s="235"/>
      <c r="BP41" s="235"/>
      <c r="BQ41" s="232">
        <v>35</v>
      </c>
      <c r="BR41" s="233"/>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24"/>
    </row>
    <row r="42" spans="1:131" ht="26.25" customHeight="1" x14ac:dyDescent="0.15">
      <c r="A42" s="232">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26"/>
      <c r="BK42" s="226"/>
      <c r="BL42" s="226"/>
      <c r="BM42" s="226"/>
      <c r="BN42" s="226"/>
      <c r="BO42" s="235"/>
      <c r="BP42" s="235"/>
      <c r="BQ42" s="232">
        <v>36</v>
      </c>
      <c r="BR42" s="233"/>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24"/>
    </row>
    <row r="43" spans="1:131" ht="26.25" customHeight="1" x14ac:dyDescent="0.15">
      <c r="A43" s="232">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26"/>
      <c r="BK43" s="226"/>
      <c r="BL43" s="226"/>
      <c r="BM43" s="226"/>
      <c r="BN43" s="226"/>
      <c r="BO43" s="235"/>
      <c r="BP43" s="235"/>
      <c r="BQ43" s="232">
        <v>37</v>
      </c>
      <c r="BR43" s="233"/>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24"/>
    </row>
    <row r="44" spans="1:131" ht="26.25" customHeight="1" x14ac:dyDescent="0.15">
      <c r="A44" s="232">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26"/>
      <c r="BK44" s="226"/>
      <c r="BL44" s="226"/>
      <c r="BM44" s="226"/>
      <c r="BN44" s="226"/>
      <c r="BO44" s="235"/>
      <c r="BP44" s="235"/>
      <c r="BQ44" s="232">
        <v>38</v>
      </c>
      <c r="BR44" s="233"/>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24"/>
    </row>
    <row r="45" spans="1:131" ht="26.25" customHeight="1" x14ac:dyDescent="0.15">
      <c r="A45" s="232">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26"/>
      <c r="BK45" s="226"/>
      <c r="BL45" s="226"/>
      <c r="BM45" s="226"/>
      <c r="BN45" s="226"/>
      <c r="BO45" s="235"/>
      <c r="BP45" s="235"/>
      <c r="BQ45" s="232">
        <v>39</v>
      </c>
      <c r="BR45" s="233"/>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24"/>
    </row>
    <row r="46" spans="1:131" ht="26.25" customHeight="1" x14ac:dyDescent="0.15">
      <c r="A46" s="232">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26"/>
      <c r="BK46" s="226"/>
      <c r="BL46" s="226"/>
      <c r="BM46" s="226"/>
      <c r="BN46" s="226"/>
      <c r="BO46" s="235"/>
      <c r="BP46" s="235"/>
      <c r="BQ46" s="232">
        <v>40</v>
      </c>
      <c r="BR46" s="233"/>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24"/>
    </row>
    <row r="47" spans="1:131" ht="26.25" customHeight="1" x14ac:dyDescent="0.15">
      <c r="A47" s="232">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26"/>
      <c r="BK47" s="226"/>
      <c r="BL47" s="226"/>
      <c r="BM47" s="226"/>
      <c r="BN47" s="226"/>
      <c r="BO47" s="235"/>
      <c r="BP47" s="235"/>
      <c r="BQ47" s="232">
        <v>41</v>
      </c>
      <c r="BR47" s="233"/>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24"/>
    </row>
    <row r="48" spans="1:131" ht="26.25" customHeight="1" x14ac:dyDescent="0.15">
      <c r="A48" s="232">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26"/>
      <c r="BK48" s="226"/>
      <c r="BL48" s="226"/>
      <c r="BM48" s="226"/>
      <c r="BN48" s="226"/>
      <c r="BO48" s="235"/>
      <c r="BP48" s="235"/>
      <c r="BQ48" s="232">
        <v>42</v>
      </c>
      <c r="BR48" s="233"/>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24"/>
    </row>
    <row r="49" spans="1:131" ht="26.25" customHeight="1" x14ac:dyDescent="0.15">
      <c r="A49" s="232">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26"/>
      <c r="BK49" s="226"/>
      <c r="BL49" s="226"/>
      <c r="BM49" s="226"/>
      <c r="BN49" s="226"/>
      <c r="BO49" s="235"/>
      <c r="BP49" s="235"/>
      <c r="BQ49" s="232">
        <v>43</v>
      </c>
      <c r="BR49" s="233"/>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24"/>
    </row>
    <row r="50" spans="1:131" ht="26.25" customHeight="1" x14ac:dyDescent="0.15">
      <c r="A50" s="232">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26"/>
      <c r="BK50" s="226"/>
      <c r="BL50" s="226"/>
      <c r="BM50" s="226"/>
      <c r="BN50" s="226"/>
      <c r="BO50" s="235"/>
      <c r="BP50" s="235"/>
      <c r="BQ50" s="232">
        <v>44</v>
      </c>
      <c r="BR50" s="233"/>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24"/>
    </row>
    <row r="51" spans="1:131" ht="26.25" customHeight="1" x14ac:dyDescent="0.15">
      <c r="A51" s="232">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26"/>
      <c r="BK51" s="226"/>
      <c r="BL51" s="226"/>
      <c r="BM51" s="226"/>
      <c r="BN51" s="226"/>
      <c r="BO51" s="235"/>
      <c r="BP51" s="235"/>
      <c r="BQ51" s="232">
        <v>45</v>
      </c>
      <c r="BR51" s="233"/>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24"/>
    </row>
    <row r="52" spans="1:131" ht="26.25" customHeight="1" x14ac:dyDescent="0.15">
      <c r="A52" s="232">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26"/>
      <c r="BK52" s="226"/>
      <c r="BL52" s="226"/>
      <c r="BM52" s="226"/>
      <c r="BN52" s="226"/>
      <c r="BO52" s="235"/>
      <c r="BP52" s="235"/>
      <c r="BQ52" s="232">
        <v>46</v>
      </c>
      <c r="BR52" s="233"/>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24"/>
    </row>
    <row r="53" spans="1:131" ht="26.25" customHeight="1" x14ac:dyDescent="0.15">
      <c r="A53" s="232">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26"/>
      <c r="BK53" s="226"/>
      <c r="BL53" s="226"/>
      <c r="BM53" s="226"/>
      <c r="BN53" s="226"/>
      <c r="BO53" s="235"/>
      <c r="BP53" s="235"/>
      <c r="BQ53" s="232">
        <v>47</v>
      </c>
      <c r="BR53" s="233"/>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24"/>
    </row>
    <row r="54" spans="1:131" ht="26.25" customHeight="1" x14ac:dyDescent="0.15">
      <c r="A54" s="232">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26"/>
      <c r="BK54" s="226"/>
      <c r="BL54" s="226"/>
      <c r="BM54" s="226"/>
      <c r="BN54" s="226"/>
      <c r="BO54" s="235"/>
      <c r="BP54" s="235"/>
      <c r="BQ54" s="232">
        <v>48</v>
      </c>
      <c r="BR54" s="233"/>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24"/>
    </row>
    <row r="55" spans="1:131" ht="26.25" customHeight="1" x14ac:dyDescent="0.15">
      <c r="A55" s="232">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26"/>
      <c r="BK55" s="226"/>
      <c r="BL55" s="226"/>
      <c r="BM55" s="226"/>
      <c r="BN55" s="226"/>
      <c r="BO55" s="235"/>
      <c r="BP55" s="235"/>
      <c r="BQ55" s="232">
        <v>49</v>
      </c>
      <c r="BR55" s="233"/>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24"/>
    </row>
    <row r="56" spans="1:131" ht="26.25" customHeight="1" x14ac:dyDescent="0.15">
      <c r="A56" s="232">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26"/>
      <c r="BK56" s="226"/>
      <c r="BL56" s="226"/>
      <c r="BM56" s="226"/>
      <c r="BN56" s="226"/>
      <c r="BO56" s="235"/>
      <c r="BP56" s="235"/>
      <c r="BQ56" s="232">
        <v>50</v>
      </c>
      <c r="BR56" s="233"/>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24"/>
    </row>
    <row r="57" spans="1:131" ht="26.25" customHeight="1" x14ac:dyDescent="0.15">
      <c r="A57" s="232">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26"/>
      <c r="BK57" s="226"/>
      <c r="BL57" s="226"/>
      <c r="BM57" s="226"/>
      <c r="BN57" s="226"/>
      <c r="BO57" s="235"/>
      <c r="BP57" s="235"/>
      <c r="BQ57" s="232">
        <v>51</v>
      </c>
      <c r="BR57" s="233"/>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24"/>
    </row>
    <row r="58" spans="1:131" ht="26.25" customHeight="1" x14ac:dyDescent="0.15">
      <c r="A58" s="232">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26"/>
      <c r="BK58" s="226"/>
      <c r="BL58" s="226"/>
      <c r="BM58" s="226"/>
      <c r="BN58" s="226"/>
      <c r="BO58" s="235"/>
      <c r="BP58" s="235"/>
      <c r="BQ58" s="232">
        <v>52</v>
      </c>
      <c r="BR58" s="233"/>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24"/>
    </row>
    <row r="59" spans="1:131" ht="26.25" customHeight="1" x14ac:dyDescent="0.15">
      <c r="A59" s="232">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26"/>
      <c r="BK59" s="226"/>
      <c r="BL59" s="226"/>
      <c r="BM59" s="226"/>
      <c r="BN59" s="226"/>
      <c r="BO59" s="235"/>
      <c r="BP59" s="235"/>
      <c r="BQ59" s="232">
        <v>53</v>
      </c>
      <c r="BR59" s="233"/>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24"/>
    </row>
    <row r="60" spans="1:131" ht="26.25" customHeight="1" x14ac:dyDescent="0.15">
      <c r="A60" s="232">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26"/>
      <c r="BK60" s="226"/>
      <c r="BL60" s="226"/>
      <c r="BM60" s="226"/>
      <c r="BN60" s="226"/>
      <c r="BO60" s="235"/>
      <c r="BP60" s="235"/>
      <c r="BQ60" s="232">
        <v>54</v>
      </c>
      <c r="BR60" s="233"/>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24"/>
    </row>
    <row r="61" spans="1:131" ht="26.25" customHeight="1" thickBot="1" x14ac:dyDescent="0.2">
      <c r="A61" s="232">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26"/>
      <c r="BK61" s="226"/>
      <c r="BL61" s="226"/>
      <c r="BM61" s="226"/>
      <c r="BN61" s="226"/>
      <c r="BO61" s="235"/>
      <c r="BP61" s="235"/>
      <c r="BQ61" s="232">
        <v>55</v>
      </c>
      <c r="BR61" s="233"/>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24"/>
    </row>
    <row r="62" spans="1:131" ht="26.25" customHeight="1" x14ac:dyDescent="0.15">
      <c r="A62" s="232">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400</v>
      </c>
      <c r="BK62" s="1015"/>
      <c r="BL62" s="1015"/>
      <c r="BM62" s="1015"/>
      <c r="BN62" s="1016"/>
      <c r="BO62" s="235"/>
      <c r="BP62" s="235"/>
      <c r="BQ62" s="232">
        <v>56</v>
      </c>
      <c r="BR62" s="233"/>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24"/>
    </row>
    <row r="63" spans="1:131" ht="26.25" customHeight="1" thickBot="1" x14ac:dyDescent="0.2">
      <c r="A63" s="234" t="s">
        <v>378</v>
      </c>
      <c r="B63" s="924" t="s">
        <v>401</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3938</v>
      </c>
      <c r="AG63" s="946"/>
      <c r="AH63" s="946"/>
      <c r="AI63" s="946"/>
      <c r="AJ63" s="1009"/>
      <c r="AK63" s="1010"/>
      <c r="AL63" s="950"/>
      <c r="AM63" s="950"/>
      <c r="AN63" s="950"/>
      <c r="AO63" s="950"/>
      <c r="AP63" s="946">
        <v>19546</v>
      </c>
      <c r="AQ63" s="946"/>
      <c r="AR63" s="946"/>
      <c r="AS63" s="946"/>
      <c r="AT63" s="946"/>
      <c r="AU63" s="946">
        <v>16898</v>
      </c>
      <c r="AV63" s="946"/>
      <c r="AW63" s="946"/>
      <c r="AX63" s="946"/>
      <c r="AY63" s="946"/>
      <c r="AZ63" s="1004"/>
      <c r="BA63" s="1004"/>
      <c r="BB63" s="1004"/>
      <c r="BC63" s="1004"/>
      <c r="BD63" s="1004"/>
      <c r="BE63" s="947"/>
      <c r="BF63" s="947"/>
      <c r="BG63" s="947"/>
      <c r="BH63" s="947"/>
      <c r="BI63" s="948"/>
      <c r="BJ63" s="1005" t="s">
        <v>122</v>
      </c>
      <c r="BK63" s="940"/>
      <c r="BL63" s="940"/>
      <c r="BM63" s="940"/>
      <c r="BN63" s="1006"/>
      <c r="BO63" s="235"/>
      <c r="BP63" s="235"/>
      <c r="BQ63" s="232">
        <v>57</v>
      </c>
      <c r="BR63" s="233"/>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24"/>
    </row>
    <row r="65" spans="1:131" ht="26.25" customHeight="1" thickBot="1" x14ac:dyDescent="0.2">
      <c r="A65" s="226" t="s">
        <v>402</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24"/>
    </row>
    <row r="66" spans="1:131" ht="26.25" customHeight="1" x14ac:dyDescent="0.15">
      <c r="A66" s="982" t="s">
        <v>403</v>
      </c>
      <c r="B66" s="983"/>
      <c r="C66" s="983"/>
      <c r="D66" s="983"/>
      <c r="E66" s="983"/>
      <c r="F66" s="983"/>
      <c r="G66" s="983"/>
      <c r="H66" s="983"/>
      <c r="I66" s="983"/>
      <c r="J66" s="983"/>
      <c r="K66" s="983"/>
      <c r="L66" s="983"/>
      <c r="M66" s="983"/>
      <c r="N66" s="983"/>
      <c r="O66" s="983"/>
      <c r="P66" s="984"/>
      <c r="Q66" s="988" t="s">
        <v>382</v>
      </c>
      <c r="R66" s="989"/>
      <c r="S66" s="989"/>
      <c r="T66" s="989"/>
      <c r="U66" s="990"/>
      <c r="V66" s="988" t="s">
        <v>383</v>
      </c>
      <c r="W66" s="989"/>
      <c r="X66" s="989"/>
      <c r="Y66" s="989"/>
      <c r="Z66" s="990"/>
      <c r="AA66" s="988" t="s">
        <v>384</v>
      </c>
      <c r="AB66" s="989"/>
      <c r="AC66" s="989"/>
      <c r="AD66" s="989"/>
      <c r="AE66" s="990"/>
      <c r="AF66" s="994" t="s">
        <v>385</v>
      </c>
      <c r="AG66" s="995"/>
      <c r="AH66" s="995"/>
      <c r="AI66" s="995"/>
      <c r="AJ66" s="996"/>
      <c r="AK66" s="988" t="s">
        <v>386</v>
      </c>
      <c r="AL66" s="983"/>
      <c r="AM66" s="983"/>
      <c r="AN66" s="983"/>
      <c r="AO66" s="984"/>
      <c r="AP66" s="988" t="s">
        <v>387</v>
      </c>
      <c r="AQ66" s="989"/>
      <c r="AR66" s="989"/>
      <c r="AS66" s="989"/>
      <c r="AT66" s="990"/>
      <c r="AU66" s="988" t="s">
        <v>404</v>
      </c>
      <c r="AV66" s="989"/>
      <c r="AW66" s="989"/>
      <c r="AX66" s="989"/>
      <c r="AY66" s="990"/>
      <c r="AZ66" s="988" t="s">
        <v>364</v>
      </c>
      <c r="BA66" s="989"/>
      <c r="BB66" s="989"/>
      <c r="BC66" s="989"/>
      <c r="BD66" s="1002"/>
      <c r="BE66" s="235"/>
      <c r="BF66" s="235"/>
      <c r="BG66" s="235"/>
      <c r="BH66" s="235"/>
      <c r="BI66" s="235"/>
      <c r="BJ66" s="235"/>
      <c r="BK66" s="235"/>
      <c r="BL66" s="235"/>
      <c r="BM66" s="235"/>
      <c r="BN66" s="235"/>
      <c r="BO66" s="235"/>
      <c r="BP66" s="235"/>
      <c r="BQ66" s="232">
        <v>60</v>
      </c>
      <c r="BR66" s="237"/>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35"/>
      <c r="BF67" s="235"/>
      <c r="BG67" s="235"/>
      <c r="BH67" s="235"/>
      <c r="BI67" s="235"/>
      <c r="BJ67" s="235"/>
      <c r="BK67" s="235"/>
      <c r="BL67" s="235"/>
      <c r="BM67" s="235"/>
      <c r="BN67" s="235"/>
      <c r="BO67" s="235"/>
      <c r="BP67" s="235"/>
      <c r="BQ67" s="232">
        <v>61</v>
      </c>
      <c r="BR67" s="237"/>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15">
      <c r="A68" s="230">
        <v>1</v>
      </c>
      <c r="B68" s="972" t="s">
        <v>551</v>
      </c>
      <c r="C68" s="973"/>
      <c r="D68" s="973"/>
      <c r="E68" s="973"/>
      <c r="F68" s="973"/>
      <c r="G68" s="973"/>
      <c r="H68" s="973"/>
      <c r="I68" s="973"/>
      <c r="J68" s="973"/>
      <c r="K68" s="973"/>
      <c r="L68" s="973"/>
      <c r="M68" s="973"/>
      <c r="N68" s="973"/>
      <c r="O68" s="973"/>
      <c r="P68" s="974"/>
      <c r="Q68" s="975">
        <v>3963</v>
      </c>
      <c r="R68" s="969"/>
      <c r="S68" s="969"/>
      <c r="T68" s="969"/>
      <c r="U68" s="969"/>
      <c r="V68" s="969">
        <v>3588</v>
      </c>
      <c r="W68" s="969"/>
      <c r="X68" s="969"/>
      <c r="Y68" s="969"/>
      <c r="Z68" s="969"/>
      <c r="AA68" s="969">
        <v>375</v>
      </c>
      <c r="AB68" s="969"/>
      <c r="AC68" s="969"/>
      <c r="AD68" s="969"/>
      <c r="AE68" s="969"/>
      <c r="AF68" s="969">
        <v>375</v>
      </c>
      <c r="AG68" s="969"/>
      <c r="AH68" s="969"/>
      <c r="AI68" s="969"/>
      <c r="AJ68" s="969"/>
      <c r="AK68" s="969">
        <v>22</v>
      </c>
      <c r="AL68" s="969"/>
      <c r="AM68" s="969"/>
      <c r="AN68" s="969"/>
      <c r="AO68" s="969"/>
      <c r="AP68" s="969" t="s">
        <v>550</v>
      </c>
      <c r="AQ68" s="969"/>
      <c r="AR68" s="969"/>
      <c r="AS68" s="969"/>
      <c r="AT68" s="969"/>
      <c r="AU68" s="969" t="s">
        <v>550</v>
      </c>
      <c r="AV68" s="969"/>
      <c r="AW68" s="969"/>
      <c r="AX68" s="969"/>
      <c r="AY68" s="969"/>
      <c r="AZ68" s="970"/>
      <c r="BA68" s="970"/>
      <c r="BB68" s="970"/>
      <c r="BC68" s="970"/>
      <c r="BD68" s="971"/>
      <c r="BE68" s="235"/>
      <c r="BF68" s="235"/>
      <c r="BG68" s="235"/>
      <c r="BH68" s="235"/>
      <c r="BI68" s="235"/>
      <c r="BJ68" s="235"/>
      <c r="BK68" s="235"/>
      <c r="BL68" s="235"/>
      <c r="BM68" s="235"/>
      <c r="BN68" s="235"/>
      <c r="BO68" s="235"/>
      <c r="BP68" s="235"/>
      <c r="BQ68" s="232">
        <v>62</v>
      </c>
      <c r="BR68" s="237"/>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15">
      <c r="A69" s="232">
        <v>2</v>
      </c>
      <c r="B69" s="961" t="s">
        <v>552</v>
      </c>
      <c r="C69" s="962"/>
      <c r="D69" s="962"/>
      <c r="E69" s="962"/>
      <c r="F69" s="962"/>
      <c r="G69" s="962"/>
      <c r="H69" s="962"/>
      <c r="I69" s="962"/>
      <c r="J69" s="962"/>
      <c r="K69" s="962"/>
      <c r="L69" s="962"/>
      <c r="M69" s="962"/>
      <c r="N69" s="962"/>
      <c r="O69" s="962"/>
      <c r="P69" s="963"/>
      <c r="Q69" s="964">
        <v>93</v>
      </c>
      <c r="R69" s="958"/>
      <c r="S69" s="958"/>
      <c r="T69" s="958"/>
      <c r="U69" s="958"/>
      <c r="V69" s="958">
        <v>91</v>
      </c>
      <c r="W69" s="958"/>
      <c r="X69" s="958"/>
      <c r="Y69" s="958"/>
      <c r="Z69" s="958"/>
      <c r="AA69" s="958">
        <v>2</v>
      </c>
      <c r="AB69" s="958"/>
      <c r="AC69" s="958"/>
      <c r="AD69" s="958"/>
      <c r="AE69" s="958"/>
      <c r="AF69" s="958">
        <v>2</v>
      </c>
      <c r="AG69" s="958"/>
      <c r="AH69" s="958"/>
      <c r="AI69" s="958"/>
      <c r="AJ69" s="958"/>
      <c r="AK69" s="958" t="s">
        <v>550</v>
      </c>
      <c r="AL69" s="958"/>
      <c r="AM69" s="958"/>
      <c r="AN69" s="958"/>
      <c r="AO69" s="958"/>
      <c r="AP69" s="958" t="s">
        <v>550</v>
      </c>
      <c r="AQ69" s="958"/>
      <c r="AR69" s="958"/>
      <c r="AS69" s="958"/>
      <c r="AT69" s="958"/>
      <c r="AU69" s="958" t="s">
        <v>550</v>
      </c>
      <c r="AV69" s="958"/>
      <c r="AW69" s="958"/>
      <c r="AX69" s="958"/>
      <c r="AY69" s="958"/>
      <c r="AZ69" s="959"/>
      <c r="BA69" s="959"/>
      <c r="BB69" s="959"/>
      <c r="BC69" s="959"/>
      <c r="BD69" s="960"/>
      <c r="BE69" s="235"/>
      <c r="BF69" s="235"/>
      <c r="BG69" s="235"/>
      <c r="BH69" s="235"/>
      <c r="BI69" s="235"/>
      <c r="BJ69" s="235"/>
      <c r="BK69" s="235"/>
      <c r="BL69" s="235"/>
      <c r="BM69" s="235"/>
      <c r="BN69" s="235"/>
      <c r="BO69" s="235"/>
      <c r="BP69" s="235"/>
      <c r="BQ69" s="232">
        <v>63</v>
      </c>
      <c r="BR69" s="237"/>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x14ac:dyDescent="0.15">
      <c r="A70" s="232">
        <v>3</v>
      </c>
      <c r="B70" s="961" t="s">
        <v>553</v>
      </c>
      <c r="C70" s="962"/>
      <c r="D70" s="962"/>
      <c r="E70" s="962"/>
      <c r="F70" s="962"/>
      <c r="G70" s="962"/>
      <c r="H70" s="962"/>
      <c r="I70" s="962"/>
      <c r="J70" s="962"/>
      <c r="K70" s="962"/>
      <c r="L70" s="962"/>
      <c r="M70" s="962"/>
      <c r="N70" s="962"/>
      <c r="O70" s="962"/>
      <c r="P70" s="963"/>
      <c r="Q70" s="964">
        <v>2453</v>
      </c>
      <c r="R70" s="958"/>
      <c r="S70" s="958"/>
      <c r="T70" s="958"/>
      <c r="U70" s="958"/>
      <c r="V70" s="958">
        <v>2452</v>
      </c>
      <c r="W70" s="958"/>
      <c r="X70" s="958"/>
      <c r="Y70" s="958"/>
      <c r="Z70" s="958"/>
      <c r="AA70" s="958">
        <v>1</v>
      </c>
      <c r="AB70" s="958"/>
      <c r="AC70" s="958"/>
      <c r="AD70" s="958"/>
      <c r="AE70" s="958"/>
      <c r="AF70" s="958">
        <v>1</v>
      </c>
      <c r="AG70" s="958"/>
      <c r="AH70" s="958"/>
      <c r="AI70" s="958"/>
      <c r="AJ70" s="958"/>
      <c r="AK70" s="958" t="s">
        <v>550</v>
      </c>
      <c r="AL70" s="958"/>
      <c r="AM70" s="958"/>
      <c r="AN70" s="958"/>
      <c r="AO70" s="958"/>
      <c r="AP70" s="958" t="s">
        <v>550</v>
      </c>
      <c r="AQ70" s="958"/>
      <c r="AR70" s="958"/>
      <c r="AS70" s="958"/>
      <c r="AT70" s="958"/>
      <c r="AU70" s="958" t="s">
        <v>550</v>
      </c>
      <c r="AV70" s="958"/>
      <c r="AW70" s="958"/>
      <c r="AX70" s="958"/>
      <c r="AY70" s="958"/>
      <c r="AZ70" s="959"/>
      <c r="BA70" s="959"/>
      <c r="BB70" s="959"/>
      <c r="BC70" s="959"/>
      <c r="BD70" s="960"/>
      <c r="BE70" s="235"/>
      <c r="BF70" s="235"/>
      <c r="BG70" s="235"/>
      <c r="BH70" s="235"/>
      <c r="BI70" s="235"/>
      <c r="BJ70" s="235"/>
      <c r="BK70" s="235"/>
      <c r="BL70" s="235"/>
      <c r="BM70" s="235"/>
      <c r="BN70" s="235"/>
      <c r="BO70" s="235"/>
      <c r="BP70" s="235"/>
      <c r="BQ70" s="232">
        <v>64</v>
      </c>
      <c r="BR70" s="237"/>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x14ac:dyDescent="0.15">
      <c r="A71" s="232">
        <v>4</v>
      </c>
      <c r="B71" s="961" t="s">
        <v>554</v>
      </c>
      <c r="C71" s="962"/>
      <c r="D71" s="962"/>
      <c r="E71" s="962"/>
      <c r="F71" s="962"/>
      <c r="G71" s="962"/>
      <c r="H71" s="962"/>
      <c r="I71" s="962"/>
      <c r="J71" s="962"/>
      <c r="K71" s="962"/>
      <c r="L71" s="962"/>
      <c r="M71" s="962"/>
      <c r="N71" s="962"/>
      <c r="O71" s="962"/>
      <c r="P71" s="963"/>
      <c r="Q71" s="964">
        <v>1111</v>
      </c>
      <c r="R71" s="958"/>
      <c r="S71" s="958"/>
      <c r="T71" s="958"/>
      <c r="U71" s="958"/>
      <c r="V71" s="958">
        <v>1018</v>
      </c>
      <c r="W71" s="958"/>
      <c r="X71" s="958"/>
      <c r="Y71" s="958"/>
      <c r="Z71" s="958"/>
      <c r="AA71" s="958">
        <v>93</v>
      </c>
      <c r="AB71" s="958"/>
      <c r="AC71" s="958"/>
      <c r="AD71" s="958"/>
      <c r="AE71" s="958"/>
      <c r="AF71" s="958">
        <v>93</v>
      </c>
      <c r="AG71" s="958"/>
      <c r="AH71" s="958"/>
      <c r="AI71" s="958"/>
      <c r="AJ71" s="958"/>
      <c r="AK71" s="958">
        <v>34</v>
      </c>
      <c r="AL71" s="958"/>
      <c r="AM71" s="958"/>
      <c r="AN71" s="958"/>
      <c r="AO71" s="958"/>
      <c r="AP71" s="958" t="s">
        <v>550</v>
      </c>
      <c r="AQ71" s="958"/>
      <c r="AR71" s="958"/>
      <c r="AS71" s="958"/>
      <c r="AT71" s="958"/>
      <c r="AU71" s="958" t="s">
        <v>550</v>
      </c>
      <c r="AV71" s="958"/>
      <c r="AW71" s="958"/>
      <c r="AX71" s="958"/>
      <c r="AY71" s="958"/>
      <c r="AZ71" s="959"/>
      <c r="BA71" s="959"/>
      <c r="BB71" s="959"/>
      <c r="BC71" s="959"/>
      <c r="BD71" s="960"/>
      <c r="BE71" s="235"/>
      <c r="BF71" s="235"/>
      <c r="BG71" s="235"/>
      <c r="BH71" s="235"/>
      <c r="BI71" s="235"/>
      <c r="BJ71" s="235"/>
      <c r="BK71" s="235"/>
      <c r="BL71" s="235"/>
      <c r="BM71" s="235"/>
      <c r="BN71" s="235"/>
      <c r="BO71" s="235"/>
      <c r="BP71" s="235"/>
      <c r="BQ71" s="232">
        <v>65</v>
      </c>
      <c r="BR71" s="237"/>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x14ac:dyDescent="0.15">
      <c r="A72" s="232">
        <v>5</v>
      </c>
      <c r="B72" s="961" t="s">
        <v>555</v>
      </c>
      <c r="C72" s="962"/>
      <c r="D72" s="962"/>
      <c r="E72" s="962"/>
      <c r="F72" s="962"/>
      <c r="G72" s="962"/>
      <c r="H72" s="962"/>
      <c r="I72" s="962"/>
      <c r="J72" s="962"/>
      <c r="K72" s="962"/>
      <c r="L72" s="962"/>
      <c r="M72" s="962"/>
      <c r="N72" s="962"/>
      <c r="O72" s="962"/>
      <c r="P72" s="963"/>
      <c r="Q72" s="964">
        <v>416492</v>
      </c>
      <c r="R72" s="958"/>
      <c r="S72" s="958"/>
      <c r="T72" s="958"/>
      <c r="U72" s="958"/>
      <c r="V72" s="958">
        <v>405939</v>
      </c>
      <c r="W72" s="958"/>
      <c r="X72" s="958"/>
      <c r="Y72" s="958"/>
      <c r="Z72" s="958"/>
      <c r="AA72" s="958">
        <v>10552</v>
      </c>
      <c r="AB72" s="958"/>
      <c r="AC72" s="958"/>
      <c r="AD72" s="958"/>
      <c r="AE72" s="958"/>
      <c r="AF72" s="958">
        <v>10552</v>
      </c>
      <c r="AG72" s="958"/>
      <c r="AH72" s="958"/>
      <c r="AI72" s="958"/>
      <c r="AJ72" s="958"/>
      <c r="AK72" s="958">
        <v>2584</v>
      </c>
      <c r="AL72" s="958"/>
      <c r="AM72" s="958"/>
      <c r="AN72" s="958"/>
      <c r="AO72" s="958"/>
      <c r="AP72" s="958" t="s">
        <v>550</v>
      </c>
      <c r="AQ72" s="958"/>
      <c r="AR72" s="958"/>
      <c r="AS72" s="958"/>
      <c r="AT72" s="958"/>
      <c r="AU72" s="958" t="s">
        <v>550</v>
      </c>
      <c r="AV72" s="958"/>
      <c r="AW72" s="958"/>
      <c r="AX72" s="958"/>
      <c r="AY72" s="958"/>
      <c r="AZ72" s="959"/>
      <c r="BA72" s="959"/>
      <c r="BB72" s="959"/>
      <c r="BC72" s="959"/>
      <c r="BD72" s="960"/>
      <c r="BE72" s="235"/>
      <c r="BF72" s="235"/>
      <c r="BG72" s="235"/>
      <c r="BH72" s="235"/>
      <c r="BI72" s="235"/>
      <c r="BJ72" s="235"/>
      <c r="BK72" s="235"/>
      <c r="BL72" s="235"/>
      <c r="BM72" s="235"/>
      <c r="BN72" s="235"/>
      <c r="BO72" s="235"/>
      <c r="BP72" s="235"/>
      <c r="BQ72" s="232">
        <v>66</v>
      </c>
      <c r="BR72" s="237"/>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15">
      <c r="A73" s="232">
        <v>6</v>
      </c>
      <c r="B73" s="961" t="s">
        <v>556</v>
      </c>
      <c r="C73" s="962"/>
      <c r="D73" s="962"/>
      <c r="E73" s="962"/>
      <c r="F73" s="962"/>
      <c r="G73" s="962"/>
      <c r="H73" s="962"/>
      <c r="I73" s="962"/>
      <c r="J73" s="962"/>
      <c r="K73" s="962"/>
      <c r="L73" s="962"/>
      <c r="M73" s="962"/>
      <c r="N73" s="962"/>
      <c r="O73" s="962"/>
      <c r="P73" s="963"/>
      <c r="Q73" s="964">
        <v>52</v>
      </c>
      <c r="R73" s="958"/>
      <c r="S73" s="958"/>
      <c r="T73" s="958"/>
      <c r="U73" s="958"/>
      <c r="V73" s="958">
        <v>50</v>
      </c>
      <c r="W73" s="958"/>
      <c r="X73" s="958"/>
      <c r="Y73" s="958"/>
      <c r="Z73" s="958"/>
      <c r="AA73" s="958">
        <v>2</v>
      </c>
      <c r="AB73" s="958"/>
      <c r="AC73" s="958"/>
      <c r="AD73" s="958"/>
      <c r="AE73" s="958"/>
      <c r="AF73" s="958">
        <v>2</v>
      </c>
      <c r="AG73" s="958"/>
      <c r="AH73" s="958"/>
      <c r="AI73" s="958"/>
      <c r="AJ73" s="958"/>
      <c r="AK73" s="958">
        <v>46</v>
      </c>
      <c r="AL73" s="958"/>
      <c r="AM73" s="958"/>
      <c r="AN73" s="958"/>
      <c r="AO73" s="958"/>
      <c r="AP73" s="958" t="s">
        <v>550</v>
      </c>
      <c r="AQ73" s="958"/>
      <c r="AR73" s="958"/>
      <c r="AS73" s="958"/>
      <c r="AT73" s="958"/>
      <c r="AU73" s="958" t="s">
        <v>550</v>
      </c>
      <c r="AV73" s="958"/>
      <c r="AW73" s="958"/>
      <c r="AX73" s="958"/>
      <c r="AY73" s="958"/>
      <c r="AZ73" s="959"/>
      <c r="BA73" s="959"/>
      <c r="BB73" s="959"/>
      <c r="BC73" s="959"/>
      <c r="BD73" s="960"/>
      <c r="BE73" s="235"/>
      <c r="BF73" s="235"/>
      <c r="BG73" s="235"/>
      <c r="BH73" s="235"/>
      <c r="BI73" s="235"/>
      <c r="BJ73" s="235"/>
      <c r="BK73" s="235"/>
      <c r="BL73" s="235"/>
      <c r="BM73" s="235"/>
      <c r="BN73" s="235"/>
      <c r="BO73" s="235"/>
      <c r="BP73" s="235"/>
      <c r="BQ73" s="232">
        <v>67</v>
      </c>
      <c r="BR73" s="237"/>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x14ac:dyDescent="0.15">
      <c r="A74" s="232">
        <v>7</v>
      </c>
      <c r="B74" s="961" t="s">
        <v>557</v>
      </c>
      <c r="C74" s="962"/>
      <c r="D74" s="962"/>
      <c r="E74" s="962"/>
      <c r="F74" s="962"/>
      <c r="G74" s="962"/>
      <c r="H74" s="962"/>
      <c r="I74" s="962"/>
      <c r="J74" s="962"/>
      <c r="K74" s="962"/>
      <c r="L74" s="962"/>
      <c r="M74" s="962"/>
      <c r="N74" s="962"/>
      <c r="O74" s="962"/>
      <c r="P74" s="963"/>
      <c r="Q74" s="964">
        <v>780</v>
      </c>
      <c r="R74" s="958"/>
      <c r="S74" s="958"/>
      <c r="T74" s="958"/>
      <c r="U74" s="958"/>
      <c r="V74" s="958">
        <v>124</v>
      </c>
      <c r="W74" s="958"/>
      <c r="X74" s="958"/>
      <c r="Y74" s="958"/>
      <c r="Z74" s="958"/>
      <c r="AA74" s="958">
        <v>656</v>
      </c>
      <c r="AB74" s="958"/>
      <c r="AC74" s="958"/>
      <c r="AD74" s="958"/>
      <c r="AE74" s="958"/>
      <c r="AF74" s="958">
        <v>656</v>
      </c>
      <c r="AG74" s="958"/>
      <c r="AH74" s="958"/>
      <c r="AI74" s="958"/>
      <c r="AJ74" s="958"/>
      <c r="AK74" s="958">
        <v>45</v>
      </c>
      <c r="AL74" s="958"/>
      <c r="AM74" s="958"/>
      <c r="AN74" s="958"/>
      <c r="AO74" s="958"/>
      <c r="AP74" s="958" t="s">
        <v>550</v>
      </c>
      <c r="AQ74" s="958"/>
      <c r="AR74" s="958"/>
      <c r="AS74" s="958"/>
      <c r="AT74" s="958"/>
      <c r="AU74" s="958" t="s">
        <v>550</v>
      </c>
      <c r="AV74" s="958"/>
      <c r="AW74" s="958"/>
      <c r="AX74" s="958"/>
      <c r="AY74" s="958"/>
      <c r="AZ74" s="959"/>
      <c r="BA74" s="959"/>
      <c r="BB74" s="959"/>
      <c r="BC74" s="959"/>
      <c r="BD74" s="960"/>
      <c r="BE74" s="235"/>
      <c r="BF74" s="235"/>
      <c r="BG74" s="235"/>
      <c r="BH74" s="235"/>
      <c r="BI74" s="235"/>
      <c r="BJ74" s="235"/>
      <c r="BK74" s="235"/>
      <c r="BL74" s="235"/>
      <c r="BM74" s="235"/>
      <c r="BN74" s="235"/>
      <c r="BO74" s="235"/>
      <c r="BP74" s="235"/>
      <c r="BQ74" s="232">
        <v>68</v>
      </c>
      <c r="BR74" s="237"/>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15">
      <c r="A75" s="232">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35"/>
      <c r="BF75" s="235"/>
      <c r="BG75" s="235"/>
      <c r="BH75" s="235"/>
      <c r="BI75" s="235"/>
      <c r="BJ75" s="235"/>
      <c r="BK75" s="235"/>
      <c r="BL75" s="235"/>
      <c r="BM75" s="235"/>
      <c r="BN75" s="235"/>
      <c r="BO75" s="235"/>
      <c r="BP75" s="235"/>
      <c r="BQ75" s="232">
        <v>69</v>
      </c>
      <c r="BR75" s="237"/>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15">
      <c r="A76" s="232">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35"/>
      <c r="BF76" s="235"/>
      <c r="BG76" s="235"/>
      <c r="BH76" s="235"/>
      <c r="BI76" s="235"/>
      <c r="BJ76" s="235"/>
      <c r="BK76" s="235"/>
      <c r="BL76" s="235"/>
      <c r="BM76" s="235"/>
      <c r="BN76" s="235"/>
      <c r="BO76" s="235"/>
      <c r="BP76" s="235"/>
      <c r="BQ76" s="232">
        <v>70</v>
      </c>
      <c r="BR76" s="237"/>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15">
      <c r="A77" s="232">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35"/>
      <c r="BF77" s="235"/>
      <c r="BG77" s="235"/>
      <c r="BH77" s="235"/>
      <c r="BI77" s="235"/>
      <c r="BJ77" s="235"/>
      <c r="BK77" s="235"/>
      <c r="BL77" s="235"/>
      <c r="BM77" s="235"/>
      <c r="BN77" s="235"/>
      <c r="BO77" s="235"/>
      <c r="BP77" s="235"/>
      <c r="BQ77" s="232">
        <v>71</v>
      </c>
      <c r="BR77" s="237"/>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15">
      <c r="A78" s="232">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35"/>
      <c r="BF78" s="235"/>
      <c r="BG78" s="235"/>
      <c r="BH78" s="235"/>
      <c r="BI78" s="235"/>
      <c r="BJ78" s="224"/>
      <c r="BK78" s="224"/>
      <c r="BL78" s="224"/>
      <c r="BM78" s="224"/>
      <c r="BN78" s="224"/>
      <c r="BO78" s="235"/>
      <c r="BP78" s="235"/>
      <c r="BQ78" s="232">
        <v>72</v>
      </c>
      <c r="BR78" s="237"/>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15">
      <c r="A79" s="232">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35"/>
      <c r="BF79" s="235"/>
      <c r="BG79" s="235"/>
      <c r="BH79" s="235"/>
      <c r="BI79" s="235"/>
      <c r="BJ79" s="224"/>
      <c r="BK79" s="224"/>
      <c r="BL79" s="224"/>
      <c r="BM79" s="224"/>
      <c r="BN79" s="224"/>
      <c r="BO79" s="235"/>
      <c r="BP79" s="235"/>
      <c r="BQ79" s="232">
        <v>73</v>
      </c>
      <c r="BR79" s="237"/>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15">
      <c r="A80" s="232">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35"/>
      <c r="BF80" s="235"/>
      <c r="BG80" s="235"/>
      <c r="BH80" s="235"/>
      <c r="BI80" s="235"/>
      <c r="BJ80" s="235"/>
      <c r="BK80" s="235"/>
      <c r="BL80" s="235"/>
      <c r="BM80" s="235"/>
      <c r="BN80" s="235"/>
      <c r="BO80" s="235"/>
      <c r="BP80" s="235"/>
      <c r="BQ80" s="232">
        <v>74</v>
      </c>
      <c r="BR80" s="237"/>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15">
      <c r="A81" s="232">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5"/>
      <c r="BF81" s="235"/>
      <c r="BG81" s="235"/>
      <c r="BH81" s="235"/>
      <c r="BI81" s="235"/>
      <c r="BJ81" s="235"/>
      <c r="BK81" s="235"/>
      <c r="BL81" s="235"/>
      <c r="BM81" s="235"/>
      <c r="BN81" s="235"/>
      <c r="BO81" s="235"/>
      <c r="BP81" s="235"/>
      <c r="BQ81" s="232">
        <v>75</v>
      </c>
      <c r="BR81" s="237"/>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15">
      <c r="A82" s="232">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5"/>
      <c r="BF82" s="235"/>
      <c r="BG82" s="235"/>
      <c r="BH82" s="235"/>
      <c r="BI82" s="235"/>
      <c r="BJ82" s="235"/>
      <c r="BK82" s="235"/>
      <c r="BL82" s="235"/>
      <c r="BM82" s="235"/>
      <c r="BN82" s="235"/>
      <c r="BO82" s="235"/>
      <c r="BP82" s="235"/>
      <c r="BQ82" s="232">
        <v>76</v>
      </c>
      <c r="BR82" s="237"/>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15">
      <c r="A83" s="232">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5"/>
      <c r="BF83" s="235"/>
      <c r="BG83" s="235"/>
      <c r="BH83" s="235"/>
      <c r="BI83" s="235"/>
      <c r="BJ83" s="235"/>
      <c r="BK83" s="235"/>
      <c r="BL83" s="235"/>
      <c r="BM83" s="235"/>
      <c r="BN83" s="235"/>
      <c r="BO83" s="235"/>
      <c r="BP83" s="235"/>
      <c r="BQ83" s="232">
        <v>77</v>
      </c>
      <c r="BR83" s="237"/>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15">
      <c r="A84" s="232">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5"/>
      <c r="BF84" s="235"/>
      <c r="BG84" s="235"/>
      <c r="BH84" s="235"/>
      <c r="BI84" s="235"/>
      <c r="BJ84" s="235"/>
      <c r="BK84" s="235"/>
      <c r="BL84" s="235"/>
      <c r="BM84" s="235"/>
      <c r="BN84" s="235"/>
      <c r="BO84" s="235"/>
      <c r="BP84" s="235"/>
      <c r="BQ84" s="232">
        <v>78</v>
      </c>
      <c r="BR84" s="237"/>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15">
      <c r="A85" s="232">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5"/>
      <c r="BF85" s="235"/>
      <c r="BG85" s="235"/>
      <c r="BH85" s="235"/>
      <c r="BI85" s="235"/>
      <c r="BJ85" s="235"/>
      <c r="BK85" s="235"/>
      <c r="BL85" s="235"/>
      <c r="BM85" s="235"/>
      <c r="BN85" s="235"/>
      <c r="BO85" s="235"/>
      <c r="BP85" s="235"/>
      <c r="BQ85" s="232">
        <v>79</v>
      </c>
      <c r="BR85" s="237"/>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15">
      <c r="A86" s="232">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5"/>
      <c r="BF86" s="235"/>
      <c r="BG86" s="235"/>
      <c r="BH86" s="235"/>
      <c r="BI86" s="235"/>
      <c r="BJ86" s="235"/>
      <c r="BK86" s="235"/>
      <c r="BL86" s="235"/>
      <c r="BM86" s="235"/>
      <c r="BN86" s="235"/>
      <c r="BO86" s="235"/>
      <c r="BP86" s="235"/>
      <c r="BQ86" s="232">
        <v>80</v>
      </c>
      <c r="BR86" s="237"/>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15">
      <c r="A87" s="238">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5"/>
      <c r="BF87" s="235"/>
      <c r="BG87" s="235"/>
      <c r="BH87" s="235"/>
      <c r="BI87" s="235"/>
      <c r="BJ87" s="235"/>
      <c r="BK87" s="235"/>
      <c r="BL87" s="235"/>
      <c r="BM87" s="235"/>
      <c r="BN87" s="235"/>
      <c r="BO87" s="235"/>
      <c r="BP87" s="235"/>
      <c r="BQ87" s="232">
        <v>81</v>
      </c>
      <c r="BR87" s="237"/>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2">
      <c r="A88" s="234" t="s">
        <v>378</v>
      </c>
      <c r="B88" s="924" t="s">
        <v>405</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11682</v>
      </c>
      <c r="AG88" s="946"/>
      <c r="AH88" s="946"/>
      <c r="AI88" s="946"/>
      <c r="AJ88" s="946"/>
      <c r="AK88" s="950"/>
      <c r="AL88" s="950"/>
      <c r="AM88" s="950"/>
      <c r="AN88" s="950"/>
      <c r="AO88" s="950"/>
      <c r="AP88" s="946" t="s">
        <v>550</v>
      </c>
      <c r="AQ88" s="946"/>
      <c r="AR88" s="946"/>
      <c r="AS88" s="946"/>
      <c r="AT88" s="946"/>
      <c r="AU88" s="946" t="s">
        <v>550</v>
      </c>
      <c r="AV88" s="946"/>
      <c r="AW88" s="946"/>
      <c r="AX88" s="946"/>
      <c r="AY88" s="946"/>
      <c r="AZ88" s="947"/>
      <c r="BA88" s="947"/>
      <c r="BB88" s="947"/>
      <c r="BC88" s="947"/>
      <c r="BD88" s="948"/>
      <c r="BE88" s="235"/>
      <c r="BF88" s="235"/>
      <c r="BG88" s="235"/>
      <c r="BH88" s="235"/>
      <c r="BI88" s="235"/>
      <c r="BJ88" s="235"/>
      <c r="BK88" s="235"/>
      <c r="BL88" s="235"/>
      <c r="BM88" s="235"/>
      <c r="BN88" s="235"/>
      <c r="BO88" s="235"/>
      <c r="BP88" s="235"/>
      <c r="BQ88" s="232">
        <v>82</v>
      </c>
      <c r="BR88" s="237"/>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378</v>
      </c>
      <c r="BR102" s="924" t="s">
        <v>406</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245</v>
      </c>
      <c r="CS102" s="940"/>
      <c r="CT102" s="940"/>
      <c r="CU102" s="940"/>
      <c r="CV102" s="941"/>
      <c r="CW102" s="939">
        <v>6026</v>
      </c>
      <c r="CX102" s="940"/>
      <c r="CY102" s="940"/>
      <c r="CZ102" s="940"/>
      <c r="DA102" s="941"/>
      <c r="DB102" s="939">
        <v>23</v>
      </c>
      <c r="DC102" s="940"/>
      <c r="DD102" s="940"/>
      <c r="DE102" s="940"/>
      <c r="DF102" s="941"/>
      <c r="DG102" s="939" t="s">
        <v>565</v>
      </c>
      <c r="DH102" s="940"/>
      <c r="DI102" s="940"/>
      <c r="DJ102" s="940"/>
      <c r="DK102" s="941"/>
      <c r="DL102" s="939" t="s">
        <v>565</v>
      </c>
      <c r="DM102" s="940"/>
      <c r="DN102" s="940"/>
      <c r="DO102" s="940"/>
      <c r="DP102" s="941"/>
      <c r="DQ102" s="939" t="s">
        <v>565</v>
      </c>
      <c r="DR102" s="940"/>
      <c r="DS102" s="940"/>
      <c r="DT102" s="940"/>
      <c r="DU102" s="941"/>
      <c r="DV102" s="924"/>
      <c r="DW102" s="925"/>
      <c r="DX102" s="925"/>
      <c r="DY102" s="925"/>
      <c r="DZ102" s="926"/>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7" t="s">
        <v>407</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8" t="s">
        <v>408</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409</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410</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29" t="s">
        <v>411</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412</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15">
      <c r="A109" s="882" t="s">
        <v>413</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414</v>
      </c>
      <c r="AB109" s="883"/>
      <c r="AC109" s="883"/>
      <c r="AD109" s="883"/>
      <c r="AE109" s="884"/>
      <c r="AF109" s="885" t="s">
        <v>415</v>
      </c>
      <c r="AG109" s="883"/>
      <c r="AH109" s="883"/>
      <c r="AI109" s="883"/>
      <c r="AJ109" s="884"/>
      <c r="AK109" s="885" t="s">
        <v>294</v>
      </c>
      <c r="AL109" s="883"/>
      <c r="AM109" s="883"/>
      <c r="AN109" s="883"/>
      <c r="AO109" s="884"/>
      <c r="AP109" s="885" t="s">
        <v>416</v>
      </c>
      <c r="AQ109" s="883"/>
      <c r="AR109" s="883"/>
      <c r="AS109" s="883"/>
      <c r="AT109" s="916"/>
      <c r="AU109" s="882" t="s">
        <v>413</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414</v>
      </c>
      <c r="BR109" s="883"/>
      <c r="BS109" s="883"/>
      <c r="BT109" s="883"/>
      <c r="BU109" s="884"/>
      <c r="BV109" s="885" t="s">
        <v>415</v>
      </c>
      <c r="BW109" s="883"/>
      <c r="BX109" s="883"/>
      <c r="BY109" s="883"/>
      <c r="BZ109" s="884"/>
      <c r="CA109" s="885" t="s">
        <v>294</v>
      </c>
      <c r="CB109" s="883"/>
      <c r="CC109" s="883"/>
      <c r="CD109" s="883"/>
      <c r="CE109" s="884"/>
      <c r="CF109" s="923" t="s">
        <v>416</v>
      </c>
      <c r="CG109" s="923"/>
      <c r="CH109" s="923"/>
      <c r="CI109" s="923"/>
      <c r="CJ109" s="923"/>
      <c r="CK109" s="885" t="s">
        <v>417</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414</v>
      </c>
      <c r="DH109" s="883"/>
      <c r="DI109" s="883"/>
      <c r="DJ109" s="883"/>
      <c r="DK109" s="884"/>
      <c r="DL109" s="885" t="s">
        <v>415</v>
      </c>
      <c r="DM109" s="883"/>
      <c r="DN109" s="883"/>
      <c r="DO109" s="883"/>
      <c r="DP109" s="884"/>
      <c r="DQ109" s="885" t="s">
        <v>294</v>
      </c>
      <c r="DR109" s="883"/>
      <c r="DS109" s="883"/>
      <c r="DT109" s="883"/>
      <c r="DU109" s="884"/>
      <c r="DV109" s="885" t="s">
        <v>416</v>
      </c>
      <c r="DW109" s="883"/>
      <c r="DX109" s="883"/>
      <c r="DY109" s="883"/>
      <c r="DZ109" s="916"/>
    </row>
    <row r="110" spans="1:131" s="224" customFormat="1" ht="26.25" customHeight="1" x14ac:dyDescent="0.15">
      <c r="A110" s="794" t="s">
        <v>418</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1313601</v>
      </c>
      <c r="AB110" s="876"/>
      <c r="AC110" s="876"/>
      <c r="AD110" s="876"/>
      <c r="AE110" s="877"/>
      <c r="AF110" s="878">
        <v>1355068</v>
      </c>
      <c r="AG110" s="876"/>
      <c r="AH110" s="876"/>
      <c r="AI110" s="876"/>
      <c r="AJ110" s="877"/>
      <c r="AK110" s="878">
        <v>1229048</v>
      </c>
      <c r="AL110" s="876"/>
      <c r="AM110" s="876"/>
      <c r="AN110" s="876"/>
      <c r="AO110" s="877"/>
      <c r="AP110" s="879">
        <v>13.8</v>
      </c>
      <c r="AQ110" s="880"/>
      <c r="AR110" s="880"/>
      <c r="AS110" s="880"/>
      <c r="AT110" s="881"/>
      <c r="AU110" s="917" t="s">
        <v>69</v>
      </c>
      <c r="AV110" s="918"/>
      <c r="AW110" s="918"/>
      <c r="AX110" s="918"/>
      <c r="AY110" s="918"/>
      <c r="AZ110" s="847" t="s">
        <v>419</v>
      </c>
      <c r="BA110" s="795"/>
      <c r="BB110" s="795"/>
      <c r="BC110" s="795"/>
      <c r="BD110" s="795"/>
      <c r="BE110" s="795"/>
      <c r="BF110" s="795"/>
      <c r="BG110" s="795"/>
      <c r="BH110" s="795"/>
      <c r="BI110" s="795"/>
      <c r="BJ110" s="795"/>
      <c r="BK110" s="795"/>
      <c r="BL110" s="795"/>
      <c r="BM110" s="795"/>
      <c r="BN110" s="795"/>
      <c r="BO110" s="795"/>
      <c r="BP110" s="796"/>
      <c r="BQ110" s="848">
        <v>14104743</v>
      </c>
      <c r="BR110" s="829"/>
      <c r="BS110" s="829"/>
      <c r="BT110" s="829"/>
      <c r="BU110" s="829"/>
      <c r="BV110" s="829">
        <v>14130833</v>
      </c>
      <c r="BW110" s="829"/>
      <c r="BX110" s="829"/>
      <c r="BY110" s="829"/>
      <c r="BZ110" s="829"/>
      <c r="CA110" s="829">
        <v>14841922</v>
      </c>
      <c r="CB110" s="829"/>
      <c r="CC110" s="829"/>
      <c r="CD110" s="829"/>
      <c r="CE110" s="829"/>
      <c r="CF110" s="853">
        <v>167</v>
      </c>
      <c r="CG110" s="854"/>
      <c r="CH110" s="854"/>
      <c r="CI110" s="854"/>
      <c r="CJ110" s="854"/>
      <c r="CK110" s="913" t="s">
        <v>420</v>
      </c>
      <c r="CL110" s="806"/>
      <c r="CM110" s="847" t="s">
        <v>421</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24" customFormat="1" ht="26.25" customHeight="1" x14ac:dyDescent="0.15">
      <c r="A111" s="761" t="s">
        <v>422</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423</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424</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24" customFormat="1" ht="26.25" customHeight="1" x14ac:dyDescent="0.15">
      <c r="A112" s="899" t="s">
        <v>425</v>
      </c>
      <c r="B112" s="900"/>
      <c r="C112" s="739" t="s">
        <v>426</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427</v>
      </c>
      <c r="BA112" s="739"/>
      <c r="BB112" s="739"/>
      <c r="BC112" s="739"/>
      <c r="BD112" s="739"/>
      <c r="BE112" s="739"/>
      <c r="BF112" s="739"/>
      <c r="BG112" s="739"/>
      <c r="BH112" s="739"/>
      <c r="BI112" s="739"/>
      <c r="BJ112" s="739"/>
      <c r="BK112" s="739"/>
      <c r="BL112" s="739"/>
      <c r="BM112" s="739"/>
      <c r="BN112" s="739"/>
      <c r="BO112" s="739"/>
      <c r="BP112" s="740"/>
      <c r="BQ112" s="803">
        <v>17197462</v>
      </c>
      <c r="BR112" s="804"/>
      <c r="BS112" s="804"/>
      <c r="BT112" s="804"/>
      <c r="BU112" s="804"/>
      <c r="BV112" s="804">
        <v>17407575</v>
      </c>
      <c r="BW112" s="804"/>
      <c r="BX112" s="804"/>
      <c r="BY112" s="804"/>
      <c r="BZ112" s="804"/>
      <c r="CA112" s="804">
        <v>16898137</v>
      </c>
      <c r="CB112" s="804"/>
      <c r="CC112" s="804"/>
      <c r="CD112" s="804"/>
      <c r="CE112" s="804"/>
      <c r="CF112" s="862">
        <v>190.2</v>
      </c>
      <c r="CG112" s="863"/>
      <c r="CH112" s="863"/>
      <c r="CI112" s="863"/>
      <c r="CJ112" s="863"/>
      <c r="CK112" s="914"/>
      <c r="CL112" s="808"/>
      <c r="CM112" s="802" t="s">
        <v>428</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24" customFormat="1" ht="26.25" customHeight="1" x14ac:dyDescent="0.15">
      <c r="A113" s="901"/>
      <c r="B113" s="902"/>
      <c r="C113" s="739" t="s">
        <v>429</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1051389</v>
      </c>
      <c r="AB113" s="906"/>
      <c r="AC113" s="906"/>
      <c r="AD113" s="906"/>
      <c r="AE113" s="907"/>
      <c r="AF113" s="908">
        <v>1033721</v>
      </c>
      <c r="AG113" s="906"/>
      <c r="AH113" s="906"/>
      <c r="AI113" s="906"/>
      <c r="AJ113" s="907"/>
      <c r="AK113" s="908">
        <v>1037367</v>
      </c>
      <c r="AL113" s="906"/>
      <c r="AM113" s="906"/>
      <c r="AN113" s="906"/>
      <c r="AO113" s="907"/>
      <c r="AP113" s="909">
        <v>11.7</v>
      </c>
      <c r="AQ113" s="910"/>
      <c r="AR113" s="910"/>
      <c r="AS113" s="910"/>
      <c r="AT113" s="911"/>
      <c r="AU113" s="919"/>
      <c r="AV113" s="920"/>
      <c r="AW113" s="920"/>
      <c r="AX113" s="920"/>
      <c r="AY113" s="920"/>
      <c r="AZ113" s="802" t="s">
        <v>430</v>
      </c>
      <c r="BA113" s="739"/>
      <c r="BB113" s="739"/>
      <c r="BC113" s="739"/>
      <c r="BD113" s="739"/>
      <c r="BE113" s="739"/>
      <c r="BF113" s="739"/>
      <c r="BG113" s="739"/>
      <c r="BH113" s="739"/>
      <c r="BI113" s="739"/>
      <c r="BJ113" s="739"/>
      <c r="BK113" s="739"/>
      <c r="BL113" s="739"/>
      <c r="BM113" s="739"/>
      <c r="BN113" s="739"/>
      <c r="BO113" s="739"/>
      <c r="BP113" s="740"/>
      <c r="BQ113" s="803" t="s">
        <v>122</v>
      </c>
      <c r="BR113" s="804"/>
      <c r="BS113" s="804"/>
      <c r="BT113" s="804"/>
      <c r="BU113" s="804"/>
      <c r="BV113" s="804" t="s">
        <v>122</v>
      </c>
      <c r="BW113" s="804"/>
      <c r="BX113" s="804"/>
      <c r="BY113" s="804"/>
      <c r="BZ113" s="804"/>
      <c r="CA113" s="804" t="s">
        <v>122</v>
      </c>
      <c r="CB113" s="804"/>
      <c r="CC113" s="804"/>
      <c r="CD113" s="804"/>
      <c r="CE113" s="804"/>
      <c r="CF113" s="862" t="s">
        <v>122</v>
      </c>
      <c r="CG113" s="863"/>
      <c r="CH113" s="863"/>
      <c r="CI113" s="863"/>
      <c r="CJ113" s="863"/>
      <c r="CK113" s="914"/>
      <c r="CL113" s="808"/>
      <c r="CM113" s="802" t="s">
        <v>431</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24" customFormat="1" ht="26.25" customHeight="1" x14ac:dyDescent="0.15">
      <c r="A114" s="901"/>
      <c r="B114" s="902"/>
      <c r="C114" s="739" t="s">
        <v>432</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t="s">
        <v>122</v>
      </c>
      <c r="AB114" s="767"/>
      <c r="AC114" s="767"/>
      <c r="AD114" s="767"/>
      <c r="AE114" s="768"/>
      <c r="AF114" s="769" t="s">
        <v>122</v>
      </c>
      <c r="AG114" s="767"/>
      <c r="AH114" s="767"/>
      <c r="AI114" s="767"/>
      <c r="AJ114" s="768"/>
      <c r="AK114" s="769" t="s">
        <v>122</v>
      </c>
      <c r="AL114" s="767"/>
      <c r="AM114" s="767"/>
      <c r="AN114" s="767"/>
      <c r="AO114" s="768"/>
      <c r="AP114" s="811" t="s">
        <v>122</v>
      </c>
      <c r="AQ114" s="812"/>
      <c r="AR114" s="812"/>
      <c r="AS114" s="812"/>
      <c r="AT114" s="813"/>
      <c r="AU114" s="919"/>
      <c r="AV114" s="920"/>
      <c r="AW114" s="920"/>
      <c r="AX114" s="920"/>
      <c r="AY114" s="920"/>
      <c r="AZ114" s="802" t="s">
        <v>433</v>
      </c>
      <c r="BA114" s="739"/>
      <c r="BB114" s="739"/>
      <c r="BC114" s="739"/>
      <c r="BD114" s="739"/>
      <c r="BE114" s="739"/>
      <c r="BF114" s="739"/>
      <c r="BG114" s="739"/>
      <c r="BH114" s="739"/>
      <c r="BI114" s="739"/>
      <c r="BJ114" s="739"/>
      <c r="BK114" s="739"/>
      <c r="BL114" s="739"/>
      <c r="BM114" s="739"/>
      <c r="BN114" s="739"/>
      <c r="BO114" s="739"/>
      <c r="BP114" s="740"/>
      <c r="BQ114" s="803">
        <v>2572647</v>
      </c>
      <c r="BR114" s="804"/>
      <c r="BS114" s="804"/>
      <c r="BT114" s="804"/>
      <c r="BU114" s="804"/>
      <c r="BV114" s="804">
        <v>2601537</v>
      </c>
      <c r="BW114" s="804"/>
      <c r="BX114" s="804"/>
      <c r="BY114" s="804"/>
      <c r="BZ114" s="804"/>
      <c r="CA114" s="804">
        <v>2674625</v>
      </c>
      <c r="CB114" s="804"/>
      <c r="CC114" s="804"/>
      <c r="CD114" s="804"/>
      <c r="CE114" s="804"/>
      <c r="CF114" s="862">
        <v>30.1</v>
      </c>
      <c r="CG114" s="863"/>
      <c r="CH114" s="863"/>
      <c r="CI114" s="863"/>
      <c r="CJ114" s="863"/>
      <c r="CK114" s="914"/>
      <c r="CL114" s="808"/>
      <c r="CM114" s="802" t="s">
        <v>434</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24" customFormat="1" ht="26.25" customHeight="1" x14ac:dyDescent="0.15">
      <c r="A115" s="901"/>
      <c r="B115" s="902"/>
      <c r="C115" s="739" t="s">
        <v>435</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436</v>
      </c>
      <c r="BA115" s="739"/>
      <c r="BB115" s="739"/>
      <c r="BC115" s="739"/>
      <c r="BD115" s="739"/>
      <c r="BE115" s="739"/>
      <c r="BF115" s="739"/>
      <c r="BG115" s="739"/>
      <c r="BH115" s="739"/>
      <c r="BI115" s="739"/>
      <c r="BJ115" s="739"/>
      <c r="BK115" s="739"/>
      <c r="BL115" s="739"/>
      <c r="BM115" s="739"/>
      <c r="BN115" s="739"/>
      <c r="BO115" s="739"/>
      <c r="BP115" s="740"/>
      <c r="BQ115" s="803">
        <v>1017</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437</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24" customFormat="1" ht="26.25" customHeight="1" x14ac:dyDescent="0.15">
      <c r="A116" s="903"/>
      <c r="B116" s="904"/>
      <c r="C116" s="826" t="s">
        <v>438</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v>103</v>
      </c>
      <c r="AL116" s="767"/>
      <c r="AM116" s="767"/>
      <c r="AN116" s="767"/>
      <c r="AO116" s="768"/>
      <c r="AP116" s="811">
        <v>0</v>
      </c>
      <c r="AQ116" s="812"/>
      <c r="AR116" s="812"/>
      <c r="AS116" s="812"/>
      <c r="AT116" s="813"/>
      <c r="AU116" s="919"/>
      <c r="AV116" s="920"/>
      <c r="AW116" s="920"/>
      <c r="AX116" s="920"/>
      <c r="AY116" s="920"/>
      <c r="AZ116" s="896" t="s">
        <v>439</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440</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24"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441</v>
      </c>
      <c r="Z117" s="884"/>
      <c r="AA117" s="889">
        <v>2364990</v>
      </c>
      <c r="AB117" s="890"/>
      <c r="AC117" s="890"/>
      <c r="AD117" s="890"/>
      <c r="AE117" s="891"/>
      <c r="AF117" s="892">
        <v>2388789</v>
      </c>
      <c r="AG117" s="890"/>
      <c r="AH117" s="890"/>
      <c r="AI117" s="890"/>
      <c r="AJ117" s="891"/>
      <c r="AK117" s="892">
        <v>2266518</v>
      </c>
      <c r="AL117" s="890"/>
      <c r="AM117" s="890"/>
      <c r="AN117" s="890"/>
      <c r="AO117" s="891"/>
      <c r="AP117" s="893"/>
      <c r="AQ117" s="894"/>
      <c r="AR117" s="894"/>
      <c r="AS117" s="894"/>
      <c r="AT117" s="895"/>
      <c r="AU117" s="919"/>
      <c r="AV117" s="920"/>
      <c r="AW117" s="920"/>
      <c r="AX117" s="920"/>
      <c r="AY117" s="920"/>
      <c r="AZ117" s="850" t="s">
        <v>442</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443</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24" customFormat="1" ht="26.25" customHeight="1" x14ac:dyDescent="0.15">
      <c r="A118" s="882" t="s">
        <v>417</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414</v>
      </c>
      <c r="AB118" s="883"/>
      <c r="AC118" s="883"/>
      <c r="AD118" s="883"/>
      <c r="AE118" s="884"/>
      <c r="AF118" s="885" t="s">
        <v>415</v>
      </c>
      <c r="AG118" s="883"/>
      <c r="AH118" s="883"/>
      <c r="AI118" s="883"/>
      <c r="AJ118" s="884"/>
      <c r="AK118" s="885" t="s">
        <v>294</v>
      </c>
      <c r="AL118" s="883"/>
      <c r="AM118" s="883"/>
      <c r="AN118" s="883"/>
      <c r="AO118" s="884"/>
      <c r="AP118" s="886" t="s">
        <v>416</v>
      </c>
      <c r="AQ118" s="887"/>
      <c r="AR118" s="887"/>
      <c r="AS118" s="887"/>
      <c r="AT118" s="888"/>
      <c r="AU118" s="919"/>
      <c r="AV118" s="920"/>
      <c r="AW118" s="920"/>
      <c r="AX118" s="920"/>
      <c r="AY118" s="920"/>
      <c r="AZ118" s="825" t="s">
        <v>444</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445</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24" customFormat="1" ht="26.25" customHeight="1" x14ac:dyDescent="0.15">
      <c r="A119" s="805" t="s">
        <v>420</v>
      </c>
      <c r="B119" s="806"/>
      <c r="C119" s="847" t="s">
        <v>421</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45" t="s">
        <v>177</v>
      </c>
      <c r="BA119" s="245"/>
      <c r="BB119" s="245"/>
      <c r="BC119" s="245"/>
      <c r="BD119" s="245"/>
      <c r="BE119" s="245"/>
      <c r="BF119" s="245"/>
      <c r="BG119" s="245"/>
      <c r="BH119" s="245"/>
      <c r="BI119" s="245"/>
      <c r="BJ119" s="245"/>
      <c r="BK119" s="245"/>
      <c r="BL119" s="245"/>
      <c r="BM119" s="245"/>
      <c r="BN119" s="245"/>
      <c r="BO119" s="864" t="s">
        <v>446</v>
      </c>
      <c r="BP119" s="865"/>
      <c r="BQ119" s="866">
        <v>33875869</v>
      </c>
      <c r="BR119" s="832"/>
      <c r="BS119" s="832"/>
      <c r="BT119" s="832"/>
      <c r="BU119" s="832"/>
      <c r="BV119" s="832">
        <v>34139945</v>
      </c>
      <c r="BW119" s="832"/>
      <c r="BX119" s="832"/>
      <c r="BY119" s="832"/>
      <c r="BZ119" s="832"/>
      <c r="CA119" s="832">
        <v>34414684</v>
      </c>
      <c r="CB119" s="832"/>
      <c r="CC119" s="832"/>
      <c r="CD119" s="832"/>
      <c r="CE119" s="832"/>
      <c r="CF119" s="735"/>
      <c r="CG119" s="736"/>
      <c r="CH119" s="736"/>
      <c r="CI119" s="736"/>
      <c r="CJ119" s="821"/>
      <c r="CK119" s="915"/>
      <c r="CL119" s="810"/>
      <c r="CM119" s="825" t="s">
        <v>447</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24" customFormat="1" ht="26.25" customHeight="1" x14ac:dyDescent="0.15">
      <c r="A120" s="807"/>
      <c r="B120" s="808"/>
      <c r="C120" s="802" t="s">
        <v>424</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448</v>
      </c>
      <c r="AV120" s="868"/>
      <c r="AW120" s="868"/>
      <c r="AX120" s="868"/>
      <c r="AY120" s="869"/>
      <c r="AZ120" s="847" t="s">
        <v>449</v>
      </c>
      <c r="BA120" s="795"/>
      <c r="BB120" s="795"/>
      <c r="BC120" s="795"/>
      <c r="BD120" s="795"/>
      <c r="BE120" s="795"/>
      <c r="BF120" s="795"/>
      <c r="BG120" s="795"/>
      <c r="BH120" s="795"/>
      <c r="BI120" s="795"/>
      <c r="BJ120" s="795"/>
      <c r="BK120" s="795"/>
      <c r="BL120" s="795"/>
      <c r="BM120" s="795"/>
      <c r="BN120" s="795"/>
      <c r="BO120" s="795"/>
      <c r="BP120" s="796"/>
      <c r="BQ120" s="848">
        <v>6256690</v>
      </c>
      <c r="BR120" s="829"/>
      <c r="BS120" s="829"/>
      <c r="BT120" s="829"/>
      <c r="BU120" s="829"/>
      <c r="BV120" s="829">
        <v>6885257</v>
      </c>
      <c r="BW120" s="829"/>
      <c r="BX120" s="829"/>
      <c r="BY120" s="829"/>
      <c r="BZ120" s="829"/>
      <c r="CA120" s="829">
        <v>7336894</v>
      </c>
      <c r="CB120" s="829"/>
      <c r="CC120" s="829"/>
      <c r="CD120" s="829"/>
      <c r="CE120" s="829"/>
      <c r="CF120" s="853">
        <v>82.6</v>
      </c>
      <c r="CG120" s="854"/>
      <c r="CH120" s="854"/>
      <c r="CI120" s="854"/>
      <c r="CJ120" s="854"/>
      <c r="CK120" s="855" t="s">
        <v>450</v>
      </c>
      <c r="CL120" s="839"/>
      <c r="CM120" s="839"/>
      <c r="CN120" s="839"/>
      <c r="CO120" s="840"/>
      <c r="CP120" s="859" t="s">
        <v>396</v>
      </c>
      <c r="CQ120" s="860"/>
      <c r="CR120" s="860"/>
      <c r="CS120" s="860"/>
      <c r="CT120" s="860"/>
      <c r="CU120" s="860"/>
      <c r="CV120" s="860"/>
      <c r="CW120" s="860"/>
      <c r="CX120" s="860"/>
      <c r="CY120" s="860"/>
      <c r="CZ120" s="860"/>
      <c r="DA120" s="860"/>
      <c r="DB120" s="860"/>
      <c r="DC120" s="860"/>
      <c r="DD120" s="860"/>
      <c r="DE120" s="860"/>
      <c r="DF120" s="861"/>
      <c r="DG120" s="848">
        <v>13879203</v>
      </c>
      <c r="DH120" s="829"/>
      <c r="DI120" s="829"/>
      <c r="DJ120" s="829"/>
      <c r="DK120" s="829"/>
      <c r="DL120" s="829">
        <v>14038149</v>
      </c>
      <c r="DM120" s="829"/>
      <c r="DN120" s="829"/>
      <c r="DO120" s="829"/>
      <c r="DP120" s="829"/>
      <c r="DQ120" s="829">
        <v>13623177</v>
      </c>
      <c r="DR120" s="829"/>
      <c r="DS120" s="829"/>
      <c r="DT120" s="829"/>
      <c r="DU120" s="829"/>
      <c r="DV120" s="830">
        <v>153.30000000000001</v>
      </c>
      <c r="DW120" s="830"/>
      <c r="DX120" s="830"/>
      <c r="DY120" s="830"/>
      <c r="DZ120" s="831"/>
    </row>
    <row r="121" spans="1:130" s="224" customFormat="1" ht="26.25" customHeight="1" x14ac:dyDescent="0.15">
      <c r="A121" s="807"/>
      <c r="B121" s="808"/>
      <c r="C121" s="850" t="s">
        <v>451</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452</v>
      </c>
      <c r="BA121" s="739"/>
      <c r="BB121" s="739"/>
      <c r="BC121" s="739"/>
      <c r="BD121" s="739"/>
      <c r="BE121" s="739"/>
      <c r="BF121" s="739"/>
      <c r="BG121" s="739"/>
      <c r="BH121" s="739"/>
      <c r="BI121" s="739"/>
      <c r="BJ121" s="739"/>
      <c r="BK121" s="739"/>
      <c r="BL121" s="739"/>
      <c r="BM121" s="739"/>
      <c r="BN121" s="739"/>
      <c r="BO121" s="739"/>
      <c r="BP121" s="740"/>
      <c r="BQ121" s="803">
        <v>1447149</v>
      </c>
      <c r="BR121" s="804"/>
      <c r="BS121" s="804"/>
      <c r="BT121" s="804"/>
      <c r="BU121" s="804"/>
      <c r="BV121" s="804">
        <v>1487773</v>
      </c>
      <c r="BW121" s="804"/>
      <c r="BX121" s="804"/>
      <c r="BY121" s="804"/>
      <c r="BZ121" s="804"/>
      <c r="CA121" s="804">
        <v>1179515</v>
      </c>
      <c r="CB121" s="804"/>
      <c r="CC121" s="804"/>
      <c r="CD121" s="804"/>
      <c r="CE121" s="804"/>
      <c r="CF121" s="862">
        <v>13.3</v>
      </c>
      <c r="CG121" s="863"/>
      <c r="CH121" s="863"/>
      <c r="CI121" s="863"/>
      <c r="CJ121" s="863"/>
      <c r="CK121" s="856"/>
      <c r="CL121" s="842"/>
      <c r="CM121" s="842"/>
      <c r="CN121" s="842"/>
      <c r="CO121" s="843"/>
      <c r="CP121" s="822" t="s">
        <v>394</v>
      </c>
      <c r="CQ121" s="823"/>
      <c r="CR121" s="823"/>
      <c r="CS121" s="823"/>
      <c r="CT121" s="823"/>
      <c r="CU121" s="823"/>
      <c r="CV121" s="823"/>
      <c r="CW121" s="823"/>
      <c r="CX121" s="823"/>
      <c r="CY121" s="823"/>
      <c r="CZ121" s="823"/>
      <c r="DA121" s="823"/>
      <c r="DB121" s="823"/>
      <c r="DC121" s="823"/>
      <c r="DD121" s="823"/>
      <c r="DE121" s="823"/>
      <c r="DF121" s="824"/>
      <c r="DG121" s="803">
        <v>2113702</v>
      </c>
      <c r="DH121" s="804"/>
      <c r="DI121" s="804"/>
      <c r="DJ121" s="804"/>
      <c r="DK121" s="804"/>
      <c r="DL121" s="804">
        <v>2138455</v>
      </c>
      <c r="DM121" s="804"/>
      <c r="DN121" s="804"/>
      <c r="DO121" s="804"/>
      <c r="DP121" s="804"/>
      <c r="DQ121" s="804">
        <v>2115382</v>
      </c>
      <c r="DR121" s="804"/>
      <c r="DS121" s="804"/>
      <c r="DT121" s="804"/>
      <c r="DU121" s="804"/>
      <c r="DV121" s="781">
        <v>23.8</v>
      </c>
      <c r="DW121" s="781"/>
      <c r="DX121" s="781"/>
      <c r="DY121" s="781"/>
      <c r="DZ121" s="782"/>
    </row>
    <row r="122" spans="1:130" s="224" customFormat="1" ht="26.25" customHeight="1" x14ac:dyDescent="0.15">
      <c r="A122" s="807"/>
      <c r="B122" s="808"/>
      <c r="C122" s="802" t="s">
        <v>434</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453</v>
      </c>
      <c r="BA122" s="826"/>
      <c r="BB122" s="826"/>
      <c r="BC122" s="826"/>
      <c r="BD122" s="826"/>
      <c r="BE122" s="826"/>
      <c r="BF122" s="826"/>
      <c r="BG122" s="826"/>
      <c r="BH122" s="826"/>
      <c r="BI122" s="826"/>
      <c r="BJ122" s="826"/>
      <c r="BK122" s="826"/>
      <c r="BL122" s="826"/>
      <c r="BM122" s="826"/>
      <c r="BN122" s="826"/>
      <c r="BO122" s="826"/>
      <c r="BP122" s="827"/>
      <c r="BQ122" s="866">
        <v>17373900</v>
      </c>
      <c r="BR122" s="832"/>
      <c r="BS122" s="832"/>
      <c r="BT122" s="832"/>
      <c r="BU122" s="832"/>
      <c r="BV122" s="832">
        <v>17241141</v>
      </c>
      <c r="BW122" s="832"/>
      <c r="BX122" s="832"/>
      <c r="BY122" s="832"/>
      <c r="BZ122" s="832"/>
      <c r="CA122" s="832">
        <v>17393206</v>
      </c>
      <c r="CB122" s="832"/>
      <c r="CC122" s="832"/>
      <c r="CD122" s="832"/>
      <c r="CE122" s="832"/>
      <c r="CF122" s="833">
        <v>195.8</v>
      </c>
      <c r="CG122" s="834"/>
      <c r="CH122" s="834"/>
      <c r="CI122" s="834"/>
      <c r="CJ122" s="834"/>
      <c r="CK122" s="856"/>
      <c r="CL122" s="842"/>
      <c r="CM122" s="842"/>
      <c r="CN122" s="842"/>
      <c r="CO122" s="843"/>
      <c r="CP122" s="822" t="s">
        <v>397</v>
      </c>
      <c r="CQ122" s="823"/>
      <c r="CR122" s="823"/>
      <c r="CS122" s="823"/>
      <c r="CT122" s="823"/>
      <c r="CU122" s="823"/>
      <c r="CV122" s="823"/>
      <c r="CW122" s="823"/>
      <c r="CX122" s="823"/>
      <c r="CY122" s="823"/>
      <c r="CZ122" s="823"/>
      <c r="DA122" s="823"/>
      <c r="DB122" s="823"/>
      <c r="DC122" s="823"/>
      <c r="DD122" s="823"/>
      <c r="DE122" s="823"/>
      <c r="DF122" s="824"/>
      <c r="DG122" s="803">
        <v>1204557</v>
      </c>
      <c r="DH122" s="804"/>
      <c r="DI122" s="804"/>
      <c r="DJ122" s="804"/>
      <c r="DK122" s="804"/>
      <c r="DL122" s="804">
        <v>1230971</v>
      </c>
      <c r="DM122" s="804"/>
      <c r="DN122" s="804"/>
      <c r="DO122" s="804"/>
      <c r="DP122" s="804"/>
      <c r="DQ122" s="804">
        <v>1159578</v>
      </c>
      <c r="DR122" s="804"/>
      <c r="DS122" s="804"/>
      <c r="DT122" s="804"/>
      <c r="DU122" s="804"/>
      <c r="DV122" s="781">
        <v>13.1</v>
      </c>
      <c r="DW122" s="781"/>
      <c r="DX122" s="781"/>
      <c r="DY122" s="781"/>
      <c r="DZ122" s="782"/>
    </row>
    <row r="123" spans="1:130" s="224" customFormat="1" ht="26.25" customHeight="1" x14ac:dyDescent="0.15">
      <c r="A123" s="807"/>
      <c r="B123" s="808"/>
      <c r="C123" s="802" t="s">
        <v>440</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45" t="s">
        <v>177</v>
      </c>
      <c r="BA123" s="245"/>
      <c r="BB123" s="245"/>
      <c r="BC123" s="245"/>
      <c r="BD123" s="245"/>
      <c r="BE123" s="245"/>
      <c r="BF123" s="245"/>
      <c r="BG123" s="245"/>
      <c r="BH123" s="245"/>
      <c r="BI123" s="245"/>
      <c r="BJ123" s="245"/>
      <c r="BK123" s="245"/>
      <c r="BL123" s="245"/>
      <c r="BM123" s="245"/>
      <c r="BN123" s="245"/>
      <c r="BO123" s="864" t="s">
        <v>454</v>
      </c>
      <c r="BP123" s="865"/>
      <c r="BQ123" s="819">
        <v>25077739</v>
      </c>
      <c r="BR123" s="820"/>
      <c r="BS123" s="820"/>
      <c r="BT123" s="820"/>
      <c r="BU123" s="820"/>
      <c r="BV123" s="820">
        <v>25614171</v>
      </c>
      <c r="BW123" s="820"/>
      <c r="BX123" s="820"/>
      <c r="BY123" s="820"/>
      <c r="BZ123" s="820"/>
      <c r="CA123" s="820">
        <v>25909615</v>
      </c>
      <c r="CB123" s="820"/>
      <c r="CC123" s="820"/>
      <c r="CD123" s="820"/>
      <c r="CE123" s="820"/>
      <c r="CF123" s="735"/>
      <c r="CG123" s="736"/>
      <c r="CH123" s="736"/>
      <c r="CI123" s="736"/>
      <c r="CJ123" s="821"/>
      <c r="CK123" s="856"/>
      <c r="CL123" s="842"/>
      <c r="CM123" s="842"/>
      <c r="CN123" s="842"/>
      <c r="CO123" s="843"/>
      <c r="CP123" s="822" t="s">
        <v>398</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24" customFormat="1" ht="26.25" customHeight="1" thickBot="1" x14ac:dyDescent="0.2">
      <c r="A124" s="807"/>
      <c r="B124" s="808"/>
      <c r="C124" s="802" t="s">
        <v>443</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455</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98.4</v>
      </c>
      <c r="BR124" s="818"/>
      <c r="BS124" s="818"/>
      <c r="BT124" s="818"/>
      <c r="BU124" s="818"/>
      <c r="BV124" s="818">
        <v>97.9</v>
      </c>
      <c r="BW124" s="818"/>
      <c r="BX124" s="818"/>
      <c r="BY124" s="818"/>
      <c r="BZ124" s="818"/>
      <c r="CA124" s="818">
        <v>95.7</v>
      </c>
      <c r="CB124" s="818"/>
      <c r="CC124" s="818"/>
      <c r="CD124" s="818"/>
      <c r="CE124" s="818"/>
      <c r="CF124" s="713"/>
      <c r="CG124" s="714"/>
      <c r="CH124" s="714"/>
      <c r="CI124" s="714"/>
      <c r="CJ124" s="849"/>
      <c r="CK124" s="857"/>
      <c r="CL124" s="857"/>
      <c r="CM124" s="857"/>
      <c r="CN124" s="857"/>
      <c r="CO124" s="858"/>
      <c r="CP124" s="822" t="s">
        <v>456</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24" customFormat="1" ht="26.25" customHeight="1" x14ac:dyDescent="0.15">
      <c r="A125" s="807"/>
      <c r="B125" s="808"/>
      <c r="C125" s="802" t="s">
        <v>445</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457</v>
      </c>
      <c r="CL125" s="839"/>
      <c r="CM125" s="839"/>
      <c r="CN125" s="839"/>
      <c r="CO125" s="840"/>
      <c r="CP125" s="847" t="s">
        <v>458</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24" customFormat="1" ht="26.25" customHeight="1" thickBot="1" x14ac:dyDescent="0.2">
      <c r="A126" s="807"/>
      <c r="B126" s="808"/>
      <c r="C126" s="802" t="s">
        <v>447</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2" t="s">
        <v>459</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24" customFormat="1" ht="26.25" customHeight="1" x14ac:dyDescent="0.15">
      <c r="A127" s="809"/>
      <c r="B127" s="810"/>
      <c r="C127" s="825" t="s">
        <v>460</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26"/>
      <c r="AV127" s="226"/>
      <c r="AW127" s="226"/>
      <c r="AX127" s="828" t="s">
        <v>461</v>
      </c>
      <c r="AY127" s="799"/>
      <c r="AZ127" s="799"/>
      <c r="BA127" s="799"/>
      <c r="BB127" s="799"/>
      <c r="BC127" s="799"/>
      <c r="BD127" s="799"/>
      <c r="BE127" s="800"/>
      <c r="BF127" s="798" t="s">
        <v>462</v>
      </c>
      <c r="BG127" s="799"/>
      <c r="BH127" s="799"/>
      <c r="BI127" s="799"/>
      <c r="BJ127" s="799"/>
      <c r="BK127" s="799"/>
      <c r="BL127" s="800"/>
      <c r="BM127" s="798" t="s">
        <v>463</v>
      </c>
      <c r="BN127" s="799"/>
      <c r="BO127" s="799"/>
      <c r="BP127" s="799"/>
      <c r="BQ127" s="799"/>
      <c r="BR127" s="799"/>
      <c r="BS127" s="800"/>
      <c r="BT127" s="798" t="s">
        <v>464</v>
      </c>
      <c r="BU127" s="799"/>
      <c r="BV127" s="799"/>
      <c r="BW127" s="799"/>
      <c r="BX127" s="799"/>
      <c r="BY127" s="799"/>
      <c r="BZ127" s="801"/>
      <c r="CA127" s="226"/>
      <c r="CB127" s="226"/>
      <c r="CC127" s="226"/>
      <c r="CD127" s="249"/>
      <c r="CE127" s="249"/>
      <c r="CF127" s="249"/>
      <c r="CG127" s="226"/>
      <c r="CH127" s="226"/>
      <c r="CI127" s="226"/>
      <c r="CJ127" s="248"/>
      <c r="CK127" s="841"/>
      <c r="CL127" s="842"/>
      <c r="CM127" s="842"/>
      <c r="CN127" s="842"/>
      <c r="CO127" s="843"/>
      <c r="CP127" s="802" t="s">
        <v>465</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24" customFormat="1" ht="26.25" customHeight="1" thickBot="1" x14ac:dyDescent="0.2">
      <c r="A128" s="783" t="s">
        <v>466</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467</v>
      </c>
      <c r="X128" s="785"/>
      <c r="Y128" s="785"/>
      <c r="Z128" s="786"/>
      <c r="AA128" s="787">
        <v>65214</v>
      </c>
      <c r="AB128" s="788"/>
      <c r="AC128" s="788"/>
      <c r="AD128" s="788"/>
      <c r="AE128" s="789"/>
      <c r="AF128" s="790">
        <v>61461</v>
      </c>
      <c r="AG128" s="788"/>
      <c r="AH128" s="788"/>
      <c r="AI128" s="788"/>
      <c r="AJ128" s="789"/>
      <c r="AK128" s="790">
        <v>67738</v>
      </c>
      <c r="AL128" s="788"/>
      <c r="AM128" s="788"/>
      <c r="AN128" s="788"/>
      <c r="AO128" s="789"/>
      <c r="AP128" s="791"/>
      <c r="AQ128" s="792"/>
      <c r="AR128" s="792"/>
      <c r="AS128" s="792"/>
      <c r="AT128" s="793"/>
      <c r="AU128" s="226"/>
      <c r="AV128" s="226"/>
      <c r="AW128" s="226"/>
      <c r="AX128" s="794" t="s">
        <v>468</v>
      </c>
      <c r="AY128" s="795"/>
      <c r="AZ128" s="795"/>
      <c r="BA128" s="795"/>
      <c r="BB128" s="795"/>
      <c r="BC128" s="795"/>
      <c r="BD128" s="795"/>
      <c r="BE128" s="796"/>
      <c r="BF128" s="773" t="s">
        <v>122</v>
      </c>
      <c r="BG128" s="774"/>
      <c r="BH128" s="774"/>
      <c r="BI128" s="774"/>
      <c r="BJ128" s="774"/>
      <c r="BK128" s="774"/>
      <c r="BL128" s="797"/>
      <c r="BM128" s="773">
        <v>13.29</v>
      </c>
      <c r="BN128" s="774"/>
      <c r="BO128" s="774"/>
      <c r="BP128" s="774"/>
      <c r="BQ128" s="774"/>
      <c r="BR128" s="774"/>
      <c r="BS128" s="797"/>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6" t="s">
        <v>469</v>
      </c>
      <c r="CQ128" s="717"/>
      <c r="CR128" s="717"/>
      <c r="CS128" s="717"/>
      <c r="CT128" s="717"/>
      <c r="CU128" s="717"/>
      <c r="CV128" s="717"/>
      <c r="CW128" s="717"/>
      <c r="CX128" s="717"/>
      <c r="CY128" s="717"/>
      <c r="CZ128" s="717"/>
      <c r="DA128" s="717"/>
      <c r="DB128" s="717"/>
      <c r="DC128" s="717"/>
      <c r="DD128" s="717"/>
      <c r="DE128" s="717"/>
      <c r="DF128" s="718"/>
      <c r="DG128" s="777">
        <v>1017</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24"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470</v>
      </c>
      <c r="X129" s="764"/>
      <c r="Y129" s="764"/>
      <c r="Z129" s="765"/>
      <c r="AA129" s="766">
        <v>10292879</v>
      </c>
      <c r="AB129" s="767"/>
      <c r="AC129" s="767"/>
      <c r="AD129" s="767"/>
      <c r="AE129" s="768"/>
      <c r="AF129" s="769">
        <v>10066113</v>
      </c>
      <c r="AG129" s="767"/>
      <c r="AH129" s="767"/>
      <c r="AI129" s="767"/>
      <c r="AJ129" s="768"/>
      <c r="AK129" s="769">
        <v>10254069</v>
      </c>
      <c r="AL129" s="767"/>
      <c r="AM129" s="767"/>
      <c r="AN129" s="767"/>
      <c r="AO129" s="768"/>
      <c r="AP129" s="770"/>
      <c r="AQ129" s="771"/>
      <c r="AR129" s="771"/>
      <c r="AS129" s="771"/>
      <c r="AT129" s="772"/>
      <c r="AU129" s="227"/>
      <c r="AV129" s="227"/>
      <c r="AW129" s="227"/>
      <c r="AX129" s="738" t="s">
        <v>471</v>
      </c>
      <c r="AY129" s="739"/>
      <c r="AZ129" s="739"/>
      <c r="BA129" s="739"/>
      <c r="BB129" s="739"/>
      <c r="BC129" s="739"/>
      <c r="BD129" s="739"/>
      <c r="BE129" s="740"/>
      <c r="BF129" s="757" t="s">
        <v>122</v>
      </c>
      <c r="BG129" s="758"/>
      <c r="BH129" s="758"/>
      <c r="BI129" s="758"/>
      <c r="BJ129" s="758"/>
      <c r="BK129" s="758"/>
      <c r="BL129" s="759"/>
      <c r="BM129" s="757">
        <v>18.29</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61" t="s">
        <v>472</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473</v>
      </c>
      <c r="X130" s="764"/>
      <c r="Y130" s="764"/>
      <c r="Z130" s="765"/>
      <c r="AA130" s="766">
        <v>1352500</v>
      </c>
      <c r="AB130" s="767"/>
      <c r="AC130" s="767"/>
      <c r="AD130" s="767"/>
      <c r="AE130" s="768"/>
      <c r="AF130" s="769">
        <v>1359952</v>
      </c>
      <c r="AG130" s="767"/>
      <c r="AH130" s="767"/>
      <c r="AI130" s="767"/>
      <c r="AJ130" s="768"/>
      <c r="AK130" s="769">
        <v>1369064</v>
      </c>
      <c r="AL130" s="767"/>
      <c r="AM130" s="767"/>
      <c r="AN130" s="767"/>
      <c r="AO130" s="768"/>
      <c r="AP130" s="770"/>
      <c r="AQ130" s="771"/>
      <c r="AR130" s="771"/>
      <c r="AS130" s="771"/>
      <c r="AT130" s="772"/>
      <c r="AU130" s="227"/>
      <c r="AV130" s="227"/>
      <c r="AW130" s="227"/>
      <c r="AX130" s="738" t="s">
        <v>474</v>
      </c>
      <c r="AY130" s="739"/>
      <c r="AZ130" s="739"/>
      <c r="BA130" s="739"/>
      <c r="BB130" s="739"/>
      <c r="BC130" s="739"/>
      <c r="BD130" s="739"/>
      <c r="BE130" s="740"/>
      <c r="BF130" s="741">
        <v>10.3</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475</v>
      </c>
      <c r="X131" s="748"/>
      <c r="Y131" s="748"/>
      <c r="Z131" s="749"/>
      <c r="AA131" s="750">
        <v>8940379</v>
      </c>
      <c r="AB131" s="751"/>
      <c r="AC131" s="751"/>
      <c r="AD131" s="751"/>
      <c r="AE131" s="752"/>
      <c r="AF131" s="753">
        <v>8706161</v>
      </c>
      <c r="AG131" s="751"/>
      <c r="AH131" s="751"/>
      <c r="AI131" s="751"/>
      <c r="AJ131" s="752"/>
      <c r="AK131" s="753">
        <v>8885005</v>
      </c>
      <c r="AL131" s="751"/>
      <c r="AM131" s="751"/>
      <c r="AN131" s="751"/>
      <c r="AO131" s="752"/>
      <c r="AP131" s="754"/>
      <c r="AQ131" s="755"/>
      <c r="AR131" s="755"/>
      <c r="AS131" s="755"/>
      <c r="AT131" s="756"/>
      <c r="AU131" s="227"/>
      <c r="AV131" s="227"/>
      <c r="AW131" s="227"/>
      <c r="AX131" s="716" t="s">
        <v>476</v>
      </c>
      <c r="AY131" s="717"/>
      <c r="AZ131" s="717"/>
      <c r="BA131" s="717"/>
      <c r="BB131" s="717"/>
      <c r="BC131" s="717"/>
      <c r="BD131" s="717"/>
      <c r="BE131" s="718"/>
      <c r="BF131" s="719">
        <v>95.7</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25" t="s">
        <v>477</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478</v>
      </c>
      <c r="W132" s="729"/>
      <c r="X132" s="729"/>
      <c r="Y132" s="729"/>
      <c r="Z132" s="730"/>
      <c r="AA132" s="731">
        <v>10.59547923</v>
      </c>
      <c r="AB132" s="732"/>
      <c r="AC132" s="732"/>
      <c r="AD132" s="732"/>
      <c r="AE132" s="733"/>
      <c r="AF132" s="734">
        <v>11.11139571</v>
      </c>
      <c r="AG132" s="732"/>
      <c r="AH132" s="732"/>
      <c r="AI132" s="732"/>
      <c r="AJ132" s="733"/>
      <c r="AK132" s="734">
        <v>9.3383852909999998</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479</v>
      </c>
      <c r="W133" s="708"/>
      <c r="X133" s="708"/>
      <c r="Y133" s="708"/>
      <c r="Z133" s="709"/>
      <c r="AA133" s="710">
        <v>9.8000000000000007</v>
      </c>
      <c r="AB133" s="711"/>
      <c r="AC133" s="711"/>
      <c r="AD133" s="711"/>
      <c r="AE133" s="712"/>
      <c r="AF133" s="710">
        <v>10.4</v>
      </c>
      <c r="AG133" s="711"/>
      <c r="AH133" s="711"/>
      <c r="AI133" s="711"/>
      <c r="AJ133" s="712"/>
      <c r="AK133" s="710">
        <v>10.3</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isinYO4z5iM0CPUWQJ8oGZ5I5uhIkWbQG1knBQvbQp7i2xn1UhNH44yuPn9O/yzkrM4Aza6hPLCPgTdUHC8LSQ==" saltValue="blK/R+LKFbDFaB8nZuLAY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480</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fMR1xQXjm4qNcEjbpC3t9hNOkWaCkY7CyvGoVAY2t7c8r6nlLFUBYG0pu85+UwL0TvNWIrc05AZaDjStXQ/2Ww==" saltValue="DQ5uIa39FAal1ENoFamtZ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60" zoomScaleNormal="6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68vKQ3PB0gRu6UIp60IPzrqV/zyha0GuJ0iAtRNkS/h5cIn3jd/4qPMkUtVyUy+JQnhmWyq/w1SSoJYxakCiTw==" saltValue="9G+dE+e8QGhPl38FXIns/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0" zoomScaleSheetLayoutView="80"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481</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482</v>
      </c>
      <c r="AL6" s="260"/>
      <c r="AM6" s="260"/>
      <c r="AN6" s="260"/>
    </row>
    <row r="7" spans="1:46" ht="13.5" customHeight="1" x14ac:dyDescent="0.15">
      <c r="A7" s="259"/>
      <c r="AK7" s="262"/>
      <c r="AL7" s="263"/>
      <c r="AM7" s="263"/>
      <c r="AN7" s="264"/>
      <c r="AO7" s="1105" t="s">
        <v>483</v>
      </c>
      <c r="AP7" s="265"/>
      <c r="AQ7" s="266" t="s">
        <v>484</v>
      </c>
      <c r="AR7" s="267"/>
    </row>
    <row r="8" spans="1:46" x14ac:dyDescent="0.15">
      <c r="A8" s="259"/>
      <c r="AK8" s="268"/>
      <c r="AL8" s="269"/>
      <c r="AM8" s="269"/>
      <c r="AN8" s="270"/>
      <c r="AO8" s="1106"/>
      <c r="AP8" s="271" t="s">
        <v>485</v>
      </c>
      <c r="AQ8" s="272" t="s">
        <v>486</v>
      </c>
      <c r="AR8" s="273" t="s">
        <v>487</v>
      </c>
    </row>
    <row r="9" spans="1:46" x14ac:dyDescent="0.15">
      <c r="A9" s="259"/>
      <c r="AK9" s="1117" t="s">
        <v>488</v>
      </c>
      <c r="AL9" s="1118"/>
      <c r="AM9" s="1118"/>
      <c r="AN9" s="1119"/>
      <c r="AO9" s="274">
        <v>3726702</v>
      </c>
      <c r="AP9" s="274">
        <v>118210</v>
      </c>
      <c r="AQ9" s="275">
        <v>90328</v>
      </c>
      <c r="AR9" s="276">
        <v>30.9</v>
      </c>
    </row>
    <row r="10" spans="1:46" ht="13.5" customHeight="1" x14ac:dyDescent="0.15">
      <c r="A10" s="259"/>
      <c r="AK10" s="1117" t="s">
        <v>489</v>
      </c>
      <c r="AL10" s="1118"/>
      <c r="AM10" s="1118"/>
      <c r="AN10" s="1119"/>
      <c r="AO10" s="277">
        <v>1420</v>
      </c>
      <c r="AP10" s="277">
        <v>45</v>
      </c>
      <c r="AQ10" s="278">
        <v>7878</v>
      </c>
      <c r="AR10" s="279">
        <v>-99.4</v>
      </c>
    </row>
    <row r="11" spans="1:46" ht="13.5" customHeight="1" x14ac:dyDescent="0.15">
      <c r="A11" s="259"/>
      <c r="AK11" s="1117" t="s">
        <v>490</v>
      </c>
      <c r="AL11" s="1118"/>
      <c r="AM11" s="1118"/>
      <c r="AN11" s="1119"/>
      <c r="AO11" s="277" t="s">
        <v>491</v>
      </c>
      <c r="AP11" s="277" t="s">
        <v>491</v>
      </c>
      <c r="AQ11" s="278">
        <v>2111</v>
      </c>
      <c r="AR11" s="279" t="s">
        <v>491</v>
      </c>
    </row>
    <row r="12" spans="1:46" ht="13.5" customHeight="1" x14ac:dyDescent="0.15">
      <c r="A12" s="259"/>
      <c r="AK12" s="1117" t="s">
        <v>492</v>
      </c>
      <c r="AL12" s="1118"/>
      <c r="AM12" s="1118"/>
      <c r="AN12" s="1119"/>
      <c r="AO12" s="277" t="s">
        <v>491</v>
      </c>
      <c r="AP12" s="277" t="s">
        <v>491</v>
      </c>
      <c r="AQ12" s="278">
        <v>26</v>
      </c>
      <c r="AR12" s="279" t="s">
        <v>491</v>
      </c>
    </row>
    <row r="13" spans="1:46" ht="13.5" customHeight="1" x14ac:dyDescent="0.15">
      <c r="A13" s="259"/>
      <c r="AK13" s="1117" t="s">
        <v>493</v>
      </c>
      <c r="AL13" s="1118"/>
      <c r="AM13" s="1118"/>
      <c r="AN13" s="1119"/>
      <c r="AO13" s="277">
        <v>112159</v>
      </c>
      <c r="AP13" s="277">
        <v>3558</v>
      </c>
      <c r="AQ13" s="278">
        <v>2999</v>
      </c>
      <c r="AR13" s="279">
        <v>18.600000000000001</v>
      </c>
    </row>
    <row r="14" spans="1:46" ht="13.5" customHeight="1" x14ac:dyDescent="0.15">
      <c r="A14" s="259"/>
      <c r="AK14" s="1117" t="s">
        <v>494</v>
      </c>
      <c r="AL14" s="1118"/>
      <c r="AM14" s="1118"/>
      <c r="AN14" s="1119"/>
      <c r="AO14" s="277">
        <v>78691</v>
      </c>
      <c r="AP14" s="277">
        <v>2496</v>
      </c>
      <c r="AQ14" s="278">
        <v>1839</v>
      </c>
      <c r="AR14" s="279">
        <v>35.700000000000003</v>
      </c>
    </row>
    <row r="15" spans="1:46" ht="13.5" customHeight="1" x14ac:dyDescent="0.15">
      <c r="A15" s="259"/>
      <c r="AK15" s="1120" t="s">
        <v>495</v>
      </c>
      <c r="AL15" s="1121"/>
      <c r="AM15" s="1121"/>
      <c r="AN15" s="1122"/>
      <c r="AO15" s="277">
        <v>-209092</v>
      </c>
      <c r="AP15" s="277">
        <v>-6632</v>
      </c>
      <c r="AQ15" s="278">
        <v>-5426</v>
      </c>
      <c r="AR15" s="279">
        <v>22.2</v>
      </c>
    </row>
    <row r="16" spans="1:46" x14ac:dyDescent="0.15">
      <c r="A16" s="259"/>
      <c r="AK16" s="1120" t="s">
        <v>177</v>
      </c>
      <c r="AL16" s="1121"/>
      <c r="AM16" s="1121"/>
      <c r="AN16" s="1122"/>
      <c r="AO16" s="277">
        <v>3709880</v>
      </c>
      <c r="AP16" s="277">
        <v>117677</v>
      </c>
      <c r="AQ16" s="278">
        <v>99756</v>
      </c>
      <c r="AR16" s="279">
        <v>18</v>
      </c>
    </row>
    <row r="17" spans="1:46" x14ac:dyDescent="0.15">
      <c r="A17" s="259"/>
    </row>
    <row r="18" spans="1:46" x14ac:dyDescent="0.15">
      <c r="A18" s="259"/>
      <c r="AQ18" s="280"/>
      <c r="AR18" s="280"/>
    </row>
    <row r="19" spans="1:46" x14ac:dyDescent="0.15">
      <c r="A19" s="259"/>
      <c r="AK19" s="255" t="s">
        <v>496</v>
      </c>
    </row>
    <row r="20" spans="1:46" x14ac:dyDescent="0.15">
      <c r="A20" s="259"/>
      <c r="AK20" s="281"/>
      <c r="AL20" s="282"/>
      <c r="AM20" s="282"/>
      <c r="AN20" s="283"/>
      <c r="AO20" s="284" t="s">
        <v>497</v>
      </c>
      <c r="AP20" s="285" t="s">
        <v>498</v>
      </c>
      <c r="AQ20" s="286" t="s">
        <v>499</v>
      </c>
      <c r="AR20" s="287"/>
    </row>
    <row r="21" spans="1:46" s="260" customFormat="1" x14ac:dyDescent="0.15">
      <c r="A21" s="288"/>
      <c r="AK21" s="1123" t="s">
        <v>500</v>
      </c>
      <c r="AL21" s="1124"/>
      <c r="AM21" s="1124"/>
      <c r="AN21" s="1125"/>
      <c r="AO21" s="289">
        <v>11.13</v>
      </c>
      <c r="AP21" s="290">
        <v>9.01</v>
      </c>
      <c r="AQ21" s="291">
        <v>2.12</v>
      </c>
      <c r="AS21" s="292"/>
      <c r="AT21" s="288"/>
    </row>
    <row r="22" spans="1:46" s="260" customFormat="1" x14ac:dyDescent="0.15">
      <c r="A22" s="288"/>
      <c r="AK22" s="1123" t="s">
        <v>501</v>
      </c>
      <c r="AL22" s="1124"/>
      <c r="AM22" s="1124"/>
      <c r="AN22" s="1125"/>
      <c r="AO22" s="293">
        <v>97.8</v>
      </c>
      <c r="AP22" s="294">
        <v>97.5</v>
      </c>
      <c r="AQ22" s="295">
        <v>0.3</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16" t="s">
        <v>502</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300"/>
      <c r="AS27" s="255"/>
      <c r="AT27" s="255"/>
    </row>
    <row r="28" spans="1:46" ht="17.25" x14ac:dyDescent="0.15">
      <c r="A28" s="256" t="s">
        <v>503</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504</v>
      </c>
      <c r="AL29" s="260"/>
      <c r="AM29" s="260"/>
      <c r="AN29" s="260"/>
      <c r="AS29" s="302"/>
    </row>
    <row r="30" spans="1:46" ht="13.5" customHeight="1" x14ac:dyDescent="0.15">
      <c r="A30" s="259"/>
      <c r="AK30" s="262"/>
      <c r="AL30" s="263"/>
      <c r="AM30" s="263"/>
      <c r="AN30" s="264"/>
      <c r="AO30" s="1105" t="s">
        <v>483</v>
      </c>
      <c r="AP30" s="265"/>
      <c r="AQ30" s="266" t="s">
        <v>484</v>
      </c>
      <c r="AR30" s="267"/>
    </row>
    <row r="31" spans="1:46" x14ac:dyDescent="0.15">
      <c r="A31" s="259"/>
      <c r="AK31" s="268"/>
      <c r="AL31" s="269"/>
      <c r="AM31" s="269"/>
      <c r="AN31" s="270"/>
      <c r="AO31" s="1106"/>
      <c r="AP31" s="271" t="s">
        <v>485</v>
      </c>
      <c r="AQ31" s="272" t="s">
        <v>486</v>
      </c>
      <c r="AR31" s="273" t="s">
        <v>487</v>
      </c>
    </row>
    <row r="32" spans="1:46" ht="27" customHeight="1" x14ac:dyDescent="0.15">
      <c r="A32" s="259"/>
      <c r="AK32" s="1107" t="s">
        <v>505</v>
      </c>
      <c r="AL32" s="1108"/>
      <c r="AM32" s="1108"/>
      <c r="AN32" s="1109"/>
      <c r="AO32" s="303">
        <v>1229048</v>
      </c>
      <c r="AP32" s="303">
        <v>38985</v>
      </c>
      <c r="AQ32" s="304">
        <v>56025</v>
      </c>
      <c r="AR32" s="305">
        <v>-30.4</v>
      </c>
    </row>
    <row r="33" spans="1:46" ht="13.5" customHeight="1" x14ac:dyDescent="0.15">
      <c r="A33" s="259"/>
      <c r="AK33" s="1107" t="s">
        <v>506</v>
      </c>
      <c r="AL33" s="1108"/>
      <c r="AM33" s="1108"/>
      <c r="AN33" s="1109"/>
      <c r="AO33" s="303" t="s">
        <v>491</v>
      </c>
      <c r="AP33" s="303" t="s">
        <v>491</v>
      </c>
      <c r="AQ33" s="304" t="s">
        <v>491</v>
      </c>
      <c r="AR33" s="305" t="s">
        <v>491</v>
      </c>
    </row>
    <row r="34" spans="1:46" ht="27" customHeight="1" x14ac:dyDescent="0.15">
      <c r="A34" s="259"/>
      <c r="AK34" s="1107" t="s">
        <v>507</v>
      </c>
      <c r="AL34" s="1108"/>
      <c r="AM34" s="1108"/>
      <c r="AN34" s="1109"/>
      <c r="AO34" s="303" t="s">
        <v>491</v>
      </c>
      <c r="AP34" s="303" t="s">
        <v>491</v>
      </c>
      <c r="AQ34" s="304" t="s">
        <v>491</v>
      </c>
      <c r="AR34" s="305" t="s">
        <v>491</v>
      </c>
    </row>
    <row r="35" spans="1:46" ht="27" customHeight="1" x14ac:dyDescent="0.15">
      <c r="A35" s="259"/>
      <c r="AK35" s="1107" t="s">
        <v>508</v>
      </c>
      <c r="AL35" s="1108"/>
      <c r="AM35" s="1108"/>
      <c r="AN35" s="1109"/>
      <c r="AO35" s="303">
        <v>1037367</v>
      </c>
      <c r="AP35" s="303">
        <v>32905</v>
      </c>
      <c r="AQ35" s="304">
        <v>18604</v>
      </c>
      <c r="AR35" s="305">
        <v>76.900000000000006</v>
      </c>
    </row>
    <row r="36" spans="1:46" ht="27" customHeight="1" x14ac:dyDescent="0.15">
      <c r="A36" s="259"/>
      <c r="AK36" s="1107" t="s">
        <v>509</v>
      </c>
      <c r="AL36" s="1108"/>
      <c r="AM36" s="1108"/>
      <c r="AN36" s="1109"/>
      <c r="AO36" s="303" t="s">
        <v>491</v>
      </c>
      <c r="AP36" s="303" t="s">
        <v>491</v>
      </c>
      <c r="AQ36" s="304">
        <v>2667</v>
      </c>
      <c r="AR36" s="305" t="s">
        <v>491</v>
      </c>
    </row>
    <row r="37" spans="1:46" ht="13.5" customHeight="1" x14ac:dyDescent="0.15">
      <c r="A37" s="259"/>
      <c r="AK37" s="1107" t="s">
        <v>510</v>
      </c>
      <c r="AL37" s="1108"/>
      <c r="AM37" s="1108"/>
      <c r="AN37" s="1109"/>
      <c r="AO37" s="303" t="s">
        <v>491</v>
      </c>
      <c r="AP37" s="303" t="s">
        <v>491</v>
      </c>
      <c r="AQ37" s="304">
        <v>441</v>
      </c>
      <c r="AR37" s="305" t="s">
        <v>491</v>
      </c>
    </row>
    <row r="38" spans="1:46" ht="27" customHeight="1" x14ac:dyDescent="0.15">
      <c r="A38" s="259"/>
      <c r="AK38" s="1110" t="s">
        <v>511</v>
      </c>
      <c r="AL38" s="1111"/>
      <c r="AM38" s="1111"/>
      <c r="AN38" s="1112"/>
      <c r="AO38" s="306">
        <v>103</v>
      </c>
      <c r="AP38" s="306">
        <v>3</v>
      </c>
      <c r="AQ38" s="307">
        <v>6</v>
      </c>
      <c r="AR38" s="295">
        <v>-50</v>
      </c>
      <c r="AS38" s="302"/>
    </row>
    <row r="39" spans="1:46" x14ac:dyDescent="0.15">
      <c r="A39" s="259"/>
      <c r="AK39" s="1110" t="s">
        <v>512</v>
      </c>
      <c r="AL39" s="1111"/>
      <c r="AM39" s="1111"/>
      <c r="AN39" s="1112"/>
      <c r="AO39" s="303">
        <v>-67738</v>
      </c>
      <c r="AP39" s="303">
        <v>-2149</v>
      </c>
      <c r="AQ39" s="304">
        <v>-4261</v>
      </c>
      <c r="AR39" s="305">
        <v>-49.6</v>
      </c>
      <c r="AS39" s="302"/>
    </row>
    <row r="40" spans="1:46" ht="27" customHeight="1" x14ac:dyDescent="0.15">
      <c r="A40" s="259"/>
      <c r="AK40" s="1107" t="s">
        <v>513</v>
      </c>
      <c r="AL40" s="1108"/>
      <c r="AM40" s="1108"/>
      <c r="AN40" s="1109"/>
      <c r="AO40" s="303">
        <v>-1369064</v>
      </c>
      <c r="AP40" s="303">
        <v>-43427</v>
      </c>
      <c r="AQ40" s="304">
        <v>-49695</v>
      </c>
      <c r="AR40" s="305">
        <v>-12.6</v>
      </c>
      <c r="AS40" s="302"/>
    </row>
    <row r="41" spans="1:46" x14ac:dyDescent="0.15">
      <c r="A41" s="259"/>
      <c r="AK41" s="1113" t="s">
        <v>287</v>
      </c>
      <c r="AL41" s="1114"/>
      <c r="AM41" s="1114"/>
      <c r="AN41" s="1115"/>
      <c r="AO41" s="303">
        <v>829716</v>
      </c>
      <c r="AP41" s="303">
        <v>26318</v>
      </c>
      <c r="AQ41" s="304">
        <v>23786</v>
      </c>
      <c r="AR41" s="305">
        <v>10.6</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514</v>
      </c>
    </row>
    <row r="48" spans="1:46" x14ac:dyDescent="0.15">
      <c r="A48" s="259"/>
      <c r="AK48" s="313" t="s">
        <v>515</v>
      </c>
      <c r="AL48" s="313"/>
      <c r="AM48" s="313"/>
      <c r="AN48" s="313"/>
      <c r="AO48" s="313"/>
      <c r="AP48" s="313"/>
      <c r="AQ48" s="314"/>
      <c r="AR48" s="313"/>
    </row>
    <row r="49" spans="1:44" ht="13.5" customHeight="1" x14ac:dyDescent="0.15">
      <c r="A49" s="259"/>
      <c r="AK49" s="315"/>
      <c r="AL49" s="316"/>
      <c r="AM49" s="1100" t="s">
        <v>483</v>
      </c>
      <c r="AN49" s="1102" t="s">
        <v>516</v>
      </c>
      <c r="AO49" s="1103"/>
      <c r="AP49" s="1103"/>
      <c r="AQ49" s="1103"/>
      <c r="AR49" s="1104"/>
    </row>
    <row r="50" spans="1:44" x14ac:dyDescent="0.15">
      <c r="A50" s="259"/>
      <c r="AK50" s="317"/>
      <c r="AL50" s="318"/>
      <c r="AM50" s="1101"/>
      <c r="AN50" s="319" t="s">
        <v>517</v>
      </c>
      <c r="AO50" s="320" t="s">
        <v>518</v>
      </c>
      <c r="AP50" s="321" t="s">
        <v>519</v>
      </c>
      <c r="AQ50" s="322" t="s">
        <v>520</v>
      </c>
      <c r="AR50" s="323" t="s">
        <v>521</v>
      </c>
    </row>
    <row r="51" spans="1:44" x14ac:dyDescent="0.15">
      <c r="A51" s="259"/>
      <c r="AK51" s="315" t="s">
        <v>522</v>
      </c>
      <c r="AL51" s="316"/>
      <c r="AM51" s="324">
        <v>1179922</v>
      </c>
      <c r="AN51" s="325">
        <v>35527</v>
      </c>
      <c r="AO51" s="326">
        <v>-22</v>
      </c>
      <c r="AP51" s="327">
        <v>94081</v>
      </c>
      <c r="AQ51" s="328">
        <v>10.5</v>
      </c>
      <c r="AR51" s="329">
        <v>-32.5</v>
      </c>
    </row>
    <row r="52" spans="1:44" x14ac:dyDescent="0.15">
      <c r="A52" s="259"/>
      <c r="AK52" s="330"/>
      <c r="AL52" s="331" t="s">
        <v>523</v>
      </c>
      <c r="AM52" s="332">
        <v>683305</v>
      </c>
      <c r="AN52" s="333">
        <v>20574</v>
      </c>
      <c r="AO52" s="334">
        <v>-30.6</v>
      </c>
      <c r="AP52" s="335">
        <v>48949</v>
      </c>
      <c r="AQ52" s="336">
        <v>11.5</v>
      </c>
      <c r="AR52" s="337">
        <v>-42.1</v>
      </c>
    </row>
    <row r="53" spans="1:44" x14ac:dyDescent="0.15">
      <c r="A53" s="259"/>
      <c r="AK53" s="315" t="s">
        <v>524</v>
      </c>
      <c r="AL53" s="316"/>
      <c r="AM53" s="324">
        <v>1606205</v>
      </c>
      <c r="AN53" s="325">
        <v>48894</v>
      </c>
      <c r="AO53" s="326">
        <v>37.6</v>
      </c>
      <c r="AP53" s="327">
        <v>92632</v>
      </c>
      <c r="AQ53" s="328">
        <v>-1.5</v>
      </c>
      <c r="AR53" s="329">
        <v>39.1</v>
      </c>
    </row>
    <row r="54" spans="1:44" x14ac:dyDescent="0.15">
      <c r="A54" s="259"/>
      <c r="AK54" s="330"/>
      <c r="AL54" s="331" t="s">
        <v>523</v>
      </c>
      <c r="AM54" s="332">
        <v>736970</v>
      </c>
      <c r="AN54" s="333">
        <v>22434</v>
      </c>
      <c r="AO54" s="334">
        <v>9</v>
      </c>
      <c r="AP54" s="335">
        <v>47978</v>
      </c>
      <c r="AQ54" s="336">
        <v>-2</v>
      </c>
      <c r="AR54" s="337">
        <v>11</v>
      </c>
    </row>
    <row r="55" spans="1:44" x14ac:dyDescent="0.15">
      <c r="A55" s="259"/>
      <c r="AK55" s="315" t="s">
        <v>525</v>
      </c>
      <c r="AL55" s="316"/>
      <c r="AM55" s="324">
        <v>1392975</v>
      </c>
      <c r="AN55" s="325">
        <v>43014</v>
      </c>
      <c r="AO55" s="326">
        <v>-12</v>
      </c>
      <c r="AP55" s="327">
        <v>69604</v>
      </c>
      <c r="AQ55" s="328">
        <v>-24.9</v>
      </c>
      <c r="AR55" s="329">
        <v>12.9</v>
      </c>
    </row>
    <row r="56" spans="1:44" x14ac:dyDescent="0.15">
      <c r="A56" s="259"/>
      <c r="AK56" s="330"/>
      <c r="AL56" s="331" t="s">
        <v>523</v>
      </c>
      <c r="AM56" s="332">
        <v>884747</v>
      </c>
      <c r="AN56" s="333">
        <v>27320</v>
      </c>
      <c r="AO56" s="334">
        <v>21.8</v>
      </c>
      <c r="AP56" s="335">
        <v>36247</v>
      </c>
      <c r="AQ56" s="336">
        <v>-24.5</v>
      </c>
      <c r="AR56" s="337">
        <v>46.3</v>
      </c>
    </row>
    <row r="57" spans="1:44" x14ac:dyDescent="0.15">
      <c r="A57" s="259"/>
      <c r="AK57" s="315" t="s">
        <v>526</v>
      </c>
      <c r="AL57" s="316"/>
      <c r="AM57" s="324">
        <v>2338007</v>
      </c>
      <c r="AN57" s="325">
        <v>73156</v>
      </c>
      <c r="AO57" s="326">
        <v>70.099999999999994</v>
      </c>
      <c r="AP57" s="327">
        <v>68410</v>
      </c>
      <c r="AQ57" s="328">
        <v>-1.7</v>
      </c>
      <c r="AR57" s="329">
        <v>71.8</v>
      </c>
    </row>
    <row r="58" spans="1:44" x14ac:dyDescent="0.15">
      <c r="A58" s="259"/>
      <c r="AK58" s="330"/>
      <c r="AL58" s="331" t="s">
        <v>523</v>
      </c>
      <c r="AM58" s="332">
        <v>927523</v>
      </c>
      <c r="AN58" s="333">
        <v>29022</v>
      </c>
      <c r="AO58" s="334">
        <v>6.2</v>
      </c>
      <c r="AP58" s="335">
        <v>35086</v>
      </c>
      <c r="AQ58" s="336">
        <v>-3.2</v>
      </c>
      <c r="AR58" s="337">
        <v>9.4</v>
      </c>
    </row>
    <row r="59" spans="1:44" x14ac:dyDescent="0.15">
      <c r="A59" s="259"/>
      <c r="AK59" s="315" t="s">
        <v>527</v>
      </c>
      <c r="AL59" s="316"/>
      <c r="AM59" s="324">
        <v>3056161</v>
      </c>
      <c r="AN59" s="325">
        <v>96941</v>
      </c>
      <c r="AO59" s="326">
        <v>32.5</v>
      </c>
      <c r="AP59" s="327">
        <v>73019</v>
      </c>
      <c r="AQ59" s="328">
        <v>6.7</v>
      </c>
      <c r="AR59" s="329">
        <v>25.8</v>
      </c>
    </row>
    <row r="60" spans="1:44" x14ac:dyDescent="0.15">
      <c r="A60" s="259"/>
      <c r="AK60" s="330"/>
      <c r="AL60" s="331" t="s">
        <v>523</v>
      </c>
      <c r="AM60" s="332">
        <v>1609259</v>
      </c>
      <c r="AN60" s="333">
        <v>51045</v>
      </c>
      <c r="AO60" s="334">
        <v>75.900000000000006</v>
      </c>
      <c r="AP60" s="335">
        <v>39427</v>
      </c>
      <c r="AQ60" s="336">
        <v>12.4</v>
      </c>
      <c r="AR60" s="337">
        <v>63.5</v>
      </c>
    </row>
    <row r="61" spans="1:44" x14ac:dyDescent="0.15">
      <c r="A61" s="259"/>
      <c r="AK61" s="315" t="s">
        <v>528</v>
      </c>
      <c r="AL61" s="338"/>
      <c r="AM61" s="324">
        <v>1914654</v>
      </c>
      <c r="AN61" s="325">
        <v>59506</v>
      </c>
      <c r="AO61" s="326">
        <v>21.2</v>
      </c>
      <c r="AP61" s="327">
        <v>79549</v>
      </c>
      <c r="AQ61" s="339">
        <v>-2.2000000000000002</v>
      </c>
      <c r="AR61" s="329">
        <v>23.4</v>
      </c>
    </row>
    <row r="62" spans="1:44" x14ac:dyDescent="0.15">
      <c r="A62" s="259"/>
      <c r="AK62" s="330"/>
      <c r="AL62" s="331" t="s">
        <v>523</v>
      </c>
      <c r="AM62" s="332">
        <v>968361</v>
      </c>
      <c r="AN62" s="333">
        <v>30079</v>
      </c>
      <c r="AO62" s="334">
        <v>16.5</v>
      </c>
      <c r="AP62" s="335">
        <v>41537</v>
      </c>
      <c r="AQ62" s="336">
        <v>-1.2</v>
      </c>
      <c r="AR62" s="337">
        <v>17.7</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A2wrEGrzMiXxBIgeVemsAC6mzloPNCGuaGIR9xA6X/ldBo1prOEfSj/E9IKzaqgZSL1GRp4p0Tb+WXviDgc1jw==" saltValue="9k/V3Tqaz6mV8lnNg9PTf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55" zoomScaleNormal="55"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480</v>
      </c>
    </row>
    <row r="121" spans="125:125" ht="13.5" hidden="1" customHeight="1" x14ac:dyDescent="0.15">
      <c r="DU121" s="253"/>
    </row>
  </sheetData>
  <sheetProtection algorithmName="SHA-512" hashValue="K7Tx/zaEPTnxm04dv4Ugje4sPqZcZWnQsvmuNkyY3/tIkN8l0RFaZ3a1rHR4+TEEP1FQoyLf+y7U6pwoECVSMg==" saltValue="tSF7GAoZCCiNd/wekTGSZ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480</v>
      </c>
    </row>
  </sheetData>
  <sheetProtection algorithmName="SHA-512" hashValue="5XWUNI8xFpGHKbutiEt18zhyxiuK5kvlC4/PPFSEp2UyfCeZDzMsuztzbde9Xc6BHC460iE80ajibXb4HNJqUA==" saltValue="n8PxukpKILYlnuyzPUJgO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60" zoomScaleNormal="60" zoomScaleSheetLayoutView="100" workbookViewId="0">
      <selection sqref="A1:A1048576"/>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530</v>
      </c>
      <c r="G46" s="8" t="s">
        <v>531</v>
      </c>
      <c r="H46" s="8" t="s">
        <v>532</v>
      </c>
      <c r="I46" s="8" t="s">
        <v>533</v>
      </c>
      <c r="J46" s="9" t="s">
        <v>534</v>
      </c>
    </row>
    <row r="47" spans="2:10" ht="57.75" customHeight="1" x14ac:dyDescent="0.15">
      <c r="B47" s="10"/>
      <c r="C47" s="1126" t="s">
        <v>3</v>
      </c>
      <c r="D47" s="1126"/>
      <c r="E47" s="1127"/>
      <c r="F47" s="11">
        <v>17.66</v>
      </c>
      <c r="G47" s="12">
        <v>18.190000000000001</v>
      </c>
      <c r="H47" s="12">
        <v>18.05</v>
      </c>
      <c r="I47" s="12">
        <v>19.899999999999999</v>
      </c>
      <c r="J47" s="13">
        <v>22.03</v>
      </c>
    </row>
    <row r="48" spans="2:10" ht="57.75" customHeight="1" x14ac:dyDescent="0.15">
      <c r="B48" s="14"/>
      <c r="C48" s="1128" t="s">
        <v>4</v>
      </c>
      <c r="D48" s="1128"/>
      <c r="E48" s="1129"/>
      <c r="F48" s="15">
        <v>0.28000000000000003</v>
      </c>
      <c r="G48" s="16">
        <v>0.39</v>
      </c>
      <c r="H48" s="16">
        <v>0.45</v>
      </c>
      <c r="I48" s="16">
        <v>0.56000000000000005</v>
      </c>
      <c r="J48" s="17">
        <v>0.66</v>
      </c>
    </row>
    <row r="49" spans="2:10" ht="57.75" customHeight="1" thickBot="1" x14ac:dyDescent="0.2">
      <c r="B49" s="18"/>
      <c r="C49" s="1130" t="s">
        <v>5</v>
      </c>
      <c r="D49" s="1130"/>
      <c r="E49" s="1131"/>
      <c r="F49" s="19">
        <v>0.69</v>
      </c>
      <c r="G49" s="20">
        <v>1.0900000000000001</v>
      </c>
      <c r="H49" s="20">
        <v>0.74</v>
      </c>
      <c r="I49" s="20">
        <v>1.54</v>
      </c>
      <c r="J49" s="21">
        <v>2.61</v>
      </c>
    </row>
    <row r="50" spans="2:10" x14ac:dyDescent="0.15"/>
  </sheetData>
  <sheetProtection algorithmName="SHA-512" hashValue="c6QF7ScdvdFvpBAKJUewMt+4QujBHRQxo6tPeMULsQTXqUejEeI6k1yNDS//GhMtvEYu5S7iixed1gHvlTxD6g==" saltValue="Ng2y8qS+LBRcgZOe2eSlg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cp:lastPrinted>2025-03-07T06:19:53Z</cp:lastPrinted>
  <dcterms:modified xsi:type="dcterms:W3CDTF">2025-10-01T06:14:17Z</dcterms:modified>
</cp:coreProperties>
</file>